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D:\quanti\2016\P&amp;G\Power brush\Power Brush BHT FY1617\pod pop\"/>
    </mc:Choice>
  </mc:AlternateContent>
  <bookViews>
    <workbookView xWindow="600" yWindow="135" windowWidth="19395" windowHeight="7605" activeTab="1"/>
  </bookViews>
  <sheets>
    <sheet name="Full" sheetId="1" r:id="rId1"/>
    <sheet name="Short" sheetId="3" r:id="rId2"/>
  </sheets>
  <calcPr calcId="171027"/>
</workbook>
</file>

<file path=xl/calcChain.xml><?xml version="1.0" encoding="utf-8"?>
<calcChain xmlns="http://schemas.openxmlformats.org/spreadsheetml/2006/main">
  <c r="C34" i="3" l="1"/>
  <c r="C36" i="3"/>
  <c r="C35" i="3"/>
  <c r="H33" i="3" l="1"/>
  <c r="H50" i="3" s="1"/>
  <c r="H70" i="3" s="1"/>
  <c r="H86" i="3" s="1"/>
  <c r="H107" i="3" s="1"/>
  <c r="G33" i="3"/>
  <c r="G50" i="3" s="1"/>
  <c r="G70" i="3" s="1"/>
  <c r="G86" i="3" s="1"/>
  <c r="G107" i="3" s="1"/>
  <c r="F33" i="3"/>
  <c r="F50" i="3" s="1"/>
  <c r="F70" i="3" s="1"/>
  <c r="F86" i="3" s="1"/>
  <c r="F107" i="3" s="1"/>
  <c r="E33" i="3"/>
  <c r="E50" i="3" s="1"/>
  <c r="E70" i="3" s="1"/>
  <c r="E86" i="3" s="1"/>
  <c r="E107" i="3" s="1"/>
  <c r="H30" i="3"/>
  <c r="G30" i="3"/>
  <c r="F30" i="3"/>
  <c r="E30" i="3"/>
  <c r="B43" i="3" l="1"/>
  <c r="B60" i="3" s="1"/>
  <c r="B80" i="3" s="1"/>
  <c r="B96" i="3" s="1"/>
  <c r="B117" i="3" s="1"/>
  <c r="B42" i="3"/>
  <c r="B59" i="3" s="1"/>
  <c r="B79" i="3" s="1"/>
  <c r="B95" i="3" s="1"/>
  <c r="B116" i="3" s="1"/>
  <c r="B41" i="3"/>
  <c r="B58" i="3" s="1"/>
  <c r="B78" i="3" s="1"/>
  <c r="B94" i="3" s="1"/>
  <c r="B115" i="3" s="1"/>
  <c r="B40" i="3"/>
  <c r="B57" i="3" s="1"/>
  <c r="B77" i="3" s="1"/>
  <c r="B93" i="3" s="1"/>
  <c r="B114" i="3" s="1"/>
  <c r="B39" i="3"/>
  <c r="B56" i="3" s="1"/>
  <c r="B76" i="3" s="1"/>
  <c r="B92" i="3" s="1"/>
  <c r="B113" i="3" s="1"/>
  <c r="B38" i="3"/>
  <c r="B55" i="3" s="1"/>
  <c r="B75" i="3" s="1"/>
  <c r="B91" i="3" s="1"/>
  <c r="B112" i="3" s="1"/>
  <c r="B37" i="3"/>
  <c r="B54" i="3" s="1"/>
  <c r="B74" i="3" s="1"/>
  <c r="B90" i="3" s="1"/>
  <c r="B111" i="3" s="1"/>
  <c r="B36" i="3"/>
  <c r="B53" i="3" s="1"/>
  <c r="B73" i="3" s="1"/>
  <c r="B89" i="3" s="1"/>
  <c r="B110" i="3" s="1"/>
  <c r="B35" i="3"/>
  <c r="B52" i="3" s="1"/>
  <c r="B72" i="3" s="1"/>
  <c r="B88" i="3" s="1"/>
  <c r="B109" i="3" s="1"/>
  <c r="P25" i="3"/>
  <c r="O25" i="3"/>
  <c r="M25" i="3"/>
  <c r="P24" i="3"/>
  <c r="O24" i="3"/>
  <c r="M24" i="3"/>
  <c r="P23" i="3"/>
  <c r="O23" i="3"/>
  <c r="M23" i="3"/>
  <c r="P22" i="3"/>
  <c r="O22" i="3"/>
  <c r="M22" i="3"/>
  <c r="P21" i="3"/>
  <c r="O21" i="3"/>
  <c r="M21" i="3"/>
  <c r="P20" i="3"/>
  <c r="O20" i="3"/>
  <c r="M20" i="3"/>
  <c r="P19" i="3"/>
  <c r="O19" i="3"/>
  <c r="M19" i="3"/>
  <c r="P18" i="3"/>
  <c r="O18" i="3"/>
  <c r="M18" i="3"/>
  <c r="P17" i="3"/>
  <c r="O17" i="3"/>
  <c r="M17" i="3"/>
  <c r="C33" i="3"/>
  <c r="C50" i="3" s="1"/>
  <c r="C70" i="3" s="1"/>
  <c r="C86" i="3" s="1"/>
  <c r="C107" i="3" s="1"/>
  <c r="D33" i="3"/>
  <c r="D50" i="3" s="1"/>
  <c r="D70" i="3" s="1"/>
  <c r="D86" i="3" s="1"/>
  <c r="D107" i="3" s="1"/>
  <c r="I33" i="3"/>
  <c r="I50" i="3" s="1"/>
  <c r="I70" i="3" s="1"/>
  <c r="I86" i="3" s="1"/>
  <c r="I107" i="3" s="1"/>
  <c r="J33" i="3"/>
  <c r="J50" i="3" s="1"/>
  <c r="J70" i="3" s="1"/>
  <c r="J86" i="3" s="1"/>
  <c r="J107" i="3" s="1"/>
  <c r="K33" i="3"/>
  <c r="K50" i="3" s="1"/>
  <c r="K70" i="3" s="1"/>
  <c r="K86" i="3" s="1"/>
  <c r="K107" i="3" s="1"/>
  <c r="L33" i="3"/>
  <c r="L50" i="3" s="1"/>
  <c r="L70" i="3" s="1"/>
  <c r="L86" i="3" s="1"/>
  <c r="L107" i="3" s="1"/>
  <c r="B47" i="3"/>
  <c r="B64" i="3" s="1"/>
  <c r="B84" i="3" s="1"/>
  <c r="B100" i="3" s="1"/>
  <c r="B121" i="3" s="1"/>
  <c r="B46" i="3"/>
  <c r="B63" i="3" s="1"/>
  <c r="B83" i="3" s="1"/>
  <c r="B99" i="3" s="1"/>
  <c r="B120" i="3" s="1"/>
  <c r="B45" i="3"/>
  <c r="B62" i="3" s="1"/>
  <c r="B82" i="3" s="1"/>
  <c r="B98" i="3" s="1"/>
  <c r="B119" i="3" s="1"/>
  <c r="B44" i="3"/>
  <c r="B61" i="3" s="1"/>
  <c r="B81" i="3" s="1"/>
  <c r="B97" i="3" s="1"/>
  <c r="B118" i="3" s="1"/>
  <c r="B34" i="3"/>
  <c r="B51" i="3" s="1"/>
  <c r="B71" i="3" s="1"/>
  <c r="B87" i="3" s="1"/>
  <c r="B108" i="3" s="1"/>
  <c r="L30" i="3"/>
  <c r="K30" i="3"/>
  <c r="J30" i="3"/>
  <c r="I30" i="3"/>
  <c r="D30" i="3"/>
  <c r="C30" i="3"/>
  <c r="P29" i="3"/>
  <c r="O29" i="3"/>
  <c r="M29" i="3"/>
  <c r="P28" i="3"/>
  <c r="O28" i="3"/>
  <c r="M28" i="3"/>
  <c r="P27" i="3"/>
  <c r="O27" i="3"/>
  <c r="M27" i="3"/>
  <c r="P26" i="3"/>
  <c r="O26" i="3"/>
  <c r="M26" i="3"/>
  <c r="P16" i="3"/>
  <c r="O16" i="3"/>
  <c r="M16" i="3"/>
  <c r="G97" i="3" l="1"/>
  <c r="G118" i="3" s="1"/>
  <c r="E97" i="3"/>
  <c r="E118" i="3" s="1"/>
  <c r="H97" i="3"/>
  <c r="H118" i="3" s="1"/>
  <c r="F97" i="3"/>
  <c r="F118" i="3" s="1"/>
  <c r="G90" i="3"/>
  <c r="G111" i="3" s="1"/>
  <c r="E90" i="3"/>
  <c r="E111" i="3" s="1"/>
  <c r="F90" i="3"/>
  <c r="F111" i="3" s="1"/>
  <c r="H90" i="3"/>
  <c r="H111" i="3" s="1"/>
  <c r="G94" i="3"/>
  <c r="G115" i="3" s="1"/>
  <c r="E94" i="3"/>
  <c r="E115" i="3" s="1"/>
  <c r="H94" i="3"/>
  <c r="H115" i="3" s="1"/>
  <c r="F94" i="3"/>
  <c r="F115" i="3" s="1"/>
  <c r="G87" i="3"/>
  <c r="E87" i="3"/>
  <c r="H87" i="3"/>
  <c r="F87" i="3"/>
  <c r="G93" i="3"/>
  <c r="G114" i="3" s="1"/>
  <c r="E93" i="3"/>
  <c r="E114" i="3" s="1"/>
  <c r="H93" i="3"/>
  <c r="H114" i="3" s="1"/>
  <c r="F93" i="3"/>
  <c r="F114" i="3" s="1"/>
  <c r="G99" i="3"/>
  <c r="G120" i="3" s="1"/>
  <c r="E99" i="3"/>
  <c r="E120" i="3" s="1"/>
  <c r="H99" i="3"/>
  <c r="H120" i="3" s="1"/>
  <c r="F99" i="3"/>
  <c r="F120" i="3" s="1"/>
  <c r="G88" i="3"/>
  <c r="G109" i="3" s="1"/>
  <c r="E88" i="3"/>
  <c r="E109" i="3" s="1"/>
  <c r="H88" i="3"/>
  <c r="H109" i="3" s="1"/>
  <c r="F88" i="3"/>
  <c r="F109" i="3" s="1"/>
  <c r="G92" i="3"/>
  <c r="G113" i="3" s="1"/>
  <c r="E92" i="3"/>
  <c r="E113" i="3" s="1"/>
  <c r="H92" i="3"/>
  <c r="H113" i="3" s="1"/>
  <c r="F92" i="3"/>
  <c r="F113" i="3" s="1"/>
  <c r="G96" i="3"/>
  <c r="G117" i="3" s="1"/>
  <c r="E96" i="3"/>
  <c r="E117" i="3" s="1"/>
  <c r="F96" i="3"/>
  <c r="F117" i="3" s="1"/>
  <c r="H96" i="3"/>
  <c r="H117" i="3" s="1"/>
  <c r="G100" i="3"/>
  <c r="G121" i="3" s="1"/>
  <c r="E100" i="3"/>
  <c r="E121" i="3" s="1"/>
  <c r="F100" i="3"/>
  <c r="F121" i="3" s="1"/>
  <c r="H100" i="3"/>
  <c r="H121" i="3" s="1"/>
  <c r="G89" i="3"/>
  <c r="G110" i="3" s="1"/>
  <c r="E89" i="3"/>
  <c r="E110" i="3" s="1"/>
  <c r="H89" i="3"/>
  <c r="H110" i="3" s="1"/>
  <c r="F89" i="3"/>
  <c r="F110" i="3" s="1"/>
  <c r="G98" i="3"/>
  <c r="G119" i="3" s="1"/>
  <c r="E98" i="3"/>
  <c r="E119" i="3" s="1"/>
  <c r="H98" i="3"/>
  <c r="H119" i="3" s="1"/>
  <c r="F98" i="3"/>
  <c r="F119" i="3" s="1"/>
  <c r="G91" i="3"/>
  <c r="G112" i="3" s="1"/>
  <c r="E91" i="3"/>
  <c r="E112" i="3" s="1"/>
  <c r="H91" i="3"/>
  <c r="H112" i="3" s="1"/>
  <c r="F91" i="3"/>
  <c r="F112" i="3" s="1"/>
  <c r="G95" i="3"/>
  <c r="G116" i="3" s="1"/>
  <c r="E95" i="3"/>
  <c r="E116" i="3" s="1"/>
  <c r="H95" i="3"/>
  <c r="H116" i="3" s="1"/>
  <c r="F95" i="3"/>
  <c r="F116" i="3" s="1"/>
  <c r="J88" i="3"/>
  <c r="J109" i="3" s="1"/>
  <c r="J92" i="3"/>
  <c r="J113" i="3" s="1"/>
  <c r="J96" i="3"/>
  <c r="J117" i="3" s="1"/>
  <c r="I88" i="3"/>
  <c r="I109" i="3" s="1"/>
  <c r="L92" i="3"/>
  <c r="L113" i="3" s="1"/>
  <c r="J89" i="3"/>
  <c r="J110" i="3" s="1"/>
  <c r="J93" i="3"/>
  <c r="J114" i="3" s="1"/>
  <c r="L88" i="3"/>
  <c r="L109" i="3" s="1"/>
  <c r="D96" i="3"/>
  <c r="D117" i="3" s="1"/>
  <c r="D92" i="3"/>
  <c r="D113" i="3" s="1"/>
  <c r="I96" i="3"/>
  <c r="I117" i="3" s="1"/>
  <c r="D88" i="3"/>
  <c r="D109" i="3" s="1"/>
  <c r="I92" i="3"/>
  <c r="I113" i="3" s="1"/>
  <c r="L96" i="3"/>
  <c r="L117" i="3" s="1"/>
  <c r="J90" i="3"/>
  <c r="J111" i="3" s="1"/>
  <c r="I90" i="3"/>
  <c r="I111" i="3" s="1"/>
  <c r="K90" i="3"/>
  <c r="K111" i="3" s="1"/>
  <c r="C90" i="3"/>
  <c r="C111" i="3" s="1"/>
  <c r="C91" i="3"/>
  <c r="C112" i="3" s="1"/>
  <c r="K91" i="3"/>
  <c r="K112" i="3" s="1"/>
  <c r="J94" i="3"/>
  <c r="J115" i="3" s="1"/>
  <c r="I94" i="3"/>
  <c r="I115" i="3" s="1"/>
  <c r="K94" i="3"/>
  <c r="K115" i="3" s="1"/>
  <c r="C94" i="3"/>
  <c r="C115" i="3" s="1"/>
  <c r="K95" i="3"/>
  <c r="K116" i="3" s="1"/>
  <c r="C95" i="3"/>
  <c r="C116" i="3" s="1"/>
  <c r="J91" i="3"/>
  <c r="J112" i="3" s="1"/>
  <c r="D94" i="3"/>
  <c r="D115" i="3" s="1"/>
  <c r="L89" i="3"/>
  <c r="L110" i="3" s="1"/>
  <c r="D89" i="3"/>
  <c r="D110" i="3" s="1"/>
  <c r="C89" i="3"/>
  <c r="C110" i="3" s="1"/>
  <c r="I89" i="3"/>
  <c r="I110" i="3" s="1"/>
  <c r="K89" i="3"/>
  <c r="K110" i="3" s="1"/>
  <c r="L93" i="3"/>
  <c r="L114" i="3" s="1"/>
  <c r="D93" i="3"/>
  <c r="D114" i="3" s="1"/>
  <c r="K93" i="3"/>
  <c r="K114" i="3" s="1"/>
  <c r="I93" i="3"/>
  <c r="I114" i="3" s="1"/>
  <c r="C93" i="3"/>
  <c r="C114" i="3" s="1"/>
  <c r="D90" i="3"/>
  <c r="D111" i="3" s="1"/>
  <c r="L94" i="3"/>
  <c r="L115" i="3" s="1"/>
  <c r="L91" i="3"/>
  <c r="L112" i="3" s="1"/>
  <c r="L95" i="3"/>
  <c r="L116" i="3" s="1"/>
  <c r="L90" i="3"/>
  <c r="L111" i="3" s="1"/>
  <c r="J95" i="3"/>
  <c r="J116" i="3" s="1"/>
  <c r="C88" i="3"/>
  <c r="C109" i="3" s="1"/>
  <c r="K88" i="3"/>
  <c r="K109" i="3" s="1"/>
  <c r="I91" i="3"/>
  <c r="I112" i="3" s="1"/>
  <c r="C92" i="3"/>
  <c r="C113" i="3" s="1"/>
  <c r="K92" i="3"/>
  <c r="K113" i="3" s="1"/>
  <c r="I95" i="3"/>
  <c r="I116" i="3" s="1"/>
  <c r="C96" i="3"/>
  <c r="C117" i="3" s="1"/>
  <c r="K96" i="3"/>
  <c r="K117" i="3" s="1"/>
  <c r="D91" i="3"/>
  <c r="D112" i="3" s="1"/>
  <c r="D95" i="3"/>
  <c r="D116" i="3" s="1"/>
  <c r="M30" i="3"/>
  <c r="I99" i="3"/>
  <c r="I120" i="3" s="1"/>
  <c r="J87" i="3"/>
  <c r="J108" i="3" s="1"/>
  <c r="L87" i="3"/>
  <c r="L108" i="3" s="1"/>
  <c r="L98" i="3"/>
  <c r="L119" i="3" s="1"/>
  <c r="C97" i="3"/>
  <c r="C118" i="3" s="1"/>
  <c r="D99" i="3"/>
  <c r="D120" i="3" s="1"/>
  <c r="K87" i="3"/>
  <c r="C87" i="3"/>
  <c r="I87" i="3"/>
  <c r="D87" i="3"/>
  <c r="L97" i="3"/>
  <c r="L118" i="3" s="1"/>
  <c r="D97" i="3"/>
  <c r="D118" i="3" s="1"/>
  <c r="J97" i="3"/>
  <c r="I97" i="3"/>
  <c r="I118" i="3" s="1"/>
  <c r="I98" i="3"/>
  <c r="I119" i="3" s="1"/>
  <c r="K98" i="3"/>
  <c r="K119" i="3" s="1"/>
  <c r="J98" i="3"/>
  <c r="J119" i="3" s="1"/>
  <c r="J99" i="3"/>
  <c r="J120" i="3" s="1"/>
  <c r="L99" i="3"/>
  <c r="L120" i="3" s="1"/>
  <c r="C99" i="3"/>
  <c r="C120" i="3" s="1"/>
  <c r="K99" i="3"/>
  <c r="K120" i="3" s="1"/>
  <c r="K100" i="3"/>
  <c r="K121" i="3" s="1"/>
  <c r="C100" i="3"/>
  <c r="C121" i="3" s="1"/>
  <c r="D100" i="3"/>
  <c r="D121" i="3" s="1"/>
  <c r="L100" i="3"/>
  <c r="L121" i="3" s="1"/>
  <c r="K97" i="3"/>
  <c r="K118" i="3" s="1"/>
  <c r="C98" i="3"/>
  <c r="C119" i="3" s="1"/>
  <c r="I100" i="3"/>
  <c r="I121" i="3" s="1"/>
  <c r="D98" i="3"/>
  <c r="D119" i="3" s="1"/>
  <c r="J100" i="3"/>
  <c r="J121" i="3" s="1"/>
  <c r="F103" i="3" l="1"/>
  <c r="F101" i="3"/>
  <c r="F108" i="3"/>
  <c r="F104" i="3"/>
  <c r="F102" i="3"/>
  <c r="E108" i="3"/>
  <c r="E104" i="3"/>
  <c r="E103" i="3"/>
  <c r="E102" i="3"/>
  <c r="E101" i="3"/>
  <c r="F31" i="3"/>
  <c r="H31" i="3"/>
  <c r="G31" i="3"/>
  <c r="E31" i="3"/>
  <c r="H103" i="3"/>
  <c r="H101" i="3"/>
  <c r="H108" i="3"/>
  <c r="H104" i="3"/>
  <c r="H102" i="3"/>
  <c r="G108" i="3"/>
  <c r="G104" i="3"/>
  <c r="G103" i="3"/>
  <c r="G102" i="3"/>
  <c r="G101" i="3"/>
  <c r="N26" i="3"/>
  <c r="N21" i="3"/>
  <c r="N19" i="3"/>
  <c r="N24" i="3"/>
  <c r="N17" i="3"/>
  <c r="N20" i="3"/>
  <c r="N22" i="3"/>
  <c r="N23" i="3"/>
  <c r="N25" i="3"/>
  <c r="N18" i="3"/>
  <c r="N16" i="3"/>
  <c r="K31" i="3"/>
  <c r="D31" i="3"/>
  <c r="N29" i="3"/>
  <c r="J31" i="3"/>
  <c r="N27" i="3"/>
  <c r="L31" i="3"/>
  <c r="C31" i="3"/>
  <c r="N28" i="3"/>
  <c r="I31" i="3"/>
  <c r="J118" i="3"/>
  <c r="J103" i="3"/>
  <c r="J101" i="3"/>
  <c r="C104" i="3"/>
  <c r="C102" i="3"/>
  <c r="C108" i="3"/>
  <c r="C103" i="3"/>
  <c r="C101" i="3"/>
  <c r="J104" i="3"/>
  <c r="I103" i="3"/>
  <c r="I101" i="3"/>
  <c r="I108" i="3"/>
  <c r="I104" i="3"/>
  <c r="I102" i="3"/>
  <c r="K104" i="3"/>
  <c r="K102" i="3"/>
  <c r="K101" i="3"/>
  <c r="K108" i="3"/>
  <c r="K103" i="3"/>
  <c r="L103" i="3"/>
  <c r="L104" i="3"/>
  <c r="J102" i="3"/>
  <c r="D102" i="3"/>
  <c r="D108" i="3"/>
  <c r="D103" i="3"/>
  <c r="D101" i="3"/>
  <c r="D104" i="3"/>
  <c r="L102" i="3"/>
  <c r="L101" i="3"/>
  <c r="O81" i="1"/>
  <c r="O147" i="1" s="1"/>
  <c r="O213" i="1" s="1"/>
  <c r="O275" i="1" s="1"/>
  <c r="O342" i="1" s="1"/>
  <c r="O78" i="1"/>
  <c r="O37" i="1"/>
  <c r="B143" i="1"/>
  <c r="B209" i="1" s="1"/>
  <c r="B273" i="1" s="1"/>
  <c r="B335" i="1" s="1"/>
  <c r="B402" i="1" s="1"/>
  <c r="B142" i="1"/>
  <c r="B208" i="1" s="1"/>
  <c r="B272" i="1" s="1"/>
  <c r="B334" i="1" s="1"/>
  <c r="B401" i="1" s="1"/>
  <c r="B141" i="1"/>
  <c r="B207" i="1" s="1"/>
  <c r="B271" i="1" s="1"/>
  <c r="B333" i="1" s="1"/>
  <c r="B400" i="1" s="1"/>
  <c r="B140" i="1"/>
  <c r="B206" i="1" s="1"/>
  <c r="B270" i="1" s="1"/>
  <c r="B332" i="1" s="1"/>
  <c r="B399" i="1" s="1"/>
  <c r="B139" i="1"/>
  <c r="B205" i="1" s="1"/>
  <c r="B269" i="1" s="1"/>
  <c r="B331" i="1" s="1"/>
  <c r="B398" i="1" s="1"/>
  <c r="B138" i="1"/>
  <c r="B204" i="1" s="1"/>
  <c r="B268" i="1" s="1"/>
  <c r="B330" i="1" s="1"/>
  <c r="B397" i="1" s="1"/>
  <c r="B137" i="1"/>
  <c r="B203" i="1" s="1"/>
  <c r="B267" i="1" s="1"/>
  <c r="B329" i="1" s="1"/>
  <c r="B396" i="1" s="1"/>
  <c r="B136" i="1"/>
  <c r="B202" i="1" s="1"/>
  <c r="B266" i="1" s="1"/>
  <c r="B328" i="1" s="1"/>
  <c r="B395" i="1" s="1"/>
  <c r="B135" i="1"/>
  <c r="B201" i="1" s="1"/>
  <c r="B265" i="1" s="1"/>
  <c r="B327" i="1" s="1"/>
  <c r="B394" i="1" s="1"/>
  <c r="B134" i="1"/>
  <c r="B200" i="1" s="1"/>
  <c r="B264" i="1" s="1"/>
  <c r="B326" i="1" s="1"/>
  <c r="B393" i="1" s="1"/>
  <c r="B133" i="1"/>
  <c r="B199" i="1" s="1"/>
  <c r="B263" i="1" s="1"/>
  <c r="B325" i="1" s="1"/>
  <c r="B392" i="1" s="1"/>
  <c r="B132" i="1"/>
  <c r="B198" i="1" s="1"/>
  <c r="B262" i="1" s="1"/>
  <c r="B324" i="1" s="1"/>
  <c r="B391" i="1" s="1"/>
  <c r="B131" i="1"/>
  <c r="B197" i="1" s="1"/>
  <c r="B261" i="1" s="1"/>
  <c r="B323" i="1" s="1"/>
  <c r="B390" i="1" s="1"/>
  <c r="B130" i="1"/>
  <c r="B196" i="1" s="1"/>
  <c r="B260" i="1" s="1"/>
  <c r="B322" i="1" s="1"/>
  <c r="B389" i="1" s="1"/>
  <c r="B129" i="1"/>
  <c r="B195" i="1" s="1"/>
  <c r="B259" i="1" s="1"/>
  <c r="B321" i="1" s="1"/>
  <c r="B388" i="1" s="1"/>
  <c r="B128" i="1"/>
  <c r="B194" i="1" s="1"/>
  <c r="B258" i="1" s="1"/>
  <c r="B320" i="1" s="1"/>
  <c r="B387" i="1" s="1"/>
  <c r="B127" i="1"/>
  <c r="B193" i="1" s="1"/>
  <c r="B257" i="1" s="1"/>
  <c r="B319" i="1" s="1"/>
  <c r="B386" i="1" s="1"/>
  <c r="B126" i="1"/>
  <c r="B192" i="1" s="1"/>
  <c r="B256" i="1" s="1"/>
  <c r="B318" i="1" s="1"/>
  <c r="B385" i="1" s="1"/>
  <c r="B125" i="1"/>
  <c r="B191" i="1" s="1"/>
  <c r="B255" i="1" s="1"/>
  <c r="B317" i="1" s="1"/>
  <c r="B384" i="1" s="1"/>
  <c r="B124" i="1"/>
  <c r="B190" i="1" s="1"/>
  <c r="B254" i="1" s="1"/>
  <c r="B316" i="1" s="1"/>
  <c r="B383" i="1" s="1"/>
  <c r="B123" i="1"/>
  <c r="B189" i="1" s="1"/>
  <c r="B253" i="1" s="1"/>
  <c r="B315" i="1" s="1"/>
  <c r="B382" i="1" s="1"/>
  <c r="B122" i="1"/>
  <c r="B188" i="1" s="1"/>
  <c r="B252" i="1" s="1"/>
  <c r="B314" i="1" s="1"/>
  <c r="B381" i="1" s="1"/>
  <c r="B121" i="1"/>
  <c r="B187" i="1" s="1"/>
  <c r="B251" i="1" s="1"/>
  <c r="B313" i="1" s="1"/>
  <c r="B380" i="1" s="1"/>
  <c r="B120" i="1"/>
  <c r="B186" i="1" s="1"/>
  <c r="B250" i="1" s="1"/>
  <c r="B312" i="1" s="1"/>
  <c r="B379" i="1" s="1"/>
  <c r="B119" i="1"/>
  <c r="B185" i="1" s="1"/>
  <c r="B249" i="1" s="1"/>
  <c r="B311" i="1" s="1"/>
  <c r="B378" i="1" s="1"/>
  <c r="B118" i="1"/>
  <c r="B184" i="1" s="1"/>
  <c r="B248" i="1" s="1"/>
  <c r="B310" i="1" s="1"/>
  <c r="B377" i="1" s="1"/>
  <c r="B117" i="1"/>
  <c r="B183" i="1" s="1"/>
  <c r="B247" i="1" s="1"/>
  <c r="B309" i="1" s="1"/>
  <c r="B376" i="1" s="1"/>
  <c r="B116" i="1"/>
  <c r="B182" i="1" s="1"/>
  <c r="B246" i="1" s="1"/>
  <c r="B308" i="1" s="1"/>
  <c r="B375" i="1" s="1"/>
  <c r="B115" i="1"/>
  <c r="B181" i="1" s="1"/>
  <c r="B245" i="1" s="1"/>
  <c r="B307" i="1" s="1"/>
  <c r="B374" i="1" s="1"/>
  <c r="B114" i="1"/>
  <c r="B180" i="1" s="1"/>
  <c r="B244" i="1" s="1"/>
  <c r="B306" i="1" s="1"/>
  <c r="B373" i="1" s="1"/>
  <c r="B113" i="1"/>
  <c r="B179" i="1" s="1"/>
  <c r="B243" i="1" s="1"/>
  <c r="B305" i="1" s="1"/>
  <c r="B372" i="1" s="1"/>
  <c r="B112" i="1"/>
  <c r="B178" i="1" s="1"/>
  <c r="B242" i="1" s="1"/>
  <c r="B304" i="1" s="1"/>
  <c r="B371" i="1" s="1"/>
  <c r="B111" i="1"/>
  <c r="B177" i="1" s="1"/>
  <c r="B241" i="1" s="1"/>
  <c r="B303" i="1" s="1"/>
  <c r="B370" i="1" s="1"/>
  <c r="B110" i="1"/>
  <c r="B176" i="1" s="1"/>
  <c r="B240" i="1" s="1"/>
  <c r="B302" i="1" s="1"/>
  <c r="B369" i="1" s="1"/>
  <c r="B109" i="1"/>
  <c r="B175" i="1" s="1"/>
  <c r="B239" i="1" s="1"/>
  <c r="B301" i="1" s="1"/>
  <c r="B368" i="1" s="1"/>
  <c r="B108" i="1"/>
  <c r="B174" i="1" s="1"/>
  <c r="B238" i="1" s="1"/>
  <c r="B300" i="1" s="1"/>
  <c r="B367" i="1" s="1"/>
  <c r="B107" i="1"/>
  <c r="B173" i="1" s="1"/>
  <c r="B237" i="1" s="1"/>
  <c r="B299" i="1" s="1"/>
  <c r="B366" i="1" s="1"/>
  <c r="B106" i="1"/>
  <c r="B172" i="1" s="1"/>
  <c r="B236" i="1" s="1"/>
  <c r="B298" i="1" s="1"/>
  <c r="B365" i="1" s="1"/>
  <c r="B105" i="1"/>
  <c r="B171" i="1" s="1"/>
  <c r="B235" i="1" s="1"/>
  <c r="B297" i="1" s="1"/>
  <c r="B364" i="1" s="1"/>
  <c r="B102" i="1"/>
  <c r="B168" i="1" s="1"/>
  <c r="B234" i="1" s="1"/>
  <c r="B296" i="1" s="1"/>
  <c r="B363" i="1" s="1"/>
  <c r="B101" i="1"/>
  <c r="B167" i="1" s="1"/>
  <c r="B233" i="1" s="1"/>
  <c r="B295" i="1" s="1"/>
  <c r="B362" i="1" s="1"/>
  <c r="B100" i="1"/>
  <c r="B166" i="1" s="1"/>
  <c r="B232" i="1" s="1"/>
  <c r="B294" i="1" s="1"/>
  <c r="B361" i="1" s="1"/>
  <c r="B99" i="1"/>
  <c r="B165" i="1" s="1"/>
  <c r="B231" i="1" s="1"/>
  <c r="B293" i="1" s="1"/>
  <c r="B360" i="1" s="1"/>
  <c r="B98" i="1"/>
  <c r="B164" i="1" s="1"/>
  <c r="B230" i="1" s="1"/>
  <c r="B292" i="1" s="1"/>
  <c r="B359" i="1" s="1"/>
  <c r="B97" i="1"/>
  <c r="B163" i="1" s="1"/>
  <c r="B229" i="1" s="1"/>
  <c r="B291" i="1" s="1"/>
  <c r="B358" i="1" s="1"/>
  <c r="B96" i="1"/>
  <c r="B162" i="1" s="1"/>
  <c r="B228" i="1" s="1"/>
  <c r="B290" i="1" s="1"/>
  <c r="B357" i="1" s="1"/>
  <c r="B95" i="1"/>
  <c r="B161" i="1" s="1"/>
  <c r="B227" i="1" s="1"/>
  <c r="B289" i="1" s="1"/>
  <c r="B356" i="1" s="1"/>
  <c r="B94" i="1"/>
  <c r="B160" i="1" s="1"/>
  <c r="B226" i="1" s="1"/>
  <c r="B288" i="1" s="1"/>
  <c r="B355" i="1" s="1"/>
  <c r="B93" i="1"/>
  <c r="B159" i="1" s="1"/>
  <c r="B225" i="1" s="1"/>
  <c r="B287" i="1" s="1"/>
  <c r="B354" i="1" s="1"/>
  <c r="B92" i="1"/>
  <c r="B158" i="1" s="1"/>
  <c r="B224" i="1" s="1"/>
  <c r="B286" i="1" s="1"/>
  <c r="B353" i="1" s="1"/>
  <c r="B91" i="1"/>
  <c r="B157" i="1" s="1"/>
  <c r="B223" i="1" s="1"/>
  <c r="B285" i="1" s="1"/>
  <c r="B352" i="1" s="1"/>
  <c r="B90" i="1"/>
  <c r="B156" i="1" s="1"/>
  <c r="B222" i="1" s="1"/>
  <c r="B284" i="1" s="1"/>
  <c r="B351" i="1" s="1"/>
  <c r="B89" i="1"/>
  <c r="B155" i="1" s="1"/>
  <c r="B221" i="1" s="1"/>
  <c r="B283" i="1" s="1"/>
  <c r="B350" i="1" s="1"/>
  <c r="B88" i="1"/>
  <c r="B154" i="1" s="1"/>
  <c r="B220" i="1" s="1"/>
  <c r="B282" i="1" s="1"/>
  <c r="B349" i="1" s="1"/>
  <c r="B87" i="1"/>
  <c r="B153" i="1" s="1"/>
  <c r="B219" i="1" s="1"/>
  <c r="B281" i="1" s="1"/>
  <c r="B348" i="1" s="1"/>
  <c r="B86" i="1"/>
  <c r="B152" i="1" s="1"/>
  <c r="B218" i="1" s="1"/>
  <c r="B280" i="1" s="1"/>
  <c r="B347" i="1" s="1"/>
  <c r="B85" i="1"/>
  <c r="B151" i="1" s="1"/>
  <c r="B217" i="1" s="1"/>
  <c r="B279" i="1" s="1"/>
  <c r="B346" i="1" s="1"/>
  <c r="B84" i="1"/>
  <c r="B150" i="1" s="1"/>
  <c r="B216" i="1" s="1"/>
  <c r="B278" i="1" s="1"/>
  <c r="B345" i="1" s="1"/>
  <c r="B83" i="1"/>
  <c r="B149" i="1" s="1"/>
  <c r="B215" i="1" s="1"/>
  <c r="B277" i="1" s="1"/>
  <c r="B344" i="1" s="1"/>
  <c r="B82" i="1"/>
  <c r="B148" i="1" s="1"/>
  <c r="B214" i="1" s="1"/>
  <c r="B276" i="1" s="1"/>
  <c r="B343" i="1" s="1"/>
  <c r="P81" i="1"/>
  <c r="P147" i="1" s="1"/>
  <c r="P213" i="1" s="1"/>
  <c r="P275" i="1" s="1"/>
  <c r="P342" i="1" s="1"/>
  <c r="N81" i="1"/>
  <c r="N147" i="1" s="1"/>
  <c r="N213" i="1" s="1"/>
  <c r="N275" i="1" s="1"/>
  <c r="N342" i="1" s="1"/>
  <c r="M81" i="1"/>
  <c r="M147" i="1" s="1"/>
  <c r="M213" i="1" s="1"/>
  <c r="M275" i="1" s="1"/>
  <c r="M342" i="1" s="1"/>
  <c r="L81" i="1"/>
  <c r="L147" i="1" s="1"/>
  <c r="L213" i="1" s="1"/>
  <c r="L275" i="1" s="1"/>
  <c r="L342" i="1" s="1"/>
  <c r="K81" i="1"/>
  <c r="K147" i="1" s="1"/>
  <c r="K213" i="1" s="1"/>
  <c r="K275" i="1" s="1"/>
  <c r="K342" i="1" s="1"/>
  <c r="J81" i="1"/>
  <c r="J147" i="1" s="1"/>
  <c r="J213" i="1" s="1"/>
  <c r="J275" i="1" s="1"/>
  <c r="J342" i="1" s="1"/>
  <c r="I81" i="1"/>
  <c r="I147" i="1" s="1"/>
  <c r="I213" i="1" s="1"/>
  <c r="I275" i="1" s="1"/>
  <c r="I342" i="1" s="1"/>
  <c r="H81" i="1"/>
  <c r="H147" i="1" s="1"/>
  <c r="H213" i="1" s="1"/>
  <c r="H275" i="1" s="1"/>
  <c r="H342" i="1" s="1"/>
  <c r="G81" i="1"/>
  <c r="G147" i="1" s="1"/>
  <c r="G213" i="1" s="1"/>
  <c r="G275" i="1" s="1"/>
  <c r="G342" i="1" s="1"/>
  <c r="F81" i="1"/>
  <c r="F147" i="1" s="1"/>
  <c r="F213" i="1" s="1"/>
  <c r="F275" i="1" s="1"/>
  <c r="F342" i="1" s="1"/>
  <c r="E81" i="1"/>
  <c r="E147" i="1" s="1"/>
  <c r="E213" i="1" s="1"/>
  <c r="E275" i="1" s="1"/>
  <c r="E342" i="1" s="1"/>
  <c r="D81" i="1"/>
  <c r="D147" i="1" s="1"/>
  <c r="D213" i="1" s="1"/>
  <c r="D275" i="1" s="1"/>
  <c r="D342" i="1" s="1"/>
  <c r="C81" i="1"/>
  <c r="C147" i="1" s="1"/>
  <c r="C213" i="1" s="1"/>
  <c r="C275" i="1" s="1"/>
  <c r="C342" i="1" s="1"/>
  <c r="P78" i="1"/>
  <c r="N78" i="1"/>
  <c r="M78" i="1"/>
  <c r="L78" i="1"/>
  <c r="K78" i="1"/>
  <c r="J78" i="1"/>
  <c r="I78" i="1"/>
  <c r="H78" i="1"/>
  <c r="G78" i="1"/>
  <c r="F78" i="1"/>
  <c r="E78" i="1"/>
  <c r="D78" i="1"/>
  <c r="C78" i="1"/>
  <c r="T77" i="1"/>
  <c r="S77" i="1"/>
  <c r="Q77" i="1"/>
  <c r="T76" i="1"/>
  <c r="S76" i="1"/>
  <c r="Q76" i="1"/>
  <c r="T75" i="1"/>
  <c r="S75" i="1"/>
  <c r="Q75" i="1"/>
  <c r="T74" i="1"/>
  <c r="S74" i="1"/>
  <c r="Q74" i="1"/>
  <c r="T73" i="1"/>
  <c r="S73" i="1"/>
  <c r="Q73" i="1"/>
  <c r="T72" i="1"/>
  <c r="S72" i="1"/>
  <c r="Q72" i="1"/>
  <c r="T71" i="1"/>
  <c r="S71" i="1"/>
  <c r="Q71" i="1"/>
  <c r="T70" i="1"/>
  <c r="S70" i="1"/>
  <c r="Q70" i="1"/>
  <c r="T69" i="1"/>
  <c r="O327" i="1" s="1"/>
  <c r="O394" i="1" s="1"/>
  <c r="S69" i="1"/>
  <c r="Q69" i="1"/>
  <c r="T68" i="1"/>
  <c r="S68" i="1"/>
  <c r="Q68" i="1"/>
  <c r="T67" i="1"/>
  <c r="S67" i="1"/>
  <c r="Q67" i="1"/>
  <c r="T66" i="1"/>
  <c r="S66" i="1"/>
  <c r="Q66" i="1"/>
  <c r="T65" i="1"/>
  <c r="S65" i="1"/>
  <c r="Q65" i="1"/>
  <c r="T64" i="1"/>
  <c r="S64" i="1"/>
  <c r="Q64" i="1"/>
  <c r="T63" i="1"/>
  <c r="S63" i="1"/>
  <c r="Q63" i="1"/>
  <c r="T62" i="1"/>
  <c r="S62" i="1"/>
  <c r="Q62" i="1"/>
  <c r="T61" i="1"/>
  <c r="O319" i="1" s="1"/>
  <c r="O386" i="1" s="1"/>
  <c r="S61" i="1"/>
  <c r="Q61" i="1"/>
  <c r="T60" i="1"/>
  <c r="S60" i="1"/>
  <c r="Q60" i="1"/>
  <c r="T59" i="1"/>
  <c r="S59" i="1"/>
  <c r="Q59" i="1"/>
  <c r="T58" i="1"/>
  <c r="S58" i="1"/>
  <c r="Q58" i="1"/>
  <c r="T57" i="1"/>
  <c r="G315" i="1" s="1"/>
  <c r="G382" i="1" s="1"/>
  <c r="S57" i="1"/>
  <c r="Q57" i="1"/>
  <c r="T56" i="1"/>
  <c r="S56" i="1"/>
  <c r="Q56" i="1"/>
  <c r="T55" i="1"/>
  <c r="S55" i="1"/>
  <c r="O313" i="1" s="1"/>
  <c r="O380" i="1" s="1"/>
  <c r="Q55" i="1"/>
  <c r="T54" i="1"/>
  <c r="S54" i="1"/>
  <c r="Q54" i="1"/>
  <c r="T53" i="1"/>
  <c r="O311" i="1" s="1"/>
  <c r="O378" i="1" s="1"/>
  <c r="S53" i="1"/>
  <c r="Q53" i="1"/>
  <c r="T52" i="1"/>
  <c r="S52" i="1"/>
  <c r="Q52" i="1"/>
  <c r="T51" i="1"/>
  <c r="S51" i="1"/>
  <c r="Q51" i="1"/>
  <c r="T50" i="1"/>
  <c r="S50" i="1"/>
  <c r="Q50" i="1"/>
  <c r="T49" i="1"/>
  <c r="O307" i="1" s="1"/>
  <c r="O374" i="1" s="1"/>
  <c r="S49" i="1"/>
  <c r="Q49" i="1"/>
  <c r="T48" i="1"/>
  <c r="S48" i="1"/>
  <c r="Q48" i="1"/>
  <c r="T47" i="1"/>
  <c r="S47" i="1"/>
  <c r="Q47" i="1"/>
  <c r="T46" i="1"/>
  <c r="S46" i="1"/>
  <c r="Q46" i="1"/>
  <c r="T45" i="1"/>
  <c r="S45" i="1"/>
  <c r="Q45" i="1"/>
  <c r="T44" i="1"/>
  <c r="S44" i="1"/>
  <c r="Q44" i="1"/>
  <c r="T43" i="1"/>
  <c r="S43" i="1"/>
  <c r="Q43" i="1"/>
  <c r="T42" i="1"/>
  <c r="S42" i="1"/>
  <c r="Q42" i="1"/>
  <c r="T41" i="1"/>
  <c r="O299" i="1" s="1"/>
  <c r="O366" i="1" s="1"/>
  <c r="S41" i="1"/>
  <c r="Q41" i="1"/>
  <c r="T40" i="1"/>
  <c r="S40" i="1"/>
  <c r="Q40" i="1"/>
  <c r="T39" i="1"/>
  <c r="S39" i="1"/>
  <c r="Q39" i="1"/>
  <c r="P37" i="1"/>
  <c r="N37" i="1"/>
  <c r="M37" i="1"/>
  <c r="L37" i="1"/>
  <c r="K37" i="1"/>
  <c r="J37" i="1"/>
  <c r="I37" i="1"/>
  <c r="H37" i="1"/>
  <c r="G37" i="1"/>
  <c r="F37" i="1"/>
  <c r="E37" i="1"/>
  <c r="D37" i="1"/>
  <c r="C37" i="1"/>
  <c r="T36" i="1"/>
  <c r="S36" i="1"/>
  <c r="Q36" i="1"/>
  <c r="T35" i="1"/>
  <c r="S35" i="1"/>
  <c r="O295" i="1" s="1"/>
  <c r="O362" i="1" s="1"/>
  <c r="Q35" i="1"/>
  <c r="T34" i="1"/>
  <c r="S34" i="1"/>
  <c r="Q34" i="1"/>
  <c r="T33" i="1"/>
  <c r="S33" i="1"/>
  <c r="Q33" i="1"/>
  <c r="T32" i="1"/>
  <c r="S32" i="1"/>
  <c r="Q32" i="1"/>
  <c r="T31" i="1"/>
  <c r="S31" i="1"/>
  <c r="Q31" i="1"/>
  <c r="T30" i="1"/>
  <c r="S30" i="1"/>
  <c r="Q30" i="1"/>
  <c r="T29" i="1"/>
  <c r="S29" i="1"/>
  <c r="Q29" i="1"/>
  <c r="T28" i="1"/>
  <c r="S28" i="1"/>
  <c r="Q28" i="1"/>
  <c r="T27" i="1"/>
  <c r="S27" i="1"/>
  <c r="O287" i="1" s="1"/>
  <c r="O354" i="1" s="1"/>
  <c r="Q27" i="1"/>
  <c r="T26" i="1"/>
  <c r="S26" i="1"/>
  <c r="Q26" i="1"/>
  <c r="T25" i="1"/>
  <c r="S25" i="1"/>
  <c r="Q25" i="1"/>
  <c r="T24" i="1"/>
  <c r="S24" i="1"/>
  <c r="Q24" i="1"/>
  <c r="T23" i="1"/>
  <c r="S23" i="1"/>
  <c r="Q23" i="1"/>
  <c r="T22" i="1"/>
  <c r="S22" i="1"/>
  <c r="Q22" i="1"/>
  <c r="T21" i="1"/>
  <c r="S21" i="1"/>
  <c r="Q21" i="1"/>
  <c r="T20" i="1"/>
  <c r="S20" i="1"/>
  <c r="Q20" i="1"/>
  <c r="T19" i="1"/>
  <c r="S19" i="1"/>
  <c r="O279" i="1" s="1"/>
  <c r="O346" i="1" s="1"/>
  <c r="Q19" i="1"/>
  <c r="T18" i="1"/>
  <c r="S18" i="1"/>
  <c r="Q18" i="1"/>
  <c r="T17" i="1"/>
  <c r="S17" i="1"/>
  <c r="Q17" i="1"/>
  <c r="T16" i="1"/>
  <c r="S16" i="1"/>
  <c r="Q16" i="1"/>
  <c r="F47" i="3" l="1"/>
  <c r="F64" i="3" s="1"/>
  <c r="F45" i="3"/>
  <c r="F62" i="3" s="1"/>
  <c r="F43" i="3"/>
  <c r="F60" i="3" s="1"/>
  <c r="F41" i="3"/>
  <c r="F58" i="3" s="1"/>
  <c r="F39" i="3"/>
  <c r="F56" i="3" s="1"/>
  <c r="F37" i="3"/>
  <c r="F54" i="3" s="1"/>
  <c r="F35" i="3"/>
  <c r="F52" i="3" s="1"/>
  <c r="F46" i="3"/>
  <c r="F63" i="3" s="1"/>
  <c r="F44" i="3"/>
  <c r="F61" i="3" s="1"/>
  <c r="F42" i="3"/>
  <c r="F59" i="3" s="1"/>
  <c r="F40" i="3"/>
  <c r="F57" i="3" s="1"/>
  <c r="F38" i="3"/>
  <c r="F55" i="3" s="1"/>
  <c r="F36" i="3"/>
  <c r="F53" i="3" s="1"/>
  <c r="F34" i="3"/>
  <c r="F51" i="3" s="1"/>
  <c r="H47" i="3"/>
  <c r="H64" i="3" s="1"/>
  <c r="H45" i="3"/>
  <c r="H62" i="3" s="1"/>
  <c r="H43" i="3"/>
  <c r="H60" i="3" s="1"/>
  <c r="H41" i="3"/>
  <c r="H58" i="3" s="1"/>
  <c r="H39" i="3"/>
  <c r="H56" i="3" s="1"/>
  <c r="H37" i="3"/>
  <c r="H54" i="3" s="1"/>
  <c r="H35" i="3"/>
  <c r="H52" i="3" s="1"/>
  <c r="H44" i="3"/>
  <c r="H61" i="3" s="1"/>
  <c r="H38" i="3"/>
  <c r="H55" i="3" s="1"/>
  <c r="H34" i="3"/>
  <c r="H51" i="3" s="1"/>
  <c r="H46" i="3"/>
  <c r="H63" i="3" s="1"/>
  <c r="H42" i="3"/>
  <c r="H59" i="3" s="1"/>
  <c r="H40" i="3"/>
  <c r="H57" i="3" s="1"/>
  <c r="H36" i="3"/>
  <c r="H53" i="3" s="1"/>
  <c r="E47" i="3"/>
  <c r="E64" i="3" s="1"/>
  <c r="E46" i="3"/>
  <c r="E63" i="3" s="1"/>
  <c r="E45" i="3"/>
  <c r="E62" i="3" s="1"/>
  <c r="E44" i="3"/>
  <c r="E61" i="3" s="1"/>
  <c r="E43" i="3"/>
  <c r="E60" i="3" s="1"/>
  <c r="E42" i="3"/>
  <c r="E59" i="3" s="1"/>
  <c r="E41" i="3"/>
  <c r="E58" i="3" s="1"/>
  <c r="E40" i="3"/>
  <c r="E57" i="3" s="1"/>
  <c r="E39" i="3"/>
  <c r="E56" i="3" s="1"/>
  <c r="E38" i="3"/>
  <c r="E55" i="3" s="1"/>
  <c r="E37" i="3"/>
  <c r="E54" i="3" s="1"/>
  <c r="E36" i="3"/>
  <c r="E53" i="3" s="1"/>
  <c r="E35" i="3"/>
  <c r="E52" i="3" s="1"/>
  <c r="E34" i="3"/>
  <c r="E51" i="3" s="1"/>
  <c r="G47" i="3"/>
  <c r="G64" i="3" s="1"/>
  <c r="G46" i="3"/>
  <c r="G63" i="3" s="1"/>
  <c r="G45" i="3"/>
  <c r="G62" i="3" s="1"/>
  <c r="G44" i="3"/>
  <c r="G61" i="3" s="1"/>
  <c r="G43" i="3"/>
  <c r="G60" i="3" s="1"/>
  <c r="G42" i="3"/>
  <c r="G59" i="3" s="1"/>
  <c r="G41" i="3"/>
  <c r="G58" i="3" s="1"/>
  <c r="G40" i="3"/>
  <c r="G57" i="3" s="1"/>
  <c r="G39" i="3"/>
  <c r="G56" i="3" s="1"/>
  <c r="G38" i="3"/>
  <c r="G55" i="3" s="1"/>
  <c r="G37" i="3"/>
  <c r="G54" i="3" s="1"/>
  <c r="G36" i="3"/>
  <c r="G53" i="3" s="1"/>
  <c r="G35" i="3"/>
  <c r="G52" i="3" s="1"/>
  <c r="G34" i="3"/>
  <c r="G51" i="3" s="1"/>
  <c r="L43" i="3"/>
  <c r="L60" i="3" s="1"/>
  <c r="L39" i="3"/>
  <c r="L56" i="3" s="1"/>
  <c r="L35" i="3"/>
  <c r="L52" i="3" s="1"/>
  <c r="L42" i="3"/>
  <c r="L59" i="3" s="1"/>
  <c r="L38" i="3"/>
  <c r="L55" i="3" s="1"/>
  <c r="L41" i="3"/>
  <c r="L58" i="3" s="1"/>
  <c r="L40" i="3"/>
  <c r="L57" i="3" s="1"/>
  <c r="L37" i="3"/>
  <c r="L54" i="3" s="1"/>
  <c r="L36" i="3"/>
  <c r="L53" i="3" s="1"/>
  <c r="D44" i="3"/>
  <c r="D61" i="3" s="1"/>
  <c r="D43" i="3"/>
  <c r="D60" i="3" s="1"/>
  <c r="D39" i="3"/>
  <c r="D56" i="3" s="1"/>
  <c r="D35" i="3"/>
  <c r="D52" i="3" s="1"/>
  <c r="D42" i="3"/>
  <c r="D59" i="3" s="1"/>
  <c r="D38" i="3"/>
  <c r="D55" i="3" s="1"/>
  <c r="D41" i="3"/>
  <c r="D58" i="3" s="1"/>
  <c r="D40" i="3"/>
  <c r="D57" i="3" s="1"/>
  <c r="D37" i="3"/>
  <c r="D54" i="3" s="1"/>
  <c r="D36" i="3"/>
  <c r="D53" i="3" s="1"/>
  <c r="I40" i="3"/>
  <c r="I57" i="3" s="1"/>
  <c r="I36" i="3"/>
  <c r="I53" i="3" s="1"/>
  <c r="I43" i="3"/>
  <c r="I60" i="3" s="1"/>
  <c r="I39" i="3"/>
  <c r="I56" i="3" s="1"/>
  <c r="I35" i="3"/>
  <c r="I52" i="3" s="1"/>
  <c r="I41" i="3"/>
  <c r="I58" i="3" s="1"/>
  <c r="I37" i="3"/>
  <c r="I54" i="3" s="1"/>
  <c r="I42" i="3"/>
  <c r="I59" i="3" s="1"/>
  <c r="I38" i="3"/>
  <c r="I55" i="3" s="1"/>
  <c r="C42" i="3"/>
  <c r="C59" i="3" s="1"/>
  <c r="C38" i="3"/>
  <c r="C55" i="3" s="1"/>
  <c r="C41" i="3"/>
  <c r="C58" i="3" s="1"/>
  <c r="C37" i="3"/>
  <c r="C54" i="3" s="1"/>
  <c r="C43" i="3"/>
  <c r="C60" i="3" s="1"/>
  <c r="C40" i="3"/>
  <c r="C57" i="3" s="1"/>
  <c r="C39" i="3"/>
  <c r="C56" i="3" s="1"/>
  <c r="C53" i="3"/>
  <c r="C52" i="3"/>
  <c r="J44" i="3"/>
  <c r="J61" i="3" s="1"/>
  <c r="J41" i="3"/>
  <c r="J58" i="3" s="1"/>
  <c r="J37" i="3"/>
  <c r="J54" i="3" s="1"/>
  <c r="J40" i="3"/>
  <c r="J57" i="3" s="1"/>
  <c r="J36" i="3"/>
  <c r="J53" i="3" s="1"/>
  <c r="J42" i="3"/>
  <c r="J59" i="3" s="1"/>
  <c r="J38" i="3"/>
  <c r="J55" i="3" s="1"/>
  <c r="J43" i="3"/>
  <c r="J60" i="3" s="1"/>
  <c r="J39" i="3"/>
  <c r="J56" i="3" s="1"/>
  <c r="J35" i="3"/>
  <c r="J52" i="3" s="1"/>
  <c r="K42" i="3"/>
  <c r="K59" i="3" s="1"/>
  <c r="K38" i="3"/>
  <c r="K55" i="3" s="1"/>
  <c r="K41" i="3"/>
  <c r="K58" i="3" s="1"/>
  <c r="K37" i="3"/>
  <c r="K54" i="3" s="1"/>
  <c r="K43" i="3"/>
  <c r="K60" i="3" s="1"/>
  <c r="K40" i="3"/>
  <c r="K57" i="3" s="1"/>
  <c r="K39" i="3"/>
  <c r="K56" i="3" s="1"/>
  <c r="K36" i="3"/>
  <c r="K53" i="3" s="1"/>
  <c r="K35" i="3"/>
  <c r="K52" i="3" s="1"/>
  <c r="J34" i="3"/>
  <c r="J51" i="3" s="1"/>
  <c r="K44" i="3"/>
  <c r="K61" i="3" s="1"/>
  <c r="L44" i="3"/>
  <c r="L61" i="3" s="1"/>
  <c r="C45" i="3"/>
  <c r="C62" i="3" s="1"/>
  <c r="K46" i="3"/>
  <c r="K63" i="3" s="1"/>
  <c r="K34" i="3"/>
  <c r="K51" i="3" s="1"/>
  <c r="L46" i="3"/>
  <c r="L63" i="3" s="1"/>
  <c r="C44" i="3"/>
  <c r="C61" i="3" s="1"/>
  <c r="D34" i="3"/>
  <c r="D51" i="3" s="1"/>
  <c r="C46" i="3"/>
  <c r="C63" i="3" s="1"/>
  <c r="K45" i="3"/>
  <c r="K62" i="3" s="1"/>
  <c r="D47" i="3"/>
  <c r="D64" i="3" s="1"/>
  <c r="D46" i="3"/>
  <c r="D63" i="3" s="1"/>
  <c r="L34" i="3"/>
  <c r="L51" i="3" s="1"/>
  <c r="J45" i="3"/>
  <c r="J62" i="3" s="1"/>
  <c r="L45" i="3"/>
  <c r="L62" i="3" s="1"/>
  <c r="I47" i="3"/>
  <c r="I64" i="3" s="1"/>
  <c r="C51" i="3"/>
  <c r="J46" i="3"/>
  <c r="J63" i="3" s="1"/>
  <c r="K47" i="3"/>
  <c r="K64" i="3" s="1"/>
  <c r="D45" i="3"/>
  <c r="D62" i="3" s="1"/>
  <c r="J47" i="3"/>
  <c r="J64" i="3" s="1"/>
  <c r="L47" i="3"/>
  <c r="L64" i="3" s="1"/>
  <c r="C47" i="3"/>
  <c r="C64" i="3" s="1"/>
  <c r="I46" i="3"/>
  <c r="I63" i="3" s="1"/>
  <c r="I44" i="3"/>
  <c r="I61" i="3" s="1"/>
  <c r="I45" i="3"/>
  <c r="I62" i="3" s="1"/>
  <c r="I34" i="3"/>
  <c r="I51" i="3" s="1"/>
  <c r="O297" i="1"/>
  <c r="O364" i="1" s="1"/>
  <c r="O305" i="1"/>
  <c r="O372" i="1" s="1"/>
  <c r="C309" i="1"/>
  <c r="C376" i="1" s="1"/>
  <c r="O317" i="1"/>
  <c r="O384" i="1" s="1"/>
  <c r="G321" i="1"/>
  <c r="G388" i="1" s="1"/>
  <c r="O325" i="1"/>
  <c r="O392" i="1" s="1"/>
  <c r="O329" i="1"/>
  <c r="O396" i="1" s="1"/>
  <c r="O323" i="1"/>
  <c r="O390" i="1" s="1"/>
  <c r="O331" i="1"/>
  <c r="O398" i="1" s="1"/>
  <c r="Q78" i="1"/>
  <c r="R68" i="1" s="1"/>
  <c r="O321" i="1"/>
  <c r="O388" i="1" s="1"/>
  <c r="L298" i="1"/>
  <c r="L365" i="1" s="1"/>
  <c r="L302" i="1"/>
  <c r="L369" i="1" s="1"/>
  <c r="P306" i="1"/>
  <c r="P373" i="1" s="1"/>
  <c r="O309" i="1"/>
  <c r="O376" i="1" s="1"/>
  <c r="E318" i="1"/>
  <c r="E385" i="1" s="1"/>
  <c r="C330" i="1"/>
  <c r="C397" i="1" s="1"/>
  <c r="M300" i="1"/>
  <c r="M367" i="1" s="1"/>
  <c r="O303" i="1"/>
  <c r="O370" i="1" s="1"/>
  <c r="M304" i="1"/>
  <c r="M371" i="1" s="1"/>
  <c r="E312" i="1"/>
  <c r="E379" i="1" s="1"/>
  <c r="M324" i="1"/>
  <c r="M391" i="1" s="1"/>
  <c r="O276" i="1"/>
  <c r="O277" i="1"/>
  <c r="O344" i="1" s="1"/>
  <c r="O280" i="1"/>
  <c r="O347" i="1" s="1"/>
  <c r="O281" i="1"/>
  <c r="O348" i="1" s="1"/>
  <c r="O284" i="1"/>
  <c r="O351" i="1" s="1"/>
  <c r="O285" i="1"/>
  <c r="O352" i="1" s="1"/>
  <c r="O288" i="1"/>
  <c r="O355" i="1" s="1"/>
  <c r="O289" i="1"/>
  <c r="O356" i="1" s="1"/>
  <c r="O292" i="1"/>
  <c r="O359" i="1" s="1"/>
  <c r="O293" i="1"/>
  <c r="O360" i="1" s="1"/>
  <c r="O296" i="1"/>
  <c r="O363" i="1" s="1"/>
  <c r="O278" i="1"/>
  <c r="O345" i="1" s="1"/>
  <c r="O282" i="1"/>
  <c r="O349" i="1" s="1"/>
  <c r="O283" i="1"/>
  <c r="O350" i="1" s="1"/>
  <c r="O286" i="1"/>
  <c r="O353" i="1" s="1"/>
  <c r="O290" i="1"/>
  <c r="O357" i="1" s="1"/>
  <c r="O291" i="1"/>
  <c r="O358" i="1" s="1"/>
  <c r="O294" i="1"/>
  <c r="O361" i="1" s="1"/>
  <c r="R75" i="1"/>
  <c r="R72" i="1"/>
  <c r="R70" i="1"/>
  <c r="R66" i="1"/>
  <c r="R64" i="1"/>
  <c r="R62" i="1"/>
  <c r="R58" i="1"/>
  <c r="R56" i="1"/>
  <c r="R53" i="1"/>
  <c r="R49" i="1"/>
  <c r="R47" i="1"/>
  <c r="R45" i="1"/>
  <c r="R41" i="1"/>
  <c r="R39" i="1"/>
  <c r="R76" i="1"/>
  <c r="R73" i="1"/>
  <c r="R71" i="1"/>
  <c r="R69" i="1"/>
  <c r="R65" i="1"/>
  <c r="R63" i="1"/>
  <c r="R61" i="1"/>
  <c r="R57" i="1"/>
  <c r="R55" i="1"/>
  <c r="R54" i="1"/>
  <c r="R50" i="1"/>
  <c r="R48" i="1"/>
  <c r="R46" i="1"/>
  <c r="L112" i="1" s="1"/>
  <c r="L178" i="1" s="1"/>
  <c r="R42" i="1"/>
  <c r="R40" i="1"/>
  <c r="O335" i="1"/>
  <c r="O402" i="1" s="1"/>
  <c r="O333" i="1"/>
  <c r="O400" i="1" s="1"/>
  <c r="D79" i="1"/>
  <c r="D132" i="1" s="1"/>
  <c r="D198" i="1" s="1"/>
  <c r="L79" i="1"/>
  <c r="O79" i="1"/>
  <c r="O343" i="1"/>
  <c r="R77" i="1"/>
  <c r="L143" i="1" s="1"/>
  <c r="L209" i="1" s="1"/>
  <c r="H79" i="1"/>
  <c r="H115" i="1" s="1"/>
  <c r="H181" i="1" s="1"/>
  <c r="O315" i="1"/>
  <c r="O382" i="1" s="1"/>
  <c r="M297" i="1"/>
  <c r="M364" i="1" s="1"/>
  <c r="O298" i="1"/>
  <c r="O365" i="1" s="1"/>
  <c r="O300" i="1"/>
  <c r="O367" i="1" s="1"/>
  <c r="M301" i="1"/>
  <c r="M368" i="1" s="1"/>
  <c r="O302" i="1"/>
  <c r="O369" i="1" s="1"/>
  <c r="O304" i="1"/>
  <c r="O371" i="1" s="1"/>
  <c r="M305" i="1"/>
  <c r="M372" i="1" s="1"/>
  <c r="O306" i="1"/>
  <c r="O373" i="1" s="1"/>
  <c r="O308" i="1"/>
  <c r="O375" i="1" s="1"/>
  <c r="O310" i="1"/>
  <c r="O377" i="1" s="1"/>
  <c r="O312" i="1"/>
  <c r="O379" i="1" s="1"/>
  <c r="O314" i="1"/>
  <c r="O381" i="1" s="1"/>
  <c r="O318" i="1"/>
  <c r="O385" i="1" s="1"/>
  <c r="O320" i="1"/>
  <c r="O387" i="1" s="1"/>
  <c r="O322" i="1"/>
  <c r="O389" i="1" s="1"/>
  <c r="O324" i="1"/>
  <c r="O391" i="1" s="1"/>
  <c r="O326" i="1"/>
  <c r="O393" i="1" s="1"/>
  <c r="O328" i="1"/>
  <c r="O395" i="1" s="1"/>
  <c r="O330" i="1"/>
  <c r="O397" i="1" s="1"/>
  <c r="O332" i="1"/>
  <c r="O399" i="1" s="1"/>
  <c r="O334" i="1"/>
  <c r="O401" i="1" s="1"/>
  <c r="O301" i="1"/>
  <c r="O368" i="1" s="1"/>
  <c r="F79" i="1"/>
  <c r="F130" i="1" s="1"/>
  <c r="F196" i="1" s="1"/>
  <c r="J79" i="1"/>
  <c r="M310" i="1"/>
  <c r="M377" i="1" s="1"/>
  <c r="M316" i="1"/>
  <c r="M383" i="1" s="1"/>
  <c r="M322" i="1"/>
  <c r="M389" i="1" s="1"/>
  <c r="D333" i="1"/>
  <c r="D400" i="1" s="1"/>
  <c r="E79" i="1"/>
  <c r="E139" i="1" s="1"/>
  <c r="E205" i="1" s="1"/>
  <c r="I79" i="1"/>
  <c r="I138" i="1" s="1"/>
  <c r="I204" i="1" s="1"/>
  <c r="M79" i="1"/>
  <c r="M111" i="1" s="1"/>
  <c r="M177" i="1" s="1"/>
  <c r="O316" i="1"/>
  <c r="O383" i="1" s="1"/>
  <c r="H130" i="1"/>
  <c r="H196" i="1" s="1"/>
  <c r="H114" i="1"/>
  <c r="H180" i="1" s="1"/>
  <c r="H131" i="1"/>
  <c r="H197" i="1" s="1"/>
  <c r="F111" i="1"/>
  <c r="F177" i="1" s="1"/>
  <c r="F114" i="1"/>
  <c r="F180" i="1" s="1"/>
  <c r="F137" i="1"/>
  <c r="F203" i="1" s="1"/>
  <c r="J141" i="1"/>
  <c r="J207" i="1" s="1"/>
  <c r="J119" i="1"/>
  <c r="J185" i="1" s="1"/>
  <c r="J142" i="1"/>
  <c r="J208" i="1" s="1"/>
  <c r="J120" i="1"/>
  <c r="J186" i="1" s="1"/>
  <c r="J143" i="1"/>
  <c r="J209" i="1" s="1"/>
  <c r="J139" i="1"/>
  <c r="J205" i="1" s="1"/>
  <c r="M288" i="1"/>
  <c r="M355" i="1" s="1"/>
  <c r="I288" i="1"/>
  <c r="I355" i="1" s="1"/>
  <c r="E288" i="1"/>
  <c r="E355" i="1" s="1"/>
  <c r="P288" i="1"/>
  <c r="P355" i="1" s="1"/>
  <c r="K288" i="1"/>
  <c r="K355" i="1" s="1"/>
  <c r="G288" i="1"/>
  <c r="G355" i="1" s="1"/>
  <c r="C288" i="1"/>
  <c r="C355" i="1" s="1"/>
  <c r="J288" i="1"/>
  <c r="J355" i="1" s="1"/>
  <c r="H288" i="1"/>
  <c r="H355" i="1" s="1"/>
  <c r="F288" i="1"/>
  <c r="F355" i="1" s="1"/>
  <c r="D288" i="1"/>
  <c r="D355" i="1" s="1"/>
  <c r="N288" i="1"/>
  <c r="N355" i="1" s="1"/>
  <c r="L288" i="1"/>
  <c r="L355" i="1" s="1"/>
  <c r="I132" i="1"/>
  <c r="I198" i="1" s="1"/>
  <c r="I108" i="1"/>
  <c r="I174" i="1" s="1"/>
  <c r="D131" i="1"/>
  <c r="D197" i="1" s="1"/>
  <c r="D119" i="1"/>
  <c r="D185" i="1" s="1"/>
  <c r="D111" i="1"/>
  <c r="D177" i="1" s="1"/>
  <c r="E113" i="1"/>
  <c r="E179" i="1" s="1"/>
  <c r="L137" i="1"/>
  <c r="L203" i="1" s="1"/>
  <c r="P279" i="1"/>
  <c r="P346" i="1" s="1"/>
  <c r="K279" i="1"/>
  <c r="K346" i="1" s="1"/>
  <c r="G279" i="1"/>
  <c r="G346" i="1" s="1"/>
  <c r="C279" i="1"/>
  <c r="C346" i="1" s="1"/>
  <c r="M279" i="1"/>
  <c r="M346" i="1" s="1"/>
  <c r="I279" i="1"/>
  <c r="I346" i="1" s="1"/>
  <c r="E279" i="1"/>
  <c r="E346" i="1" s="1"/>
  <c r="H279" i="1"/>
  <c r="H346" i="1" s="1"/>
  <c r="F279" i="1"/>
  <c r="F346" i="1" s="1"/>
  <c r="N279" i="1"/>
  <c r="N346" i="1" s="1"/>
  <c r="D279" i="1"/>
  <c r="D346" i="1" s="1"/>
  <c r="L279" i="1"/>
  <c r="L346" i="1" s="1"/>
  <c r="J279" i="1"/>
  <c r="J346" i="1" s="1"/>
  <c r="P283" i="1"/>
  <c r="P350" i="1" s="1"/>
  <c r="K283" i="1"/>
  <c r="K350" i="1" s="1"/>
  <c r="G283" i="1"/>
  <c r="G350" i="1" s="1"/>
  <c r="C283" i="1"/>
  <c r="C350" i="1" s="1"/>
  <c r="M283" i="1"/>
  <c r="M350" i="1" s="1"/>
  <c r="I283" i="1"/>
  <c r="I350" i="1" s="1"/>
  <c r="E283" i="1"/>
  <c r="E350" i="1" s="1"/>
  <c r="H283" i="1"/>
  <c r="H350" i="1" s="1"/>
  <c r="N283" i="1"/>
  <c r="N350" i="1" s="1"/>
  <c r="D283" i="1"/>
  <c r="D350" i="1" s="1"/>
  <c r="L283" i="1"/>
  <c r="L350" i="1" s="1"/>
  <c r="J283" i="1"/>
  <c r="J350" i="1" s="1"/>
  <c r="F283" i="1"/>
  <c r="F350" i="1" s="1"/>
  <c r="E107" i="1"/>
  <c r="E173" i="1" s="1"/>
  <c r="E115" i="1"/>
  <c r="E181" i="1" s="1"/>
  <c r="E123" i="1"/>
  <c r="E189" i="1" s="1"/>
  <c r="E131" i="1"/>
  <c r="E197" i="1" s="1"/>
  <c r="M278" i="1"/>
  <c r="M345" i="1" s="1"/>
  <c r="I278" i="1"/>
  <c r="I345" i="1" s="1"/>
  <c r="E278" i="1"/>
  <c r="E345" i="1" s="1"/>
  <c r="P278" i="1"/>
  <c r="P345" i="1" s="1"/>
  <c r="K278" i="1"/>
  <c r="K345" i="1" s="1"/>
  <c r="G278" i="1"/>
  <c r="G345" i="1" s="1"/>
  <c r="C278" i="1"/>
  <c r="C345" i="1" s="1"/>
  <c r="L278" i="1"/>
  <c r="L345" i="1" s="1"/>
  <c r="D278" i="1"/>
  <c r="D345" i="1" s="1"/>
  <c r="J278" i="1"/>
  <c r="J345" i="1" s="1"/>
  <c r="H278" i="1"/>
  <c r="H345" i="1" s="1"/>
  <c r="N278" i="1"/>
  <c r="N345" i="1" s="1"/>
  <c r="F278" i="1"/>
  <c r="F345" i="1" s="1"/>
  <c r="M282" i="1"/>
  <c r="M349" i="1" s="1"/>
  <c r="I282" i="1"/>
  <c r="I349" i="1" s="1"/>
  <c r="E282" i="1"/>
  <c r="E349" i="1" s="1"/>
  <c r="P282" i="1"/>
  <c r="P349" i="1" s="1"/>
  <c r="K282" i="1"/>
  <c r="K349" i="1" s="1"/>
  <c r="G282" i="1"/>
  <c r="G349" i="1" s="1"/>
  <c r="C282" i="1"/>
  <c r="C349" i="1" s="1"/>
  <c r="N282" i="1"/>
  <c r="N349" i="1" s="1"/>
  <c r="F282" i="1"/>
  <c r="F349" i="1" s="1"/>
  <c r="H282" i="1"/>
  <c r="H349" i="1" s="1"/>
  <c r="D282" i="1"/>
  <c r="D349" i="1" s="1"/>
  <c r="L282" i="1"/>
  <c r="L349" i="1" s="1"/>
  <c r="J282" i="1"/>
  <c r="J349" i="1" s="1"/>
  <c r="M286" i="1"/>
  <c r="M353" i="1" s="1"/>
  <c r="I286" i="1"/>
  <c r="I353" i="1" s="1"/>
  <c r="E286" i="1"/>
  <c r="E353" i="1" s="1"/>
  <c r="P286" i="1"/>
  <c r="P353" i="1" s="1"/>
  <c r="K286" i="1"/>
  <c r="K353" i="1" s="1"/>
  <c r="G286" i="1"/>
  <c r="G353" i="1" s="1"/>
  <c r="C286" i="1"/>
  <c r="C353" i="1" s="1"/>
  <c r="N286" i="1"/>
  <c r="N353" i="1" s="1"/>
  <c r="F286" i="1"/>
  <c r="F353" i="1" s="1"/>
  <c r="D286" i="1"/>
  <c r="D353" i="1" s="1"/>
  <c r="L286" i="1"/>
  <c r="L353" i="1" s="1"/>
  <c r="J286" i="1"/>
  <c r="J353" i="1" s="1"/>
  <c r="H286" i="1"/>
  <c r="H353" i="1" s="1"/>
  <c r="N290" i="1"/>
  <c r="N357" i="1" s="1"/>
  <c r="J290" i="1"/>
  <c r="J357" i="1" s="1"/>
  <c r="F290" i="1"/>
  <c r="F357" i="1" s="1"/>
  <c r="K290" i="1"/>
  <c r="K357" i="1" s="1"/>
  <c r="E290" i="1"/>
  <c r="E357" i="1" s="1"/>
  <c r="M290" i="1"/>
  <c r="M357" i="1" s="1"/>
  <c r="H290" i="1"/>
  <c r="H357" i="1" s="1"/>
  <c r="C290" i="1"/>
  <c r="C357" i="1" s="1"/>
  <c r="L290" i="1"/>
  <c r="L357" i="1" s="1"/>
  <c r="G290" i="1"/>
  <c r="G357" i="1" s="1"/>
  <c r="D290" i="1"/>
  <c r="D357" i="1" s="1"/>
  <c r="P290" i="1"/>
  <c r="P357" i="1" s="1"/>
  <c r="I290" i="1"/>
  <c r="I357" i="1" s="1"/>
  <c r="N294" i="1"/>
  <c r="N361" i="1" s="1"/>
  <c r="J294" i="1"/>
  <c r="J361" i="1" s="1"/>
  <c r="F294" i="1"/>
  <c r="F361" i="1" s="1"/>
  <c r="M294" i="1"/>
  <c r="M361" i="1" s="1"/>
  <c r="H294" i="1"/>
  <c r="H361" i="1" s="1"/>
  <c r="C294" i="1"/>
  <c r="C361" i="1" s="1"/>
  <c r="K294" i="1"/>
  <c r="K361" i="1" s="1"/>
  <c r="E294" i="1"/>
  <c r="E361" i="1" s="1"/>
  <c r="I294" i="1"/>
  <c r="I361" i="1" s="1"/>
  <c r="G294" i="1"/>
  <c r="G361" i="1" s="1"/>
  <c r="D294" i="1"/>
  <c r="D361" i="1" s="1"/>
  <c r="P294" i="1"/>
  <c r="P361" i="1" s="1"/>
  <c r="L294" i="1"/>
  <c r="L361" i="1" s="1"/>
  <c r="M105" i="1"/>
  <c r="M171" i="1" s="1"/>
  <c r="M276" i="1"/>
  <c r="I276" i="1"/>
  <c r="E276" i="1"/>
  <c r="P276" i="1"/>
  <c r="K276" i="1"/>
  <c r="G276" i="1"/>
  <c r="C276" i="1"/>
  <c r="H276" i="1"/>
  <c r="N276" i="1"/>
  <c r="F276" i="1"/>
  <c r="L276" i="1"/>
  <c r="D276" i="1"/>
  <c r="J276" i="1"/>
  <c r="M280" i="1"/>
  <c r="M347" i="1" s="1"/>
  <c r="I280" i="1"/>
  <c r="I347" i="1" s="1"/>
  <c r="E280" i="1"/>
  <c r="E347" i="1" s="1"/>
  <c r="P280" i="1"/>
  <c r="P347" i="1" s="1"/>
  <c r="K280" i="1"/>
  <c r="K347" i="1" s="1"/>
  <c r="G280" i="1"/>
  <c r="G347" i="1" s="1"/>
  <c r="C280" i="1"/>
  <c r="C347" i="1" s="1"/>
  <c r="J280" i="1"/>
  <c r="J347" i="1" s="1"/>
  <c r="N280" i="1"/>
  <c r="N347" i="1" s="1"/>
  <c r="D280" i="1"/>
  <c r="D347" i="1" s="1"/>
  <c r="L280" i="1"/>
  <c r="L347" i="1" s="1"/>
  <c r="H280" i="1"/>
  <c r="H347" i="1" s="1"/>
  <c r="F280" i="1"/>
  <c r="F347" i="1" s="1"/>
  <c r="M284" i="1"/>
  <c r="M351" i="1" s="1"/>
  <c r="I284" i="1"/>
  <c r="I351" i="1" s="1"/>
  <c r="E284" i="1"/>
  <c r="E351" i="1" s="1"/>
  <c r="P284" i="1"/>
  <c r="P351" i="1" s="1"/>
  <c r="K284" i="1"/>
  <c r="K351" i="1" s="1"/>
  <c r="G284" i="1"/>
  <c r="G351" i="1" s="1"/>
  <c r="C284" i="1"/>
  <c r="C351" i="1" s="1"/>
  <c r="J284" i="1"/>
  <c r="J351" i="1" s="1"/>
  <c r="L284" i="1"/>
  <c r="L351" i="1" s="1"/>
  <c r="H284" i="1"/>
  <c r="H351" i="1" s="1"/>
  <c r="F284" i="1"/>
  <c r="F351" i="1" s="1"/>
  <c r="N284" i="1"/>
  <c r="N351" i="1" s="1"/>
  <c r="D284" i="1"/>
  <c r="D351" i="1" s="1"/>
  <c r="N292" i="1"/>
  <c r="N359" i="1" s="1"/>
  <c r="J292" i="1"/>
  <c r="J359" i="1" s="1"/>
  <c r="F292" i="1"/>
  <c r="F359" i="1" s="1"/>
  <c r="P292" i="1"/>
  <c r="P359" i="1" s="1"/>
  <c r="I292" i="1"/>
  <c r="I359" i="1" s="1"/>
  <c r="D292" i="1"/>
  <c r="D359" i="1" s="1"/>
  <c r="L292" i="1"/>
  <c r="L359" i="1" s="1"/>
  <c r="G292" i="1"/>
  <c r="G359" i="1" s="1"/>
  <c r="E292" i="1"/>
  <c r="E359" i="1" s="1"/>
  <c r="H292" i="1"/>
  <c r="H359" i="1" s="1"/>
  <c r="C292" i="1"/>
  <c r="C359" i="1" s="1"/>
  <c r="M292" i="1"/>
  <c r="M359" i="1" s="1"/>
  <c r="K292" i="1"/>
  <c r="K359" i="1" s="1"/>
  <c r="N296" i="1"/>
  <c r="N363" i="1" s="1"/>
  <c r="J296" i="1"/>
  <c r="J363" i="1" s="1"/>
  <c r="F296" i="1"/>
  <c r="F363" i="1" s="1"/>
  <c r="L296" i="1"/>
  <c r="L363" i="1" s="1"/>
  <c r="G296" i="1"/>
  <c r="G363" i="1" s="1"/>
  <c r="P296" i="1"/>
  <c r="P363" i="1" s="1"/>
  <c r="I296" i="1"/>
  <c r="I363" i="1" s="1"/>
  <c r="D296" i="1"/>
  <c r="D363" i="1" s="1"/>
  <c r="M296" i="1"/>
  <c r="M363" i="1" s="1"/>
  <c r="C296" i="1"/>
  <c r="C363" i="1" s="1"/>
  <c r="H296" i="1"/>
  <c r="H363" i="1" s="1"/>
  <c r="E296" i="1"/>
  <c r="E363" i="1" s="1"/>
  <c r="K296" i="1"/>
  <c r="K363" i="1" s="1"/>
  <c r="E142" i="1"/>
  <c r="E208" i="1" s="1"/>
  <c r="E136" i="1"/>
  <c r="E202" i="1" s="1"/>
  <c r="E137" i="1"/>
  <c r="E203" i="1" s="1"/>
  <c r="E135" i="1"/>
  <c r="E201" i="1" s="1"/>
  <c r="E130" i="1"/>
  <c r="E196" i="1" s="1"/>
  <c r="E122" i="1"/>
  <c r="E188" i="1" s="1"/>
  <c r="E114" i="1"/>
  <c r="E180" i="1" s="1"/>
  <c r="E106" i="1"/>
  <c r="E172" i="1" s="1"/>
  <c r="M132" i="1"/>
  <c r="M198" i="1" s="1"/>
  <c r="M139" i="1"/>
  <c r="M205" i="1" s="1"/>
  <c r="M124" i="1"/>
  <c r="M190" i="1" s="1"/>
  <c r="M116" i="1"/>
  <c r="M182" i="1" s="1"/>
  <c r="M108" i="1"/>
  <c r="M174" i="1" s="1"/>
  <c r="L124" i="1"/>
  <c r="L190" i="1" s="1"/>
  <c r="L116" i="1"/>
  <c r="L182" i="1" s="1"/>
  <c r="L108" i="1"/>
  <c r="L174" i="1" s="1"/>
  <c r="L135" i="1"/>
  <c r="L201" i="1" s="1"/>
  <c r="L129" i="1"/>
  <c r="L195" i="1" s="1"/>
  <c r="L121" i="1"/>
  <c r="L187" i="1" s="1"/>
  <c r="L113" i="1"/>
  <c r="L179" i="1" s="1"/>
  <c r="L105" i="1"/>
  <c r="L171" i="1" s="1"/>
  <c r="L136" i="1"/>
  <c r="L202" i="1" s="1"/>
  <c r="E121" i="1"/>
  <c r="E187" i="1" s="1"/>
  <c r="P287" i="1"/>
  <c r="P354" i="1" s="1"/>
  <c r="K287" i="1"/>
  <c r="K354" i="1" s="1"/>
  <c r="G287" i="1"/>
  <c r="G354" i="1" s="1"/>
  <c r="C287" i="1"/>
  <c r="C354" i="1" s="1"/>
  <c r="M287" i="1"/>
  <c r="M354" i="1" s="1"/>
  <c r="I287" i="1"/>
  <c r="I354" i="1" s="1"/>
  <c r="E287" i="1"/>
  <c r="E354" i="1" s="1"/>
  <c r="H287" i="1"/>
  <c r="H354" i="1" s="1"/>
  <c r="L287" i="1"/>
  <c r="L354" i="1" s="1"/>
  <c r="J287" i="1"/>
  <c r="J354" i="1" s="1"/>
  <c r="F287" i="1"/>
  <c r="F354" i="1" s="1"/>
  <c r="N287" i="1"/>
  <c r="N354" i="1" s="1"/>
  <c r="D287" i="1"/>
  <c r="D354" i="1" s="1"/>
  <c r="L291" i="1"/>
  <c r="L358" i="1" s="1"/>
  <c r="H291" i="1"/>
  <c r="H358" i="1" s="1"/>
  <c r="D291" i="1"/>
  <c r="D358" i="1" s="1"/>
  <c r="M291" i="1"/>
  <c r="M358" i="1" s="1"/>
  <c r="G291" i="1"/>
  <c r="G358" i="1" s="1"/>
  <c r="P291" i="1"/>
  <c r="P358" i="1" s="1"/>
  <c r="J291" i="1"/>
  <c r="J358" i="1" s="1"/>
  <c r="E291" i="1"/>
  <c r="E358" i="1" s="1"/>
  <c r="I291" i="1"/>
  <c r="I358" i="1" s="1"/>
  <c r="F291" i="1"/>
  <c r="F358" i="1" s="1"/>
  <c r="C291" i="1"/>
  <c r="C358" i="1" s="1"/>
  <c r="N291" i="1"/>
  <c r="N358" i="1" s="1"/>
  <c r="K291" i="1"/>
  <c r="K358" i="1" s="1"/>
  <c r="L295" i="1"/>
  <c r="L362" i="1" s="1"/>
  <c r="H295" i="1"/>
  <c r="H362" i="1" s="1"/>
  <c r="D295" i="1"/>
  <c r="D362" i="1" s="1"/>
  <c r="P295" i="1"/>
  <c r="P362" i="1" s="1"/>
  <c r="J295" i="1"/>
  <c r="J362" i="1" s="1"/>
  <c r="E295" i="1"/>
  <c r="E362" i="1" s="1"/>
  <c r="M295" i="1"/>
  <c r="M362" i="1" s="1"/>
  <c r="G295" i="1"/>
  <c r="G362" i="1" s="1"/>
  <c r="F295" i="1"/>
  <c r="F362" i="1" s="1"/>
  <c r="I295" i="1"/>
  <c r="I362" i="1" s="1"/>
  <c r="C295" i="1"/>
  <c r="C362" i="1" s="1"/>
  <c r="N295" i="1"/>
  <c r="N362" i="1" s="1"/>
  <c r="K295" i="1"/>
  <c r="K362" i="1" s="1"/>
  <c r="Q37" i="1"/>
  <c r="R28" i="1" s="1"/>
  <c r="P277" i="1"/>
  <c r="P344" i="1" s="1"/>
  <c r="K277" i="1"/>
  <c r="K344" i="1" s="1"/>
  <c r="G277" i="1"/>
  <c r="G344" i="1" s="1"/>
  <c r="C277" i="1"/>
  <c r="C344" i="1" s="1"/>
  <c r="M277" i="1"/>
  <c r="M344" i="1" s="1"/>
  <c r="I277" i="1"/>
  <c r="I344" i="1" s="1"/>
  <c r="E277" i="1"/>
  <c r="E344" i="1" s="1"/>
  <c r="J277" i="1"/>
  <c r="J344" i="1" s="1"/>
  <c r="H277" i="1"/>
  <c r="H344" i="1" s="1"/>
  <c r="N277" i="1"/>
  <c r="N344" i="1" s="1"/>
  <c r="F277" i="1"/>
  <c r="F344" i="1" s="1"/>
  <c r="L277" i="1"/>
  <c r="L344" i="1" s="1"/>
  <c r="D277" i="1"/>
  <c r="D344" i="1" s="1"/>
  <c r="P281" i="1"/>
  <c r="P348" i="1" s="1"/>
  <c r="K281" i="1"/>
  <c r="K348" i="1" s="1"/>
  <c r="G281" i="1"/>
  <c r="G348" i="1" s="1"/>
  <c r="C281" i="1"/>
  <c r="C348" i="1" s="1"/>
  <c r="M281" i="1"/>
  <c r="M348" i="1" s="1"/>
  <c r="I281" i="1"/>
  <c r="I348" i="1" s="1"/>
  <c r="E281" i="1"/>
  <c r="E348" i="1" s="1"/>
  <c r="L281" i="1"/>
  <c r="L348" i="1" s="1"/>
  <c r="D281" i="1"/>
  <c r="D348" i="1" s="1"/>
  <c r="J281" i="1"/>
  <c r="J348" i="1" s="1"/>
  <c r="H281" i="1"/>
  <c r="H348" i="1" s="1"/>
  <c r="F281" i="1"/>
  <c r="F348" i="1" s="1"/>
  <c r="N281" i="1"/>
  <c r="N348" i="1" s="1"/>
  <c r="P285" i="1"/>
  <c r="P352" i="1" s="1"/>
  <c r="K285" i="1"/>
  <c r="K352" i="1" s="1"/>
  <c r="G285" i="1"/>
  <c r="G352" i="1" s="1"/>
  <c r="C285" i="1"/>
  <c r="C352" i="1" s="1"/>
  <c r="M285" i="1"/>
  <c r="M352" i="1" s="1"/>
  <c r="I285" i="1"/>
  <c r="I352" i="1" s="1"/>
  <c r="E285" i="1"/>
  <c r="E352" i="1" s="1"/>
  <c r="L285" i="1"/>
  <c r="L352" i="1" s="1"/>
  <c r="D285" i="1"/>
  <c r="D352" i="1" s="1"/>
  <c r="H285" i="1"/>
  <c r="H352" i="1" s="1"/>
  <c r="F285" i="1"/>
  <c r="F352" i="1" s="1"/>
  <c r="N285" i="1"/>
  <c r="N352" i="1" s="1"/>
  <c r="J285" i="1"/>
  <c r="J352" i="1" s="1"/>
  <c r="L289" i="1"/>
  <c r="L356" i="1" s="1"/>
  <c r="H289" i="1"/>
  <c r="H356" i="1" s="1"/>
  <c r="D289" i="1"/>
  <c r="D356" i="1" s="1"/>
  <c r="N289" i="1"/>
  <c r="N356" i="1" s="1"/>
  <c r="I289" i="1"/>
  <c r="I356" i="1" s="1"/>
  <c r="C289" i="1"/>
  <c r="C356" i="1" s="1"/>
  <c r="K289" i="1"/>
  <c r="K356" i="1" s="1"/>
  <c r="F289" i="1"/>
  <c r="F356" i="1" s="1"/>
  <c r="P289" i="1"/>
  <c r="P356" i="1" s="1"/>
  <c r="E289" i="1"/>
  <c r="E356" i="1" s="1"/>
  <c r="G289" i="1"/>
  <c r="G356" i="1" s="1"/>
  <c r="M289" i="1"/>
  <c r="M356" i="1" s="1"/>
  <c r="J289" i="1"/>
  <c r="J356" i="1" s="1"/>
  <c r="L293" i="1"/>
  <c r="L360" i="1" s="1"/>
  <c r="H293" i="1"/>
  <c r="H360" i="1" s="1"/>
  <c r="D293" i="1"/>
  <c r="D360" i="1" s="1"/>
  <c r="K293" i="1"/>
  <c r="K360" i="1" s="1"/>
  <c r="F293" i="1"/>
  <c r="F360" i="1" s="1"/>
  <c r="N293" i="1"/>
  <c r="N360" i="1" s="1"/>
  <c r="I293" i="1"/>
  <c r="I360" i="1" s="1"/>
  <c r="C293" i="1"/>
  <c r="C360" i="1" s="1"/>
  <c r="M293" i="1"/>
  <c r="M360" i="1" s="1"/>
  <c r="G293" i="1"/>
  <c r="G360" i="1" s="1"/>
  <c r="E293" i="1"/>
  <c r="E360" i="1" s="1"/>
  <c r="P293" i="1"/>
  <c r="P360" i="1" s="1"/>
  <c r="J293" i="1"/>
  <c r="J360" i="1" s="1"/>
  <c r="L38" i="1"/>
  <c r="P79" i="1"/>
  <c r="K79" i="1"/>
  <c r="G79" i="1"/>
  <c r="C79" i="1"/>
  <c r="M107" i="1"/>
  <c r="M173" i="1" s="1"/>
  <c r="M115" i="1"/>
  <c r="M181" i="1" s="1"/>
  <c r="M123" i="1"/>
  <c r="M189" i="1" s="1"/>
  <c r="E127" i="1"/>
  <c r="E193" i="1" s="1"/>
  <c r="D136" i="1"/>
  <c r="D202" i="1" s="1"/>
  <c r="L297" i="1"/>
  <c r="L364" i="1" s="1"/>
  <c r="H297" i="1"/>
  <c r="H364" i="1" s="1"/>
  <c r="D297" i="1"/>
  <c r="D364" i="1" s="1"/>
  <c r="N297" i="1"/>
  <c r="N364" i="1" s="1"/>
  <c r="I297" i="1"/>
  <c r="I364" i="1" s="1"/>
  <c r="C297" i="1"/>
  <c r="C364" i="1" s="1"/>
  <c r="K297" i="1"/>
  <c r="K364" i="1" s="1"/>
  <c r="F297" i="1"/>
  <c r="F364" i="1" s="1"/>
  <c r="J297" i="1"/>
  <c r="J364" i="1" s="1"/>
  <c r="G297" i="1"/>
  <c r="G364" i="1" s="1"/>
  <c r="E297" i="1"/>
  <c r="E364" i="1" s="1"/>
  <c r="P297" i="1"/>
  <c r="P364" i="1" s="1"/>
  <c r="N298" i="1"/>
  <c r="N365" i="1" s="1"/>
  <c r="J298" i="1"/>
  <c r="J365" i="1" s="1"/>
  <c r="F298" i="1"/>
  <c r="F365" i="1" s="1"/>
  <c r="K298" i="1"/>
  <c r="K365" i="1" s="1"/>
  <c r="E298" i="1"/>
  <c r="E365" i="1" s="1"/>
  <c r="M298" i="1"/>
  <c r="M365" i="1" s="1"/>
  <c r="H298" i="1"/>
  <c r="H365" i="1" s="1"/>
  <c r="C298" i="1"/>
  <c r="C365" i="1" s="1"/>
  <c r="G298" i="1"/>
  <c r="G365" i="1" s="1"/>
  <c r="I298" i="1"/>
  <c r="I365" i="1" s="1"/>
  <c r="D298" i="1"/>
  <c r="D365" i="1" s="1"/>
  <c r="P298" i="1"/>
  <c r="P365" i="1" s="1"/>
  <c r="L299" i="1"/>
  <c r="L366" i="1" s="1"/>
  <c r="H299" i="1"/>
  <c r="H366" i="1" s="1"/>
  <c r="D299" i="1"/>
  <c r="D366" i="1" s="1"/>
  <c r="M299" i="1"/>
  <c r="M366" i="1" s="1"/>
  <c r="G299" i="1"/>
  <c r="G366" i="1" s="1"/>
  <c r="P299" i="1"/>
  <c r="P366" i="1" s="1"/>
  <c r="J299" i="1"/>
  <c r="J366" i="1" s="1"/>
  <c r="E299" i="1"/>
  <c r="E366" i="1" s="1"/>
  <c r="N299" i="1"/>
  <c r="N366" i="1" s="1"/>
  <c r="C299" i="1"/>
  <c r="C366" i="1" s="1"/>
  <c r="I299" i="1"/>
  <c r="I366" i="1" s="1"/>
  <c r="F299" i="1"/>
  <c r="F366" i="1" s="1"/>
  <c r="N300" i="1"/>
  <c r="N367" i="1" s="1"/>
  <c r="J300" i="1"/>
  <c r="J367" i="1" s="1"/>
  <c r="F300" i="1"/>
  <c r="F367" i="1" s="1"/>
  <c r="P300" i="1"/>
  <c r="P367" i="1" s="1"/>
  <c r="I300" i="1"/>
  <c r="I367" i="1" s="1"/>
  <c r="D300" i="1"/>
  <c r="D367" i="1" s="1"/>
  <c r="L300" i="1"/>
  <c r="L367" i="1" s="1"/>
  <c r="G300" i="1"/>
  <c r="G367" i="1" s="1"/>
  <c r="K300" i="1"/>
  <c r="K367" i="1" s="1"/>
  <c r="H300" i="1"/>
  <c r="H367" i="1" s="1"/>
  <c r="E300" i="1"/>
  <c r="E367" i="1" s="1"/>
  <c r="C300" i="1"/>
  <c r="C367" i="1" s="1"/>
  <c r="L301" i="1"/>
  <c r="L368" i="1" s="1"/>
  <c r="H301" i="1"/>
  <c r="H368" i="1" s="1"/>
  <c r="D301" i="1"/>
  <c r="D368" i="1" s="1"/>
  <c r="K301" i="1"/>
  <c r="K368" i="1" s="1"/>
  <c r="F301" i="1"/>
  <c r="F368" i="1" s="1"/>
  <c r="N301" i="1"/>
  <c r="N368" i="1" s="1"/>
  <c r="I301" i="1"/>
  <c r="I368" i="1" s="1"/>
  <c r="C301" i="1"/>
  <c r="C368" i="1" s="1"/>
  <c r="G301" i="1"/>
  <c r="G368" i="1" s="1"/>
  <c r="J301" i="1"/>
  <c r="J368" i="1" s="1"/>
  <c r="E301" i="1"/>
  <c r="E368" i="1" s="1"/>
  <c r="P301" i="1"/>
  <c r="P368" i="1" s="1"/>
  <c r="N302" i="1"/>
  <c r="N369" i="1" s="1"/>
  <c r="J302" i="1"/>
  <c r="J369" i="1" s="1"/>
  <c r="F302" i="1"/>
  <c r="F369" i="1" s="1"/>
  <c r="M302" i="1"/>
  <c r="M369" i="1" s="1"/>
  <c r="H302" i="1"/>
  <c r="H369" i="1" s="1"/>
  <c r="C302" i="1"/>
  <c r="C369" i="1" s="1"/>
  <c r="K302" i="1"/>
  <c r="K369" i="1" s="1"/>
  <c r="E302" i="1"/>
  <c r="E369" i="1" s="1"/>
  <c r="P302" i="1"/>
  <c r="P369" i="1" s="1"/>
  <c r="D302" i="1"/>
  <c r="D369" i="1" s="1"/>
  <c r="I302" i="1"/>
  <c r="I369" i="1" s="1"/>
  <c r="G302" i="1"/>
  <c r="G369" i="1" s="1"/>
  <c r="L303" i="1"/>
  <c r="L370" i="1" s="1"/>
  <c r="H303" i="1"/>
  <c r="H370" i="1" s="1"/>
  <c r="D303" i="1"/>
  <c r="D370" i="1" s="1"/>
  <c r="P303" i="1"/>
  <c r="P370" i="1" s="1"/>
  <c r="J303" i="1"/>
  <c r="J370" i="1" s="1"/>
  <c r="E303" i="1"/>
  <c r="E370" i="1" s="1"/>
  <c r="M303" i="1"/>
  <c r="M370" i="1" s="1"/>
  <c r="G303" i="1"/>
  <c r="G370" i="1" s="1"/>
  <c r="K303" i="1"/>
  <c r="K370" i="1" s="1"/>
  <c r="I303" i="1"/>
  <c r="I370" i="1" s="1"/>
  <c r="F303" i="1"/>
  <c r="F370" i="1" s="1"/>
  <c r="C303" i="1"/>
  <c r="C370" i="1" s="1"/>
  <c r="N304" i="1"/>
  <c r="N371" i="1" s="1"/>
  <c r="J304" i="1"/>
  <c r="J371" i="1" s="1"/>
  <c r="F304" i="1"/>
  <c r="F371" i="1" s="1"/>
  <c r="L304" i="1"/>
  <c r="L371" i="1" s="1"/>
  <c r="G304" i="1"/>
  <c r="G371" i="1" s="1"/>
  <c r="P304" i="1"/>
  <c r="P371" i="1" s="1"/>
  <c r="I304" i="1"/>
  <c r="I371" i="1" s="1"/>
  <c r="D304" i="1"/>
  <c r="D371" i="1" s="1"/>
  <c r="H304" i="1"/>
  <c r="H371" i="1" s="1"/>
  <c r="K304" i="1"/>
  <c r="K371" i="1" s="1"/>
  <c r="E304" i="1"/>
  <c r="E371" i="1" s="1"/>
  <c r="C304" i="1"/>
  <c r="C371" i="1" s="1"/>
  <c r="L305" i="1"/>
  <c r="L372" i="1" s="1"/>
  <c r="H305" i="1"/>
  <c r="H372" i="1" s="1"/>
  <c r="D305" i="1"/>
  <c r="D372" i="1" s="1"/>
  <c r="N305" i="1"/>
  <c r="N372" i="1" s="1"/>
  <c r="I305" i="1"/>
  <c r="I372" i="1" s="1"/>
  <c r="C305" i="1"/>
  <c r="C372" i="1" s="1"/>
  <c r="K305" i="1"/>
  <c r="K372" i="1" s="1"/>
  <c r="F305" i="1"/>
  <c r="F372" i="1" s="1"/>
  <c r="P305" i="1"/>
  <c r="P372" i="1" s="1"/>
  <c r="E305" i="1"/>
  <c r="E372" i="1" s="1"/>
  <c r="J305" i="1"/>
  <c r="J372" i="1" s="1"/>
  <c r="G305" i="1"/>
  <c r="G372" i="1" s="1"/>
  <c r="N306" i="1"/>
  <c r="N373" i="1" s="1"/>
  <c r="J306" i="1"/>
  <c r="J373" i="1" s="1"/>
  <c r="F306" i="1"/>
  <c r="F373" i="1" s="1"/>
  <c r="K306" i="1"/>
  <c r="K373" i="1" s="1"/>
  <c r="E306" i="1"/>
  <c r="E373" i="1" s="1"/>
  <c r="M306" i="1"/>
  <c r="M373" i="1" s="1"/>
  <c r="H306" i="1"/>
  <c r="H373" i="1" s="1"/>
  <c r="C306" i="1"/>
  <c r="C373" i="1" s="1"/>
  <c r="L306" i="1"/>
  <c r="L373" i="1" s="1"/>
  <c r="I306" i="1"/>
  <c r="I373" i="1" s="1"/>
  <c r="G306" i="1"/>
  <c r="G373" i="1" s="1"/>
  <c r="D306" i="1"/>
  <c r="D373" i="1" s="1"/>
  <c r="L307" i="1"/>
  <c r="L374" i="1" s="1"/>
  <c r="H307" i="1"/>
  <c r="H374" i="1" s="1"/>
  <c r="D307" i="1"/>
  <c r="D374" i="1" s="1"/>
  <c r="M307" i="1"/>
  <c r="M374" i="1" s="1"/>
  <c r="G307" i="1"/>
  <c r="G374" i="1" s="1"/>
  <c r="P307" i="1"/>
  <c r="P374" i="1" s="1"/>
  <c r="J307" i="1"/>
  <c r="J374" i="1" s="1"/>
  <c r="E307" i="1"/>
  <c r="E374" i="1" s="1"/>
  <c r="I307" i="1"/>
  <c r="I374" i="1" s="1"/>
  <c r="K307" i="1"/>
  <c r="K374" i="1" s="1"/>
  <c r="F307" i="1"/>
  <c r="F374" i="1" s="1"/>
  <c r="C307" i="1"/>
  <c r="C374" i="1" s="1"/>
  <c r="L308" i="1"/>
  <c r="L375" i="1" s="1"/>
  <c r="H308" i="1"/>
  <c r="H375" i="1" s="1"/>
  <c r="N308" i="1"/>
  <c r="N375" i="1" s="1"/>
  <c r="J308" i="1"/>
  <c r="J375" i="1" s="1"/>
  <c r="F308" i="1"/>
  <c r="F375" i="1" s="1"/>
  <c r="K308" i="1"/>
  <c r="K375" i="1" s="1"/>
  <c r="D308" i="1"/>
  <c r="D375" i="1" s="1"/>
  <c r="P308" i="1"/>
  <c r="P375" i="1" s="1"/>
  <c r="G308" i="1"/>
  <c r="G375" i="1" s="1"/>
  <c r="E308" i="1"/>
  <c r="E375" i="1" s="1"/>
  <c r="M308" i="1"/>
  <c r="M375" i="1" s="1"/>
  <c r="I308" i="1"/>
  <c r="I375" i="1" s="1"/>
  <c r="C308" i="1"/>
  <c r="C375" i="1" s="1"/>
  <c r="N309" i="1"/>
  <c r="N376" i="1" s="1"/>
  <c r="J309" i="1"/>
  <c r="J376" i="1" s="1"/>
  <c r="F309" i="1"/>
  <c r="F376" i="1" s="1"/>
  <c r="L309" i="1"/>
  <c r="L376" i="1" s="1"/>
  <c r="H309" i="1"/>
  <c r="H376" i="1" s="1"/>
  <c r="D309" i="1"/>
  <c r="D376" i="1" s="1"/>
  <c r="M309" i="1"/>
  <c r="M376" i="1" s="1"/>
  <c r="E309" i="1"/>
  <c r="E376" i="1" s="1"/>
  <c r="I309" i="1"/>
  <c r="I376" i="1" s="1"/>
  <c r="G309" i="1"/>
  <c r="G376" i="1" s="1"/>
  <c r="P309" i="1"/>
  <c r="P376" i="1" s="1"/>
  <c r="K309" i="1"/>
  <c r="K376" i="1" s="1"/>
  <c r="L310" i="1"/>
  <c r="L377" i="1" s="1"/>
  <c r="H310" i="1"/>
  <c r="H377" i="1" s="1"/>
  <c r="D310" i="1"/>
  <c r="D377" i="1" s="1"/>
  <c r="N310" i="1"/>
  <c r="N377" i="1" s="1"/>
  <c r="J310" i="1"/>
  <c r="J377" i="1" s="1"/>
  <c r="F310" i="1"/>
  <c r="F377" i="1" s="1"/>
  <c r="P310" i="1"/>
  <c r="P377" i="1" s="1"/>
  <c r="G310" i="1"/>
  <c r="G377" i="1" s="1"/>
  <c r="K310" i="1"/>
  <c r="K377" i="1" s="1"/>
  <c r="C310" i="1"/>
  <c r="C377" i="1" s="1"/>
  <c r="I310" i="1"/>
  <c r="I377" i="1" s="1"/>
  <c r="E310" i="1"/>
  <c r="E377" i="1" s="1"/>
  <c r="N311" i="1"/>
  <c r="N378" i="1" s="1"/>
  <c r="J311" i="1"/>
  <c r="J378" i="1" s="1"/>
  <c r="F311" i="1"/>
  <c r="F378" i="1" s="1"/>
  <c r="L311" i="1"/>
  <c r="L378" i="1" s="1"/>
  <c r="H311" i="1"/>
  <c r="H378" i="1" s="1"/>
  <c r="D311" i="1"/>
  <c r="D378" i="1" s="1"/>
  <c r="I311" i="1"/>
  <c r="I378" i="1" s="1"/>
  <c r="M311" i="1"/>
  <c r="M378" i="1" s="1"/>
  <c r="E311" i="1"/>
  <c r="E378" i="1" s="1"/>
  <c r="K311" i="1"/>
  <c r="K378" i="1" s="1"/>
  <c r="P311" i="1"/>
  <c r="P378" i="1" s="1"/>
  <c r="G311" i="1"/>
  <c r="G378" i="1" s="1"/>
  <c r="C311" i="1"/>
  <c r="C378" i="1" s="1"/>
  <c r="L312" i="1"/>
  <c r="L379" i="1" s="1"/>
  <c r="H312" i="1"/>
  <c r="H379" i="1" s="1"/>
  <c r="D312" i="1"/>
  <c r="D379" i="1" s="1"/>
  <c r="N312" i="1"/>
  <c r="N379" i="1" s="1"/>
  <c r="J312" i="1"/>
  <c r="J379" i="1" s="1"/>
  <c r="F312" i="1"/>
  <c r="F379" i="1" s="1"/>
  <c r="K312" i="1"/>
  <c r="K379" i="1" s="1"/>
  <c r="C312" i="1"/>
  <c r="C379" i="1" s="1"/>
  <c r="P312" i="1"/>
  <c r="P379" i="1" s="1"/>
  <c r="G312" i="1"/>
  <c r="G379" i="1" s="1"/>
  <c r="M312" i="1"/>
  <c r="M379" i="1" s="1"/>
  <c r="I312" i="1"/>
  <c r="I379" i="1" s="1"/>
  <c r="N313" i="1"/>
  <c r="N380" i="1" s="1"/>
  <c r="J313" i="1"/>
  <c r="J380" i="1" s="1"/>
  <c r="F313" i="1"/>
  <c r="F380" i="1" s="1"/>
  <c r="L313" i="1"/>
  <c r="L380" i="1" s="1"/>
  <c r="H313" i="1"/>
  <c r="H380" i="1" s="1"/>
  <c r="D313" i="1"/>
  <c r="D380" i="1" s="1"/>
  <c r="M313" i="1"/>
  <c r="M380" i="1" s="1"/>
  <c r="E313" i="1"/>
  <c r="E380" i="1" s="1"/>
  <c r="I313" i="1"/>
  <c r="I380" i="1" s="1"/>
  <c r="P313" i="1"/>
  <c r="P380" i="1" s="1"/>
  <c r="G313" i="1"/>
  <c r="G380" i="1" s="1"/>
  <c r="C313" i="1"/>
  <c r="C380" i="1" s="1"/>
  <c r="L314" i="1"/>
  <c r="L381" i="1" s="1"/>
  <c r="H314" i="1"/>
  <c r="H381" i="1" s="1"/>
  <c r="D314" i="1"/>
  <c r="D381" i="1" s="1"/>
  <c r="N314" i="1"/>
  <c r="N381" i="1" s="1"/>
  <c r="J314" i="1"/>
  <c r="J381" i="1" s="1"/>
  <c r="F314" i="1"/>
  <c r="F381" i="1" s="1"/>
  <c r="P314" i="1"/>
  <c r="P381" i="1" s="1"/>
  <c r="G314" i="1"/>
  <c r="G381" i="1" s="1"/>
  <c r="K314" i="1"/>
  <c r="K381" i="1" s="1"/>
  <c r="C314" i="1"/>
  <c r="C381" i="1" s="1"/>
  <c r="M314" i="1"/>
  <c r="M381" i="1" s="1"/>
  <c r="I314" i="1"/>
  <c r="I381" i="1" s="1"/>
  <c r="E314" i="1"/>
  <c r="E381" i="1" s="1"/>
  <c r="N315" i="1"/>
  <c r="N382" i="1" s="1"/>
  <c r="J315" i="1"/>
  <c r="J382" i="1" s="1"/>
  <c r="F315" i="1"/>
  <c r="F382" i="1" s="1"/>
  <c r="L315" i="1"/>
  <c r="L382" i="1" s="1"/>
  <c r="H315" i="1"/>
  <c r="H382" i="1" s="1"/>
  <c r="D315" i="1"/>
  <c r="D382" i="1" s="1"/>
  <c r="I315" i="1"/>
  <c r="I382" i="1" s="1"/>
  <c r="M315" i="1"/>
  <c r="M382" i="1" s="1"/>
  <c r="E315" i="1"/>
  <c r="E382" i="1" s="1"/>
  <c r="C315" i="1"/>
  <c r="C382" i="1" s="1"/>
  <c r="P315" i="1"/>
  <c r="P382" i="1" s="1"/>
  <c r="K315" i="1"/>
  <c r="K382" i="1" s="1"/>
  <c r="L316" i="1"/>
  <c r="L383" i="1" s="1"/>
  <c r="H316" i="1"/>
  <c r="H383" i="1" s="1"/>
  <c r="D316" i="1"/>
  <c r="D383" i="1" s="1"/>
  <c r="N316" i="1"/>
  <c r="N383" i="1" s="1"/>
  <c r="J316" i="1"/>
  <c r="J383" i="1" s="1"/>
  <c r="F316" i="1"/>
  <c r="F383" i="1" s="1"/>
  <c r="K316" i="1"/>
  <c r="K383" i="1" s="1"/>
  <c r="C316" i="1"/>
  <c r="C383" i="1" s="1"/>
  <c r="P316" i="1"/>
  <c r="P383" i="1" s="1"/>
  <c r="G316" i="1"/>
  <c r="G383" i="1" s="1"/>
  <c r="E316" i="1"/>
  <c r="E383" i="1" s="1"/>
  <c r="I316" i="1"/>
  <c r="I383" i="1" s="1"/>
  <c r="N317" i="1"/>
  <c r="N384" i="1" s="1"/>
  <c r="J317" i="1"/>
  <c r="J384" i="1" s="1"/>
  <c r="F317" i="1"/>
  <c r="F384" i="1" s="1"/>
  <c r="L317" i="1"/>
  <c r="L384" i="1" s="1"/>
  <c r="H317" i="1"/>
  <c r="H384" i="1" s="1"/>
  <c r="D317" i="1"/>
  <c r="D384" i="1" s="1"/>
  <c r="M317" i="1"/>
  <c r="M384" i="1" s="1"/>
  <c r="E317" i="1"/>
  <c r="E384" i="1" s="1"/>
  <c r="I317" i="1"/>
  <c r="I384" i="1" s="1"/>
  <c r="G317" i="1"/>
  <c r="G384" i="1" s="1"/>
  <c r="P317" i="1"/>
  <c r="P384" i="1" s="1"/>
  <c r="K317" i="1"/>
  <c r="K384" i="1" s="1"/>
  <c r="C317" i="1"/>
  <c r="C384" i="1" s="1"/>
  <c r="L318" i="1"/>
  <c r="L385" i="1" s="1"/>
  <c r="H318" i="1"/>
  <c r="H385" i="1" s="1"/>
  <c r="D318" i="1"/>
  <c r="D385" i="1" s="1"/>
  <c r="N318" i="1"/>
  <c r="N385" i="1" s="1"/>
  <c r="J318" i="1"/>
  <c r="J385" i="1" s="1"/>
  <c r="F318" i="1"/>
  <c r="F385" i="1" s="1"/>
  <c r="P318" i="1"/>
  <c r="P385" i="1" s="1"/>
  <c r="G318" i="1"/>
  <c r="G385" i="1" s="1"/>
  <c r="K318" i="1"/>
  <c r="K385" i="1" s="1"/>
  <c r="C318" i="1"/>
  <c r="C385" i="1" s="1"/>
  <c r="I318" i="1"/>
  <c r="I385" i="1" s="1"/>
  <c r="M318" i="1"/>
  <c r="M385" i="1" s="1"/>
  <c r="N319" i="1"/>
  <c r="N386" i="1" s="1"/>
  <c r="J319" i="1"/>
  <c r="J386" i="1" s="1"/>
  <c r="F319" i="1"/>
  <c r="F386" i="1" s="1"/>
  <c r="L319" i="1"/>
  <c r="L386" i="1" s="1"/>
  <c r="H319" i="1"/>
  <c r="H386" i="1" s="1"/>
  <c r="D319" i="1"/>
  <c r="D386" i="1" s="1"/>
  <c r="I319" i="1"/>
  <c r="I386" i="1" s="1"/>
  <c r="M319" i="1"/>
  <c r="M386" i="1" s="1"/>
  <c r="E319" i="1"/>
  <c r="E386" i="1" s="1"/>
  <c r="K319" i="1"/>
  <c r="K386" i="1" s="1"/>
  <c r="G319" i="1"/>
  <c r="G386" i="1" s="1"/>
  <c r="C319" i="1"/>
  <c r="C386" i="1" s="1"/>
  <c r="L320" i="1"/>
  <c r="L387" i="1" s="1"/>
  <c r="H320" i="1"/>
  <c r="H387" i="1" s="1"/>
  <c r="D320" i="1"/>
  <c r="D387" i="1" s="1"/>
  <c r="N320" i="1"/>
  <c r="N387" i="1" s="1"/>
  <c r="J320" i="1"/>
  <c r="J387" i="1" s="1"/>
  <c r="F320" i="1"/>
  <c r="F387" i="1" s="1"/>
  <c r="K320" i="1"/>
  <c r="K387" i="1" s="1"/>
  <c r="C320" i="1"/>
  <c r="C387" i="1" s="1"/>
  <c r="P320" i="1"/>
  <c r="P387" i="1" s="1"/>
  <c r="G320" i="1"/>
  <c r="G387" i="1" s="1"/>
  <c r="M320" i="1"/>
  <c r="M387" i="1" s="1"/>
  <c r="I320" i="1"/>
  <c r="I387" i="1" s="1"/>
  <c r="E320" i="1"/>
  <c r="E387" i="1" s="1"/>
  <c r="N321" i="1"/>
  <c r="N388" i="1" s="1"/>
  <c r="J321" i="1"/>
  <c r="J388" i="1" s="1"/>
  <c r="F321" i="1"/>
  <c r="F388" i="1" s="1"/>
  <c r="L321" i="1"/>
  <c r="L388" i="1" s="1"/>
  <c r="H321" i="1"/>
  <c r="H388" i="1" s="1"/>
  <c r="D321" i="1"/>
  <c r="D388" i="1" s="1"/>
  <c r="M321" i="1"/>
  <c r="M388" i="1" s="1"/>
  <c r="E321" i="1"/>
  <c r="E388" i="1" s="1"/>
  <c r="I321" i="1"/>
  <c r="I388" i="1" s="1"/>
  <c r="P321" i="1"/>
  <c r="P388" i="1" s="1"/>
  <c r="C321" i="1"/>
  <c r="C388" i="1" s="1"/>
  <c r="K321" i="1"/>
  <c r="K388" i="1" s="1"/>
  <c r="L322" i="1"/>
  <c r="L389" i="1" s="1"/>
  <c r="H322" i="1"/>
  <c r="H389" i="1" s="1"/>
  <c r="D322" i="1"/>
  <c r="D389" i="1" s="1"/>
  <c r="N322" i="1"/>
  <c r="N389" i="1" s="1"/>
  <c r="J322" i="1"/>
  <c r="J389" i="1" s="1"/>
  <c r="F322" i="1"/>
  <c r="F389" i="1" s="1"/>
  <c r="P322" i="1"/>
  <c r="P389" i="1" s="1"/>
  <c r="G322" i="1"/>
  <c r="G389" i="1" s="1"/>
  <c r="K322" i="1"/>
  <c r="K389" i="1" s="1"/>
  <c r="C322" i="1"/>
  <c r="C389" i="1" s="1"/>
  <c r="I322" i="1"/>
  <c r="I389" i="1" s="1"/>
  <c r="E322" i="1"/>
  <c r="E389" i="1" s="1"/>
  <c r="N323" i="1"/>
  <c r="N390" i="1" s="1"/>
  <c r="J323" i="1"/>
  <c r="J390" i="1" s="1"/>
  <c r="F323" i="1"/>
  <c r="F390" i="1" s="1"/>
  <c r="L323" i="1"/>
  <c r="L390" i="1" s="1"/>
  <c r="H323" i="1"/>
  <c r="H390" i="1" s="1"/>
  <c r="D323" i="1"/>
  <c r="D390" i="1" s="1"/>
  <c r="I323" i="1"/>
  <c r="I390" i="1" s="1"/>
  <c r="M323" i="1"/>
  <c r="M390" i="1" s="1"/>
  <c r="E323" i="1"/>
  <c r="E390" i="1" s="1"/>
  <c r="C323" i="1"/>
  <c r="C390" i="1" s="1"/>
  <c r="P323" i="1"/>
  <c r="P390" i="1" s="1"/>
  <c r="K323" i="1"/>
  <c r="K390" i="1" s="1"/>
  <c r="G323" i="1"/>
  <c r="G390" i="1" s="1"/>
  <c r="L324" i="1"/>
  <c r="L391" i="1" s="1"/>
  <c r="H324" i="1"/>
  <c r="H391" i="1" s="1"/>
  <c r="D324" i="1"/>
  <c r="D391" i="1" s="1"/>
  <c r="N324" i="1"/>
  <c r="N391" i="1" s="1"/>
  <c r="J324" i="1"/>
  <c r="J391" i="1" s="1"/>
  <c r="F324" i="1"/>
  <c r="F391" i="1" s="1"/>
  <c r="K324" i="1"/>
  <c r="K391" i="1" s="1"/>
  <c r="C324" i="1"/>
  <c r="C391" i="1" s="1"/>
  <c r="P324" i="1"/>
  <c r="P391" i="1" s="1"/>
  <c r="G324" i="1"/>
  <c r="G391" i="1" s="1"/>
  <c r="I324" i="1"/>
  <c r="I391" i="1" s="1"/>
  <c r="E324" i="1"/>
  <c r="E391" i="1" s="1"/>
  <c r="N325" i="1"/>
  <c r="N392" i="1" s="1"/>
  <c r="J325" i="1"/>
  <c r="J392" i="1" s="1"/>
  <c r="F325" i="1"/>
  <c r="F392" i="1" s="1"/>
  <c r="L325" i="1"/>
  <c r="L392" i="1" s="1"/>
  <c r="H325" i="1"/>
  <c r="H392" i="1" s="1"/>
  <c r="D325" i="1"/>
  <c r="D392" i="1" s="1"/>
  <c r="M325" i="1"/>
  <c r="M392" i="1" s="1"/>
  <c r="E325" i="1"/>
  <c r="E392" i="1" s="1"/>
  <c r="I325" i="1"/>
  <c r="I392" i="1" s="1"/>
  <c r="K325" i="1"/>
  <c r="K392" i="1" s="1"/>
  <c r="G325" i="1"/>
  <c r="G392" i="1" s="1"/>
  <c r="P325" i="1"/>
  <c r="P392" i="1" s="1"/>
  <c r="C325" i="1"/>
  <c r="C392" i="1" s="1"/>
  <c r="L326" i="1"/>
  <c r="L393" i="1" s="1"/>
  <c r="H326" i="1"/>
  <c r="H393" i="1" s="1"/>
  <c r="D326" i="1"/>
  <c r="D393" i="1" s="1"/>
  <c r="N326" i="1"/>
  <c r="N393" i="1" s="1"/>
  <c r="J326" i="1"/>
  <c r="J393" i="1" s="1"/>
  <c r="F326" i="1"/>
  <c r="F393" i="1" s="1"/>
  <c r="P326" i="1"/>
  <c r="P393" i="1" s="1"/>
  <c r="G326" i="1"/>
  <c r="G393" i="1" s="1"/>
  <c r="K326" i="1"/>
  <c r="K393" i="1" s="1"/>
  <c r="C326" i="1"/>
  <c r="C393" i="1" s="1"/>
  <c r="M326" i="1"/>
  <c r="M393" i="1" s="1"/>
  <c r="I326" i="1"/>
  <c r="I393" i="1" s="1"/>
  <c r="E326" i="1"/>
  <c r="E393" i="1" s="1"/>
  <c r="N327" i="1"/>
  <c r="N394" i="1" s="1"/>
  <c r="J327" i="1"/>
  <c r="J394" i="1" s="1"/>
  <c r="F327" i="1"/>
  <c r="F394" i="1" s="1"/>
  <c r="L327" i="1"/>
  <c r="L394" i="1" s="1"/>
  <c r="G327" i="1"/>
  <c r="G394" i="1" s="1"/>
  <c r="P327" i="1"/>
  <c r="P394" i="1" s="1"/>
  <c r="I327" i="1"/>
  <c r="I394" i="1" s="1"/>
  <c r="D327" i="1"/>
  <c r="D394" i="1" s="1"/>
  <c r="K327" i="1"/>
  <c r="K394" i="1" s="1"/>
  <c r="E327" i="1"/>
  <c r="E394" i="1" s="1"/>
  <c r="M327" i="1"/>
  <c r="M394" i="1" s="1"/>
  <c r="H327" i="1"/>
  <c r="H394" i="1" s="1"/>
  <c r="L328" i="1"/>
  <c r="L395" i="1" s="1"/>
  <c r="H328" i="1"/>
  <c r="H395" i="1" s="1"/>
  <c r="D328" i="1"/>
  <c r="D395" i="1" s="1"/>
  <c r="N328" i="1"/>
  <c r="N395" i="1" s="1"/>
  <c r="I328" i="1"/>
  <c r="I395" i="1" s="1"/>
  <c r="C328" i="1"/>
  <c r="C395" i="1" s="1"/>
  <c r="K328" i="1"/>
  <c r="K395" i="1" s="1"/>
  <c r="F328" i="1"/>
  <c r="F395" i="1" s="1"/>
  <c r="G328" i="1"/>
  <c r="G395" i="1" s="1"/>
  <c r="M328" i="1"/>
  <c r="M395" i="1" s="1"/>
  <c r="E328" i="1"/>
  <c r="E395" i="1" s="1"/>
  <c r="P328" i="1"/>
  <c r="P395" i="1" s="1"/>
  <c r="J328" i="1"/>
  <c r="J395" i="1" s="1"/>
  <c r="N329" i="1"/>
  <c r="N396" i="1" s="1"/>
  <c r="J329" i="1"/>
  <c r="J396" i="1" s="1"/>
  <c r="F329" i="1"/>
  <c r="F396" i="1" s="1"/>
  <c r="K329" i="1"/>
  <c r="K396" i="1" s="1"/>
  <c r="E329" i="1"/>
  <c r="E396" i="1" s="1"/>
  <c r="M329" i="1"/>
  <c r="M396" i="1" s="1"/>
  <c r="H329" i="1"/>
  <c r="H396" i="1" s="1"/>
  <c r="C329" i="1"/>
  <c r="C396" i="1" s="1"/>
  <c r="P329" i="1"/>
  <c r="P396" i="1" s="1"/>
  <c r="D329" i="1"/>
  <c r="D396" i="1" s="1"/>
  <c r="I329" i="1"/>
  <c r="I396" i="1" s="1"/>
  <c r="L329" i="1"/>
  <c r="L396" i="1" s="1"/>
  <c r="G329" i="1"/>
  <c r="G396" i="1" s="1"/>
  <c r="L330" i="1"/>
  <c r="L397" i="1" s="1"/>
  <c r="H330" i="1"/>
  <c r="H397" i="1" s="1"/>
  <c r="D330" i="1"/>
  <c r="D397" i="1" s="1"/>
  <c r="M330" i="1"/>
  <c r="M397" i="1" s="1"/>
  <c r="G330" i="1"/>
  <c r="G397" i="1" s="1"/>
  <c r="P330" i="1"/>
  <c r="P397" i="1" s="1"/>
  <c r="J330" i="1"/>
  <c r="J397" i="1" s="1"/>
  <c r="E330" i="1"/>
  <c r="E397" i="1" s="1"/>
  <c r="K330" i="1"/>
  <c r="K397" i="1" s="1"/>
  <c r="F330" i="1"/>
  <c r="F397" i="1" s="1"/>
  <c r="N330" i="1"/>
  <c r="N397" i="1" s="1"/>
  <c r="I330" i="1"/>
  <c r="I397" i="1" s="1"/>
  <c r="N331" i="1"/>
  <c r="N398" i="1" s="1"/>
  <c r="J331" i="1"/>
  <c r="J398" i="1" s="1"/>
  <c r="F331" i="1"/>
  <c r="F398" i="1" s="1"/>
  <c r="P331" i="1"/>
  <c r="P398" i="1" s="1"/>
  <c r="I331" i="1"/>
  <c r="I398" i="1" s="1"/>
  <c r="D331" i="1"/>
  <c r="D398" i="1" s="1"/>
  <c r="L331" i="1"/>
  <c r="L398" i="1" s="1"/>
  <c r="G331" i="1"/>
  <c r="G398" i="1" s="1"/>
  <c r="H331" i="1"/>
  <c r="H398" i="1" s="1"/>
  <c r="M331" i="1"/>
  <c r="M398" i="1" s="1"/>
  <c r="C331" i="1"/>
  <c r="C398" i="1" s="1"/>
  <c r="E331" i="1"/>
  <c r="E398" i="1" s="1"/>
  <c r="K331" i="1"/>
  <c r="K398" i="1" s="1"/>
  <c r="L332" i="1"/>
  <c r="L399" i="1" s="1"/>
  <c r="H332" i="1"/>
  <c r="H399" i="1" s="1"/>
  <c r="D332" i="1"/>
  <c r="D399" i="1" s="1"/>
  <c r="K332" i="1"/>
  <c r="K399" i="1" s="1"/>
  <c r="F332" i="1"/>
  <c r="F399" i="1" s="1"/>
  <c r="N332" i="1"/>
  <c r="N399" i="1" s="1"/>
  <c r="I332" i="1"/>
  <c r="I399" i="1" s="1"/>
  <c r="C332" i="1"/>
  <c r="C399" i="1" s="1"/>
  <c r="P332" i="1"/>
  <c r="P399" i="1" s="1"/>
  <c r="E332" i="1"/>
  <c r="E399" i="1" s="1"/>
  <c r="J332" i="1"/>
  <c r="J399" i="1" s="1"/>
  <c r="M332" i="1"/>
  <c r="M399" i="1" s="1"/>
  <c r="G332" i="1"/>
  <c r="G399" i="1" s="1"/>
  <c r="N333" i="1"/>
  <c r="N400" i="1" s="1"/>
  <c r="J333" i="1"/>
  <c r="J400" i="1" s="1"/>
  <c r="F333" i="1"/>
  <c r="F400" i="1" s="1"/>
  <c r="M333" i="1"/>
  <c r="M400" i="1" s="1"/>
  <c r="H333" i="1"/>
  <c r="H400" i="1" s="1"/>
  <c r="C333" i="1"/>
  <c r="C400" i="1" s="1"/>
  <c r="K333" i="1"/>
  <c r="K400" i="1" s="1"/>
  <c r="E333" i="1"/>
  <c r="E400" i="1" s="1"/>
  <c r="L333" i="1"/>
  <c r="L400" i="1" s="1"/>
  <c r="G333" i="1"/>
  <c r="G400" i="1" s="1"/>
  <c r="P333" i="1"/>
  <c r="P400" i="1" s="1"/>
  <c r="I333" i="1"/>
  <c r="I400" i="1" s="1"/>
  <c r="L334" i="1"/>
  <c r="L401" i="1" s="1"/>
  <c r="H334" i="1"/>
  <c r="H401" i="1" s="1"/>
  <c r="D334" i="1"/>
  <c r="D401" i="1" s="1"/>
  <c r="P334" i="1"/>
  <c r="P401" i="1" s="1"/>
  <c r="J334" i="1"/>
  <c r="J401" i="1" s="1"/>
  <c r="E334" i="1"/>
  <c r="E401" i="1" s="1"/>
  <c r="M334" i="1"/>
  <c r="M401" i="1" s="1"/>
  <c r="G334" i="1"/>
  <c r="G401" i="1" s="1"/>
  <c r="I334" i="1"/>
  <c r="I401" i="1" s="1"/>
  <c r="N334" i="1"/>
  <c r="N401" i="1" s="1"/>
  <c r="C334" i="1"/>
  <c r="C401" i="1" s="1"/>
  <c r="F334" i="1"/>
  <c r="F401" i="1" s="1"/>
  <c r="K334" i="1"/>
  <c r="K401" i="1" s="1"/>
  <c r="N335" i="1"/>
  <c r="N402" i="1" s="1"/>
  <c r="J335" i="1"/>
  <c r="J402" i="1" s="1"/>
  <c r="F335" i="1"/>
  <c r="F402" i="1" s="1"/>
  <c r="L335" i="1"/>
  <c r="L402" i="1" s="1"/>
  <c r="G335" i="1"/>
  <c r="G402" i="1" s="1"/>
  <c r="P335" i="1"/>
  <c r="P402" i="1" s="1"/>
  <c r="I335" i="1"/>
  <c r="I402" i="1" s="1"/>
  <c r="D335" i="1"/>
  <c r="D402" i="1" s="1"/>
  <c r="E335" i="1"/>
  <c r="E402" i="1" s="1"/>
  <c r="K335" i="1"/>
  <c r="K402" i="1" s="1"/>
  <c r="M335" i="1"/>
  <c r="M402" i="1" s="1"/>
  <c r="H335" i="1"/>
  <c r="H402" i="1" s="1"/>
  <c r="C335" i="1"/>
  <c r="C402" i="1" s="1"/>
  <c r="K299" i="1"/>
  <c r="K366" i="1" s="1"/>
  <c r="N303" i="1"/>
  <c r="N370" i="1" s="1"/>
  <c r="N307" i="1"/>
  <c r="N374" i="1" s="1"/>
  <c r="K313" i="1"/>
  <c r="K380" i="1" s="1"/>
  <c r="P319" i="1"/>
  <c r="P386" i="1" s="1"/>
  <c r="C327" i="1"/>
  <c r="C394" i="1" s="1"/>
  <c r="H74" i="3" l="1"/>
  <c r="E83" i="3"/>
  <c r="E76" i="3"/>
  <c r="F81" i="3"/>
  <c r="N50" i="3"/>
  <c r="G72" i="3" s="1"/>
  <c r="L120" i="1"/>
  <c r="L186" i="1" s="1"/>
  <c r="L142" i="1"/>
  <c r="L208" i="1" s="1"/>
  <c r="L128" i="1"/>
  <c r="L194" i="1" s="1"/>
  <c r="F127" i="1"/>
  <c r="F193" i="1" s="1"/>
  <c r="J134" i="1"/>
  <c r="J200" i="1" s="1"/>
  <c r="H134" i="1"/>
  <c r="H200" i="1" s="1"/>
  <c r="L134" i="1"/>
  <c r="L200" i="1" s="1"/>
  <c r="M135" i="1"/>
  <c r="M201" i="1" s="1"/>
  <c r="J135" i="1"/>
  <c r="J201" i="1" s="1"/>
  <c r="J112" i="1"/>
  <c r="J178" i="1" s="1"/>
  <c r="J128" i="1"/>
  <c r="J194" i="1" s="1"/>
  <c r="J111" i="1"/>
  <c r="J177" i="1" s="1"/>
  <c r="J127" i="1"/>
  <c r="J193" i="1" s="1"/>
  <c r="J108" i="1"/>
  <c r="J174" i="1" s="1"/>
  <c r="J116" i="1"/>
  <c r="J182" i="1" s="1"/>
  <c r="J123" i="1"/>
  <c r="J189" i="1" s="1"/>
  <c r="J131" i="1"/>
  <c r="J197" i="1" s="1"/>
  <c r="J107" i="1"/>
  <c r="J173" i="1" s="1"/>
  <c r="J115" i="1"/>
  <c r="J181" i="1" s="1"/>
  <c r="J124" i="1"/>
  <c r="J190" i="1" s="1"/>
  <c r="E111" i="1"/>
  <c r="E177" i="1" s="1"/>
  <c r="M143" i="1"/>
  <c r="M209" i="1" s="1"/>
  <c r="M120" i="1"/>
  <c r="M186" i="1" s="1"/>
  <c r="M141" i="1"/>
  <c r="M207" i="1" s="1"/>
  <c r="M142" i="1"/>
  <c r="M208" i="1" s="1"/>
  <c r="E112" i="1"/>
  <c r="E178" i="1" s="1"/>
  <c r="E120" i="1"/>
  <c r="E186" i="1" s="1"/>
  <c r="E128" i="1"/>
  <c r="E194" i="1" s="1"/>
  <c r="E143" i="1"/>
  <c r="E209" i="1" s="1"/>
  <c r="M119" i="1"/>
  <c r="M185" i="1" s="1"/>
  <c r="D127" i="1"/>
  <c r="D193" i="1" s="1"/>
  <c r="I124" i="1"/>
  <c r="I190" i="1" s="1"/>
  <c r="J136" i="1"/>
  <c r="J202" i="1" s="1"/>
  <c r="J137" i="1"/>
  <c r="J203" i="1" s="1"/>
  <c r="N79" i="1"/>
  <c r="N106" i="1" s="1"/>
  <c r="N172" i="1" s="1"/>
  <c r="R44" i="1"/>
  <c r="R52" i="1"/>
  <c r="R59" i="1"/>
  <c r="R67" i="1"/>
  <c r="E133" i="1" s="1"/>
  <c r="E199" i="1" s="1"/>
  <c r="R74" i="1"/>
  <c r="M140" i="1" s="1"/>
  <c r="M206" i="1" s="1"/>
  <c r="R43" i="1"/>
  <c r="R51" i="1"/>
  <c r="H117" i="1" s="1"/>
  <c r="H183" i="1" s="1"/>
  <c r="R60" i="1"/>
  <c r="M131" i="1"/>
  <c r="M197" i="1" s="1"/>
  <c r="E119" i="1"/>
  <c r="E185" i="1" s="1"/>
  <c r="E105" i="1"/>
  <c r="E171" i="1" s="1"/>
  <c r="M112" i="1"/>
  <c r="M178" i="1" s="1"/>
  <c r="M128" i="1"/>
  <c r="M194" i="1" s="1"/>
  <c r="M136" i="1"/>
  <c r="M202" i="1" s="1"/>
  <c r="E108" i="1"/>
  <c r="E174" i="1" s="1"/>
  <c r="E116" i="1"/>
  <c r="E182" i="1" s="1"/>
  <c r="E124" i="1"/>
  <c r="E190" i="1" s="1"/>
  <c r="E132" i="1"/>
  <c r="E198" i="1" s="1"/>
  <c r="E141" i="1"/>
  <c r="E207" i="1" s="1"/>
  <c r="M127" i="1"/>
  <c r="M193" i="1" s="1"/>
  <c r="D115" i="1"/>
  <c r="D181" i="1" s="1"/>
  <c r="D139" i="1"/>
  <c r="D205" i="1" s="1"/>
  <c r="D135" i="1"/>
  <c r="D201" i="1" s="1"/>
  <c r="J132" i="1"/>
  <c r="J198" i="1" s="1"/>
  <c r="J110" i="1"/>
  <c r="J176" i="1" s="1"/>
  <c r="J126" i="1"/>
  <c r="J192" i="1" s="1"/>
  <c r="J109" i="1"/>
  <c r="J175" i="1" s="1"/>
  <c r="F136" i="1"/>
  <c r="F202" i="1" s="1"/>
  <c r="H140" i="1"/>
  <c r="H206" i="1" s="1"/>
  <c r="L140" i="1"/>
  <c r="L206" i="1" s="1"/>
  <c r="M106" i="1"/>
  <c r="M172" i="1" s="1"/>
  <c r="D114" i="1"/>
  <c r="D180" i="1" s="1"/>
  <c r="M121" i="1"/>
  <c r="M187" i="1" s="1"/>
  <c r="E129" i="1"/>
  <c r="E195" i="1" s="1"/>
  <c r="M137" i="1"/>
  <c r="M203" i="1" s="1"/>
  <c r="J105" i="1"/>
  <c r="J171" i="1" s="1"/>
  <c r="J113" i="1"/>
  <c r="J179" i="1" s="1"/>
  <c r="M122" i="1"/>
  <c r="M188" i="1" s="1"/>
  <c r="D130" i="1"/>
  <c r="D196" i="1" s="1"/>
  <c r="J138" i="1"/>
  <c r="J204" i="1" s="1"/>
  <c r="R20" i="1"/>
  <c r="R36" i="1"/>
  <c r="L102" i="1" s="1"/>
  <c r="L168" i="1" s="1"/>
  <c r="M113" i="1"/>
  <c r="M179" i="1" s="1"/>
  <c r="I141" i="1"/>
  <c r="I207" i="1" s="1"/>
  <c r="I129" i="1"/>
  <c r="I195" i="1" s="1"/>
  <c r="I127" i="1"/>
  <c r="I193" i="1" s="1"/>
  <c r="I116" i="1"/>
  <c r="I182" i="1" s="1"/>
  <c r="I137" i="1"/>
  <c r="I203" i="1" s="1"/>
  <c r="I140" i="1"/>
  <c r="I206" i="1" s="1"/>
  <c r="N137" i="1"/>
  <c r="N203" i="1" s="1"/>
  <c r="J106" i="1"/>
  <c r="J172" i="1" s="1"/>
  <c r="J114" i="1"/>
  <c r="J180" i="1" s="1"/>
  <c r="J122" i="1"/>
  <c r="J188" i="1" s="1"/>
  <c r="J130" i="1"/>
  <c r="J196" i="1" s="1"/>
  <c r="J121" i="1"/>
  <c r="J187" i="1" s="1"/>
  <c r="J129" i="1"/>
  <c r="J195" i="1" s="1"/>
  <c r="F106" i="1"/>
  <c r="F172" i="1" s="1"/>
  <c r="F122" i="1"/>
  <c r="F188" i="1" s="1"/>
  <c r="F143" i="1"/>
  <c r="F209" i="1" s="1"/>
  <c r="F119" i="1"/>
  <c r="F185" i="1" s="1"/>
  <c r="F139" i="1"/>
  <c r="F205" i="1" s="1"/>
  <c r="H107" i="1"/>
  <c r="H173" i="1" s="1"/>
  <c r="H123" i="1"/>
  <c r="H189" i="1" s="1"/>
  <c r="H106" i="1"/>
  <c r="H172" i="1" s="1"/>
  <c r="H122" i="1"/>
  <c r="H188" i="1" s="1"/>
  <c r="L132" i="1"/>
  <c r="L198" i="1" s="1"/>
  <c r="I109" i="1"/>
  <c r="I175" i="1" s="1"/>
  <c r="L141" i="1"/>
  <c r="L207" i="1" s="1"/>
  <c r="L111" i="1"/>
  <c r="L177" i="1" s="1"/>
  <c r="L119" i="1"/>
  <c r="L185" i="1" s="1"/>
  <c r="L127" i="1"/>
  <c r="L193" i="1" s="1"/>
  <c r="L138" i="1"/>
  <c r="L204" i="1" s="1"/>
  <c r="L110" i="1"/>
  <c r="L176" i="1" s="1"/>
  <c r="L118" i="1"/>
  <c r="L184" i="1" s="1"/>
  <c r="L126" i="1"/>
  <c r="L192" i="1" s="1"/>
  <c r="L139" i="1"/>
  <c r="L205" i="1" s="1"/>
  <c r="M134" i="1"/>
  <c r="M200" i="1" s="1"/>
  <c r="E134" i="1"/>
  <c r="E200" i="1" s="1"/>
  <c r="I113" i="1"/>
  <c r="I179" i="1" s="1"/>
  <c r="D107" i="1"/>
  <c r="D173" i="1" s="1"/>
  <c r="D123" i="1"/>
  <c r="D189" i="1" s="1"/>
  <c r="D106" i="1"/>
  <c r="D172" i="1" s="1"/>
  <c r="D122" i="1"/>
  <c r="D188" i="1" s="1"/>
  <c r="D143" i="1"/>
  <c r="D209" i="1" s="1"/>
  <c r="I120" i="1"/>
  <c r="I186" i="1" s="1"/>
  <c r="I135" i="1"/>
  <c r="I201" i="1" s="1"/>
  <c r="N122" i="1"/>
  <c r="N188" i="1" s="1"/>
  <c r="N107" i="1"/>
  <c r="N173" i="1" s="1"/>
  <c r="N123" i="1"/>
  <c r="N189" i="1" s="1"/>
  <c r="F134" i="1"/>
  <c r="F200" i="1" s="1"/>
  <c r="F110" i="1"/>
  <c r="F176" i="1" s="1"/>
  <c r="F126" i="1"/>
  <c r="F192" i="1" s="1"/>
  <c r="F107" i="1"/>
  <c r="F173" i="1" s="1"/>
  <c r="F123" i="1"/>
  <c r="F189" i="1" s="1"/>
  <c r="H138" i="1"/>
  <c r="H204" i="1" s="1"/>
  <c r="H111" i="1"/>
  <c r="H177" i="1" s="1"/>
  <c r="H127" i="1"/>
  <c r="H193" i="1" s="1"/>
  <c r="H110" i="1"/>
  <c r="H176" i="1" s="1"/>
  <c r="H126" i="1"/>
  <c r="H192" i="1" s="1"/>
  <c r="M129" i="1"/>
  <c r="M195" i="1" s="1"/>
  <c r="L133" i="1"/>
  <c r="L199" i="1" s="1"/>
  <c r="L107" i="1"/>
  <c r="L173" i="1" s="1"/>
  <c r="L115" i="1"/>
  <c r="L181" i="1" s="1"/>
  <c r="L123" i="1"/>
  <c r="L189" i="1" s="1"/>
  <c r="L131" i="1"/>
  <c r="L197" i="1" s="1"/>
  <c r="L106" i="1"/>
  <c r="L172" i="1" s="1"/>
  <c r="L114" i="1"/>
  <c r="L180" i="1" s="1"/>
  <c r="L122" i="1"/>
  <c r="L188" i="1" s="1"/>
  <c r="L130" i="1"/>
  <c r="L196" i="1" s="1"/>
  <c r="M114" i="1"/>
  <c r="M180" i="1" s="1"/>
  <c r="M130" i="1"/>
  <c r="M196" i="1" s="1"/>
  <c r="M138" i="1"/>
  <c r="M204" i="1" s="1"/>
  <c r="E138" i="1"/>
  <c r="E204" i="1" s="1"/>
  <c r="I133" i="1"/>
  <c r="I199" i="1" s="1"/>
  <c r="I115" i="1"/>
  <c r="I181" i="1" s="1"/>
  <c r="I112" i="1"/>
  <c r="I178" i="1" s="1"/>
  <c r="I128" i="1"/>
  <c r="I194" i="1" s="1"/>
  <c r="I136" i="1"/>
  <c r="I202" i="1" s="1"/>
  <c r="N133" i="1"/>
  <c r="N199" i="1" s="1"/>
  <c r="N114" i="1"/>
  <c r="N180" i="1" s="1"/>
  <c r="N130" i="1"/>
  <c r="N196" i="1" s="1"/>
  <c r="N115" i="1"/>
  <c r="N181" i="1" s="1"/>
  <c r="N131" i="1"/>
  <c r="N197" i="1" s="1"/>
  <c r="F138" i="1"/>
  <c r="F204" i="1" s="1"/>
  <c r="F135" i="1"/>
  <c r="F201" i="1" s="1"/>
  <c r="F115" i="1"/>
  <c r="F181" i="1" s="1"/>
  <c r="F131" i="1"/>
  <c r="F197" i="1" s="1"/>
  <c r="H142" i="1"/>
  <c r="H208" i="1" s="1"/>
  <c r="H119" i="1"/>
  <c r="H185" i="1" s="1"/>
  <c r="H136" i="1"/>
  <c r="H202" i="1" s="1"/>
  <c r="H137" i="1"/>
  <c r="H203" i="1" s="1"/>
  <c r="O339" i="1"/>
  <c r="O143" i="1"/>
  <c r="O209" i="1" s="1"/>
  <c r="O139" i="1"/>
  <c r="O205" i="1" s="1"/>
  <c r="O135" i="1"/>
  <c r="O201" i="1" s="1"/>
  <c r="O131" i="1"/>
  <c r="O197" i="1" s="1"/>
  <c r="O127" i="1"/>
  <c r="O193" i="1" s="1"/>
  <c r="O123" i="1"/>
  <c r="O189" i="1" s="1"/>
  <c r="O119" i="1"/>
  <c r="O185" i="1" s="1"/>
  <c r="O115" i="1"/>
  <c r="O181" i="1" s="1"/>
  <c r="O111" i="1"/>
  <c r="O177" i="1" s="1"/>
  <c r="O107" i="1"/>
  <c r="O173" i="1" s="1"/>
  <c r="O141" i="1"/>
  <c r="O207" i="1" s="1"/>
  <c r="O137" i="1"/>
  <c r="O203" i="1" s="1"/>
  <c r="O133" i="1"/>
  <c r="O199" i="1" s="1"/>
  <c r="O129" i="1"/>
  <c r="O195" i="1" s="1"/>
  <c r="O121" i="1"/>
  <c r="O187" i="1" s="1"/>
  <c r="O117" i="1"/>
  <c r="O183" i="1" s="1"/>
  <c r="O113" i="1"/>
  <c r="O179" i="1" s="1"/>
  <c r="O105" i="1"/>
  <c r="O171" i="1" s="1"/>
  <c r="O142" i="1"/>
  <c r="O208" i="1" s="1"/>
  <c r="O134" i="1"/>
  <c r="O200" i="1" s="1"/>
  <c r="O126" i="1"/>
  <c r="O192" i="1" s="1"/>
  <c r="O118" i="1"/>
  <c r="O184" i="1" s="1"/>
  <c r="O110" i="1"/>
  <c r="O176" i="1" s="1"/>
  <c r="O140" i="1"/>
  <c r="O206" i="1" s="1"/>
  <c r="O132" i="1"/>
  <c r="O198" i="1" s="1"/>
  <c r="O124" i="1"/>
  <c r="O190" i="1" s="1"/>
  <c r="O116" i="1"/>
  <c r="O182" i="1" s="1"/>
  <c r="O108" i="1"/>
  <c r="O174" i="1" s="1"/>
  <c r="O136" i="1"/>
  <c r="O202" i="1" s="1"/>
  <c r="O120" i="1"/>
  <c r="O186" i="1" s="1"/>
  <c r="O122" i="1"/>
  <c r="O188" i="1" s="1"/>
  <c r="O130" i="1"/>
  <c r="O196" i="1" s="1"/>
  <c r="O114" i="1"/>
  <c r="O180" i="1" s="1"/>
  <c r="O128" i="1"/>
  <c r="O194" i="1" s="1"/>
  <c r="O112" i="1"/>
  <c r="O178" i="1" s="1"/>
  <c r="O138" i="1"/>
  <c r="O204" i="1" s="1"/>
  <c r="O106" i="1"/>
  <c r="O172" i="1" s="1"/>
  <c r="D38" i="1"/>
  <c r="D86" i="1" s="1"/>
  <c r="D152" i="1" s="1"/>
  <c r="I119" i="1"/>
  <c r="I185" i="1" s="1"/>
  <c r="I131" i="1"/>
  <c r="I197" i="1" s="1"/>
  <c r="I107" i="1"/>
  <c r="I173" i="1" s="1"/>
  <c r="I105" i="1"/>
  <c r="I171" i="1" s="1"/>
  <c r="I111" i="1"/>
  <c r="I177" i="1" s="1"/>
  <c r="D105" i="1"/>
  <c r="D171" i="1" s="1"/>
  <c r="D113" i="1"/>
  <c r="D179" i="1" s="1"/>
  <c r="D121" i="1"/>
  <c r="D187" i="1" s="1"/>
  <c r="D129" i="1"/>
  <c r="D195" i="1" s="1"/>
  <c r="D142" i="1"/>
  <c r="D208" i="1" s="1"/>
  <c r="D112" i="1"/>
  <c r="D178" i="1" s="1"/>
  <c r="D120" i="1"/>
  <c r="D186" i="1" s="1"/>
  <c r="D128" i="1"/>
  <c r="D194" i="1" s="1"/>
  <c r="D138" i="1"/>
  <c r="D204" i="1" s="1"/>
  <c r="I110" i="1"/>
  <c r="I176" i="1" s="1"/>
  <c r="I118" i="1"/>
  <c r="I184" i="1" s="1"/>
  <c r="I126" i="1"/>
  <c r="I192" i="1" s="1"/>
  <c r="I139" i="1"/>
  <c r="I205" i="1" s="1"/>
  <c r="I134" i="1"/>
  <c r="I200" i="1" s="1"/>
  <c r="I142" i="1"/>
  <c r="I208" i="1" s="1"/>
  <c r="N141" i="1"/>
  <c r="N207" i="1" s="1"/>
  <c r="N142" i="1"/>
  <c r="N208" i="1" s="1"/>
  <c r="N112" i="1"/>
  <c r="N178" i="1" s="1"/>
  <c r="N120" i="1"/>
  <c r="N186" i="1" s="1"/>
  <c r="N128" i="1"/>
  <c r="N194" i="1" s="1"/>
  <c r="N105" i="1"/>
  <c r="N171" i="1" s="1"/>
  <c r="N113" i="1"/>
  <c r="N179" i="1" s="1"/>
  <c r="N121" i="1"/>
  <c r="N187" i="1" s="1"/>
  <c r="N129" i="1"/>
  <c r="N195" i="1" s="1"/>
  <c r="N140" i="1"/>
  <c r="N206" i="1" s="1"/>
  <c r="F133" i="1"/>
  <c r="F199" i="1" s="1"/>
  <c r="F108" i="1"/>
  <c r="F174" i="1" s="1"/>
  <c r="F116" i="1"/>
  <c r="F182" i="1" s="1"/>
  <c r="F124" i="1"/>
  <c r="F190" i="1" s="1"/>
  <c r="F132" i="1"/>
  <c r="F198" i="1" s="1"/>
  <c r="F105" i="1"/>
  <c r="F171" i="1" s="1"/>
  <c r="F113" i="1"/>
  <c r="F179" i="1" s="1"/>
  <c r="F121" i="1"/>
  <c r="F187" i="1" s="1"/>
  <c r="F129" i="1"/>
  <c r="F195" i="1" s="1"/>
  <c r="H135" i="1"/>
  <c r="H201" i="1" s="1"/>
  <c r="H139" i="1"/>
  <c r="H205" i="1" s="1"/>
  <c r="H133" i="1"/>
  <c r="H199" i="1" s="1"/>
  <c r="H108" i="1"/>
  <c r="H174" i="1" s="1"/>
  <c r="H116" i="1"/>
  <c r="H182" i="1" s="1"/>
  <c r="H124" i="1"/>
  <c r="H190" i="1" s="1"/>
  <c r="H132" i="1"/>
  <c r="H198" i="1" s="1"/>
  <c r="M38" i="1"/>
  <c r="O38" i="1"/>
  <c r="O338" i="1"/>
  <c r="I117" i="1"/>
  <c r="I183" i="1" s="1"/>
  <c r="D141" i="1"/>
  <c r="D207" i="1" s="1"/>
  <c r="I123" i="1"/>
  <c r="I189" i="1" s="1"/>
  <c r="I121" i="1"/>
  <c r="I187" i="1" s="1"/>
  <c r="D137" i="1"/>
  <c r="D203" i="1" s="1"/>
  <c r="D134" i="1"/>
  <c r="D200" i="1" s="1"/>
  <c r="D108" i="1"/>
  <c r="D174" i="1" s="1"/>
  <c r="D116" i="1"/>
  <c r="D182" i="1" s="1"/>
  <c r="D124" i="1"/>
  <c r="D190" i="1" s="1"/>
  <c r="I106" i="1"/>
  <c r="I172" i="1" s="1"/>
  <c r="I114" i="1"/>
  <c r="I180" i="1" s="1"/>
  <c r="I122" i="1"/>
  <c r="I188" i="1" s="1"/>
  <c r="I130" i="1"/>
  <c r="I196" i="1" s="1"/>
  <c r="I143" i="1"/>
  <c r="I209" i="1" s="1"/>
  <c r="R23" i="1"/>
  <c r="L89" i="1" s="1"/>
  <c r="L155" i="1" s="1"/>
  <c r="N134" i="1"/>
  <c r="N200" i="1" s="1"/>
  <c r="N108" i="1"/>
  <c r="N174" i="1" s="1"/>
  <c r="N116" i="1"/>
  <c r="N182" i="1" s="1"/>
  <c r="N124" i="1"/>
  <c r="N190" i="1" s="1"/>
  <c r="N136" i="1"/>
  <c r="N202" i="1" s="1"/>
  <c r="N109" i="1"/>
  <c r="N175" i="1" s="1"/>
  <c r="N117" i="1"/>
  <c r="N183" i="1" s="1"/>
  <c r="F142" i="1"/>
  <c r="F208" i="1" s="1"/>
  <c r="F141" i="1"/>
  <c r="F207" i="1" s="1"/>
  <c r="F112" i="1"/>
  <c r="F178" i="1" s="1"/>
  <c r="F120" i="1"/>
  <c r="F186" i="1" s="1"/>
  <c r="F128" i="1"/>
  <c r="F194" i="1" s="1"/>
  <c r="F140" i="1"/>
  <c r="F206" i="1" s="1"/>
  <c r="F109" i="1"/>
  <c r="F175" i="1" s="1"/>
  <c r="H143" i="1"/>
  <c r="H209" i="1" s="1"/>
  <c r="H105" i="1"/>
  <c r="H171" i="1" s="1"/>
  <c r="H113" i="1"/>
  <c r="H179" i="1" s="1"/>
  <c r="H121" i="1"/>
  <c r="H187" i="1" s="1"/>
  <c r="H129" i="1"/>
  <c r="H195" i="1" s="1"/>
  <c r="H141" i="1"/>
  <c r="H207" i="1" s="1"/>
  <c r="H112" i="1"/>
  <c r="H178" i="1" s="1"/>
  <c r="H120" i="1"/>
  <c r="H186" i="1" s="1"/>
  <c r="H128" i="1"/>
  <c r="H194" i="1" s="1"/>
  <c r="O336" i="1"/>
  <c r="O337" i="1"/>
  <c r="R18" i="1"/>
  <c r="L84" i="1" s="1"/>
  <c r="L150" i="1" s="1"/>
  <c r="R31" i="1"/>
  <c r="L97" i="1" s="1"/>
  <c r="L163" i="1" s="1"/>
  <c r="R25" i="1"/>
  <c r="R27" i="1"/>
  <c r="M93" i="1" s="1"/>
  <c r="M159" i="1" s="1"/>
  <c r="R33" i="1"/>
  <c r="H38" i="1"/>
  <c r="H102" i="1" s="1"/>
  <c r="H168" i="1" s="1"/>
  <c r="R32" i="1"/>
  <c r="R24" i="1"/>
  <c r="L90" i="1" s="1"/>
  <c r="L156" i="1" s="1"/>
  <c r="R16" i="1"/>
  <c r="L82" i="1" s="1"/>
  <c r="L148" i="1" s="1"/>
  <c r="R34" i="1"/>
  <c r="M100" i="1" s="1"/>
  <c r="M166" i="1" s="1"/>
  <c r="R19" i="1"/>
  <c r="L85" i="1" s="1"/>
  <c r="L151" i="1" s="1"/>
  <c r="R22" i="1"/>
  <c r="M88" i="1" s="1"/>
  <c r="M154" i="1" s="1"/>
  <c r="R17" i="1"/>
  <c r="R30" i="1"/>
  <c r="M96" i="1" s="1"/>
  <c r="M162" i="1" s="1"/>
  <c r="C143" i="1"/>
  <c r="C209" i="1" s="1"/>
  <c r="C141" i="1"/>
  <c r="C207" i="1" s="1"/>
  <c r="C139" i="1"/>
  <c r="C205" i="1" s="1"/>
  <c r="C137" i="1"/>
  <c r="C203" i="1" s="1"/>
  <c r="C135" i="1"/>
  <c r="C201" i="1" s="1"/>
  <c r="C133" i="1"/>
  <c r="C199" i="1" s="1"/>
  <c r="C140" i="1"/>
  <c r="C206" i="1" s="1"/>
  <c r="C136" i="1"/>
  <c r="C202" i="1" s="1"/>
  <c r="C142" i="1"/>
  <c r="C208" i="1" s="1"/>
  <c r="C134" i="1"/>
  <c r="C200" i="1" s="1"/>
  <c r="C131" i="1"/>
  <c r="C197" i="1" s="1"/>
  <c r="C129" i="1"/>
  <c r="C195" i="1" s="1"/>
  <c r="C127" i="1"/>
  <c r="C193" i="1" s="1"/>
  <c r="C123" i="1"/>
  <c r="C189" i="1" s="1"/>
  <c r="C121" i="1"/>
  <c r="C187" i="1" s="1"/>
  <c r="C119" i="1"/>
  <c r="C185" i="1" s="1"/>
  <c r="C115" i="1"/>
  <c r="C181" i="1" s="1"/>
  <c r="C113" i="1"/>
  <c r="C179" i="1" s="1"/>
  <c r="C111" i="1"/>
  <c r="C177" i="1" s="1"/>
  <c r="C107" i="1"/>
  <c r="C173" i="1" s="1"/>
  <c r="C105" i="1"/>
  <c r="C171" i="1" s="1"/>
  <c r="C128" i="1"/>
  <c r="C194" i="1" s="1"/>
  <c r="C120" i="1"/>
  <c r="C186" i="1" s="1"/>
  <c r="C112" i="1"/>
  <c r="C178" i="1" s="1"/>
  <c r="C122" i="1"/>
  <c r="C188" i="1" s="1"/>
  <c r="C106" i="1"/>
  <c r="C172" i="1" s="1"/>
  <c r="C138" i="1"/>
  <c r="C204" i="1" s="1"/>
  <c r="C126" i="1"/>
  <c r="C192" i="1" s="1"/>
  <c r="C118" i="1"/>
  <c r="C184" i="1" s="1"/>
  <c r="C110" i="1"/>
  <c r="C176" i="1" s="1"/>
  <c r="C132" i="1"/>
  <c r="C198" i="1" s="1"/>
  <c r="C124" i="1"/>
  <c r="C190" i="1" s="1"/>
  <c r="C116" i="1"/>
  <c r="C182" i="1" s="1"/>
  <c r="C108" i="1"/>
  <c r="C174" i="1" s="1"/>
  <c r="C130" i="1"/>
  <c r="C196" i="1" s="1"/>
  <c r="C114" i="1"/>
  <c r="C180" i="1" s="1"/>
  <c r="N339" i="1"/>
  <c r="N336" i="1"/>
  <c r="N338" i="1"/>
  <c r="N343" i="1"/>
  <c r="N337" i="1"/>
  <c r="M336" i="1"/>
  <c r="M343" i="1"/>
  <c r="M339" i="1"/>
  <c r="M337" i="1"/>
  <c r="M338" i="1"/>
  <c r="G143" i="1"/>
  <c r="G209" i="1" s="1"/>
  <c r="G141" i="1"/>
  <c r="G207" i="1" s="1"/>
  <c r="G139" i="1"/>
  <c r="G205" i="1" s="1"/>
  <c r="G137" i="1"/>
  <c r="G203" i="1" s="1"/>
  <c r="G135" i="1"/>
  <c r="G201" i="1" s="1"/>
  <c r="G133" i="1"/>
  <c r="G199" i="1" s="1"/>
  <c r="G142" i="1"/>
  <c r="G208" i="1" s="1"/>
  <c r="G134" i="1"/>
  <c r="G200" i="1" s="1"/>
  <c r="G138" i="1"/>
  <c r="G204" i="1" s="1"/>
  <c r="G136" i="1"/>
  <c r="G202" i="1" s="1"/>
  <c r="G131" i="1"/>
  <c r="G197" i="1" s="1"/>
  <c r="G129" i="1"/>
  <c r="G195" i="1" s="1"/>
  <c r="G127" i="1"/>
  <c r="G193" i="1" s="1"/>
  <c r="G123" i="1"/>
  <c r="G189" i="1" s="1"/>
  <c r="G121" i="1"/>
  <c r="G187" i="1" s="1"/>
  <c r="G119" i="1"/>
  <c r="G185" i="1" s="1"/>
  <c r="G115" i="1"/>
  <c r="G181" i="1" s="1"/>
  <c r="G113" i="1"/>
  <c r="G179" i="1" s="1"/>
  <c r="G111" i="1"/>
  <c r="G177" i="1" s="1"/>
  <c r="G107" i="1"/>
  <c r="G173" i="1" s="1"/>
  <c r="G105" i="1"/>
  <c r="G171" i="1" s="1"/>
  <c r="G126" i="1"/>
  <c r="G192" i="1" s="1"/>
  <c r="G110" i="1"/>
  <c r="G176" i="1" s="1"/>
  <c r="G120" i="1"/>
  <c r="G186" i="1" s="1"/>
  <c r="G132" i="1"/>
  <c r="G198" i="1" s="1"/>
  <c r="G124" i="1"/>
  <c r="G190" i="1" s="1"/>
  <c r="G116" i="1"/>
  <c r="G182" i="1" s="1"/>
  <c r="G108" i="1"/>
  <c r="G174" i="1" s="1"/>
  <c r="G140" i="1"/>
  <c r="G206" i="1" s="1"/>
  <c r="G130" i="1"/>
  <c r="G196" i="1" s="1"/>
  <c r="G122" i="1"/>
  <c r="G188" i="1" s="1"/>
  <c r="G114" i="1"/>
  <c r="G180" i="1" s="1"/>
  <c r="G106" i="1"/>
  <c r="G172" i="1" s="1"/>
  <c r="G128" i="1"/>
  <c r="G194" i="1" s="1"/>
  <c r="G112" i="1"/>
  <c r="G178" i="1" s="1"/>
  <c r="D337" i="1"/>
  <c r="D336" i="1"/>
  <c r="D338" i="1"/>
  <c r="D339" i="1"/>
  <c r="D343" i="1"/>
  <c r="M97" i="1"/>
  <c r="M163" i="1" s="1"/>
  <c r="M89" i="1"/>
  <c r="M155" i="1" s="1"/>
  <c r="M84" i="1"/>
  <c r="M150" i="1" s="1"/>
  <c r="K143" i="1"/>
  <c r="K209" i="1" s="1"/>
  <c r="K141" i="1"/>
  <c r="K207" i="1" s="1"/>
  <c r="K139" i="1"/>
  <c r="K205" i="1" s="1"/>
  <c r="K137" i="1"/>
  <c r="K203" i="1" s="1"/>
  <c r="K135" i="1"/>
  <c r="K201" i="1" s="1"/>
  <c r="K133" i="1"/>
  <c r="K199" i="1" s="1"/>
  <c r="K136" i="1"/>
  <c r="K202" i="1" s="1"/>
  <c r="K140" i="1"/>
  <c r="K206" i="1" s="1"/>
  <c r="K132" i="1"/>
  <c r="K198" i="1" s="1"/>
  <c r="K138" i="1"/>
  <c r="K204" i="1" s="1"/>
  <c r="K131" i="1"/>
  <c r="K197" i="1" s="1"/>
  <c r="K129" i="1"/>
  <c r="K195" i="1" s="1"/>
  <c r="K127" i="1"/>
  <c r="K193" i="1" s="1"/>
  <c r="K123" i="1"/>
  <c r="K189" i="1" s="1"/>
  <c r="K121" i="1"/>
  <c r="K187" i="1" s="1"/>
  <c r="K119" i="1"/>
  <c r="K185" i="1" s="1"/>
  <c r="K115" i="1"/>
  <c r="K181" i="1" s="1"/>
  <c r="K113" i="1"/>
  <c r="K179" i="1" s="1"/>
  <c r="K111" i="1"/>
  <c r="K177" i="1" s="1"/>
  <c r="K107" i="1"/>
  <c r="K173" i="1" s="1"/>
  <c r="K105" i="1"/>
  <c r="K171" i="1" s="1"/>
  <c r="K124" i="1"/>
  <c r="K190" i="1" s="1"/>
  <c r="K116" i="1"/>
  <c r="K182" i="1" s="1"/>
  <c r="K108" i="1"/>
  <c r="K174" i="1" s="1"/>
  <c r="K118" i="1"/>
  <c r="K184" i="1" s="1"/>
  <c r="K134" i="1"/>
  <c r="K200" i="1" s="1"/>
  <c r="K130" i="1"/>
  <c r="K196" i="1" s="1"/>
  <c r="K122" i="1"/>
  <c r="K188" i="1" s="1"/>
  <c r="K114" i="1"/>
  <c r="K180" i="1" s="1"/>
  <c r="K106" i="1"/>
  <c r="K172" i="1" s="1"/>
  <c r="K142" i="1"/>
  <c r="K208" i="1" s="1"/>
  <c r="K128" i="1"/>
  <c r="K194" i="1" s="1"/>
  <c r="K120" i="1"/>
  <c r="K186" i="1" s="1"/>
  <c r="K112" i="1"/>
  <c r="K178" i="1" s="1"/>
  <c r="K126" i="1"/>
  <c r="K192" i="1" s="1"/>
  <c r="K110" i="1"/>
  <c r="K176" i="1" s="1"/>
  <c r="D102" i="1"/>
  <c r="D168" i="1" s="1"/>
  <c r="D84" i="1"/>
  <c r="D150" i="1" s="1"/>
  <c r="N38" i="1"/>
  <c r="J38" i="1"/>
  <c r="F38" i="1"/>
  <c r="K38" i="1"/>
  <c r="C38" i="1"/>
  <c r="P38" i="1"/>
  <c r="G38" i="1"/>
  <c r="R26" i="1"/>
  <c r="L337" i="1"/>
  <c r="L336" i="1"/>
  <c r="L343" i="1"/>
  <c r="L339" i="1"/>
  <c r="L338" i="1"/>
  <c r="C343" i="1"/>
  <c r="C338" i="1"/>
  <c r="C339" i="1"/>
  <c r="C336" i="1"/>
  <c r="C337" i="1"/>
  <c r="E336" i="1"/>
  <c r="E338" i="1"/>
  <c r="E343" i="1"/>
  <c r="E339" i="1"/>
  <c r="E337" i="1"/>
  <c r="R35" i="1"/>
  <c r="L101" i="1" s="1"/>
  <c r="L167" i="1" s="1"/>
  <c r="I38" i="1"/>
  <c r="L94" i="1"/>
  <c r="L160" i="1" s="1"/>
  <c r="L86" i="1"/>
  <c r="L152" i="1" s="1"/>
  <c r="L99" i="1"/>
  <c r="L165" i="1" s="1"/>
  <c r="L91" i="1"/>
  <c r="L157" i="1" s="1"/>
  <c r="J339" i="1"/>
  <c r="J338" i="1"/>
  <c r="J336" i="1"/>
  <c r="J343" i="1"/>
  <c r="J337" i="1"/>
  <c r="K343" i="1"/>
  <c r="K338" i="1"/>
  <c r="K339" i="1"/>
  <c r="K337" i="1"/>
  <c r="K336" i="1"/>
  <c r="H100" i="1"/>
  <c r="H166" i="1" s="1"/>
  <c r="H86" i="1"/>
  <c r="H152" i="1" s="1"/>
  <c r="H97" i="1"/>
  <c r="H163" i="1" s="1"/>
  <c r="H89" i="1"/>
  <c r="H155" i="1" s="1"/>
  <c r="H337" i="1"/>
  <c r="H343" i="1"/>
  <c r="H339" i="1"/>
  <c r="H338" i="1"/>
  <c r="H336" i="1"/>
  <c r="P343" i="1"/>
  <c r="P338" i="1"/>
  <c r="P336" i="1"/>
  <c r="P337" i="1"/>
  <c r="P339" i="1"/>
  <c r="P143" i="1"/>
  <c r="P209" i="1" s="1"/>
  <c r="P141" i="1"/>
  <c r="P207" i="1" s="1"/>
  <c r="P139" i="1"/>
  <c r="P205" i="1" s="1"/>
  <c r="P137" i="1"/>
  <c r="P203" i="1" s="1"/>
  <c r="P135" i="1"/>
  <c r="P201" i="1" s="1"/>
  <c r="P133" i="1"/>
  <c r="P199" i="1" s="1"/>
  <c r="P138" i="1"/>
  <c r="P204" i="1" s="1"/>
  <c r="P142" i="1"/>
  <c r="P208" i="1" s="1"/>
  <c r="P134" i="1"/>
  <c r="P200" i="1" s="1"/>
  <c r="P140" i="1"/>
  <c r="P206" i="1" s="1"/>
  <c r="P132" i="1"/>
  <c r="P198" i="1" s="1"/>
  <c r="P131" i="1"/>
  <c r="P197" i="1" s="1"/>
  <c r="P129" i="1"/>
  <c r="P195" i="1" s="1"/>
  <c r="P127" i="1"/>
  <c r="P193" i="1" s="1"/>
  <c r="P125" i="1"/>
  <c r="P191" i="1" s="1"/>
  <c r="P123" i="1"/>
  <c r="P189" i="1" s="1"/>
  <c r="P121" i="1"/>
  <c r="P187" i="1" s="1"/>
  <c r="P119" i="1"/>
  <c r="P185" i="1" s="1"/>
  <c r="P117" i="1"/>
  <c r="P183" i="1" s="1"/>
  <c r="P115" i="1"/>
  <c r="P181" i="1" s="1"/>
  <c r="P113" i="1"/>
  <c r="P179" i="1" s="1"/>
  <c r="P111" i="1"/>
  <c r="P177" i="1" s="1"/>
  <c r="P109" i="1"/>
  <c r="P175" i="1" s="1"/>
  <c r="P107" i="1"/>
  <c r="P173" i="1" s="1"/>
  <c r="P105" i="1"/>
  <c r="P171" i="1" s="1"/>
  <c r="P130" i="1"/>
  <c r="P196" i="1" s="1"/>
  <c r="P122" i="1"/>
  <c r="P188" i="1" s="1"/>
  <c r="P114" i="1"/>
  <c r="P180" i="1" s="1"/>
  <c r="P106" i="1"/>
  <c r="P172" i="1" s="1"/>
  <c r="P116" i="1"/>
  <c r="P182" i="1" s="1"/>
  <c r="P128" i="1"/>
  <c r="P194" i="1" s="1"/>
  <c r="P120" i="1"/>
  <c r="P186" i="1" s="1"/>
  <c r="P112" i="1"/>
  <c r="P178" i="1" s="1"/>
  <c r="P136" i="1"/>
  <c r="P202" i="1" s="1"/>
  <c r="P126" i="1"/>
  <c r="P192" i="1" s="1"/>
  <c r="P110" i="1"/>
  <c r="P176" i="1" s="1"/>
  <c r="P124" i="1"/>
  <c r="P190" i="1" s="1"/>
  <c r="P108" i="1"/>
  <c r="P174" i="1" s="1"/>
  <c r="F339" i="1"/>
  <c r="F343" i="1"/>
  <c r="F337" i="1"/>
  <c r="F338" i="1"/>
  <c r="F336" i="1"/>
  <c r="G343" i="1"/>
  <c r="G338" i="1"/>
  <c r="G337" i="1"/>
  <c r="G336" i="1"/>
  <c r="G339" i="1"/>
  <c r="I336" i="1"/>
  <c r="I338" i="1"/>
  <c r="I337" i="1"/>
  <c r="I343" i="1"/>
  <c r="I339" i="1"/>
  <c r="R29" i="1"/>
  <c r="D95" i="1" s="1"/>
  <c r="D161" i="1" s="1"/>
  <c r="R21" i="1"/>
  <c r="E38" i="1"/>
  <c r="G81" i="3" l="1"/>
  <c r="F84" i="3"/>
  <c r="H72" i="3"/>
  <c r="G80" i="3"/>
  <c r="H84" i="3"/>
  <c r="G75" i="3"/>
  <c r="H80" i="3"/>
  <c r="G74" i="3"/>
  <c r="E77" i="3"/>
  <c r="F76" i="3"/>
  <c r="H83" i="3"/>
  <c r="F71" i="3"/>
  <c r="F78" i="3"/>
  <c r="H77" i="3"/>
  <c r="E80" i="3"/>
  <c r="G78" i="3"/>
  <c r="E78" i="3"/>
  <c r="F79" i="3"/>
  <c r="H79" i="3"/>
  <c r="E71" i="3"/>
  <c r="F72" i="3"/>
  <c r="G76" i="3"/>
  <c r="H82" i="3"/>
  <c r="E81" i="3"/>
  <c r="G79" i="3"/>
  <c r="H76" i="3"/>
  <c r="E72" i="3"/>
  <c r="F80" i="3"/>
  <c r="F82" i="3"/>
  <c r="H78" i="3"/>
  <c r="E79" i="3"/>
  <c r="G77" i="3"/>
  <c r="E82" i="3"/>
  <c r="F83" i="3"/>
  <c r="H71" i="3"/>
  <c r="E73" i="3"/>
  <c r="G71" i="3"/>
  <c r="E74" i="3"/>
  <c r="F73" i="3"/>
  <c r="E84" i="3"/>
  <c r="G82" i="3"/>
  <c r="H75" i="3"/>
  <c r="F74" i="3"/>
  <c r="H81" i="3"/>
  <c r="E75" i="3"/>
  <c r="G73" i="3"/>
  <c r="G84" i="3"/>
  <c r="F75" i="3"/>
  <c r="H73" i="3"/>
  <c r="G83" i="3"/>
  <c r="F77" i="3"/>
  <c r="L75" i="3"/>
  <c r="I79" i="3"/>
  <c r="K77" i="3"/>
  <c r="K78" i="3"/>
  <c r="C74" i="3"/>
  <c r="D74" i="3"/>
  <c r="D80" i="3"/>
  <c r="C73" i="3"/>
  <c r="I73" i="3"/>
  <c r="D75" i="3"/>
  <c r="L80" i="3"/>
  <c r="D78" i="3"/>
  <c r="K75" i="3"/>
  <c r="J76" i="3"/>
  <c r="D77" i="3"/>
  <c r="K79" i="3"/>
  <c r="K73" i="3"/>
  <c r="C80" i="3"/>
  <c r="J78" i="3"/>
  <c r="I74" i="3"/>
  <c r="C76" i="3"/>
  <c r="I77" i="3"/>
  <c r="K80" i="3"/>
  <c r="L76" i="3"/>
  <c r="C72" i="3"/>
  <c r="J72" i="3"/>
  <c r="C75" i="3"/>
  <c r="K74" i="3"/>
  <c r="L73" i="3"/>
  <c r="I72" i="3"/>
  <c r="J74" i="3"/>
  <c r="K72" i="3"/>
  <c r="C78" i="3"/>
  <c r="L78" i="3"/>
  <c r="I78" i="3"/>
  <c r="J77" i="3"/>
  <c r="L79" i="3"/>
  <c r="L72" i="3"/>
  <c r="D73" i="3"/>
  <c r="C77" i="3"/>
  <c r="K76" i="3"/>
  <c r="D72" i="3"/>
  <c r="I75" i="3"/>
  <c r="J75" i="3"/>
  <c r="L74" i="3"/>
  <c r="J79" i="3"/>
  <c r="D79" i="3"/>
  <c r="C79" i="3"/>
  <c r="J80" i="3"/>
  <c r="I76" i="3"/>
  <c r="L77" i="3"/>
  <c r="I80" i="3"/>
  <c r="J73" i="3"/>
  <c r="D76" i="3"/>
  <c r="J71" i="3"/>
  <c r="L81" i="3"/>
  <c r="K81" i="3"/>
  <c r="I71" i="3"/>
  <c r="L84" i="3"/>
  <c r="I84" i="3"/>
  <c r="K71" i="3"/>
  <c r="J84" i="3"/>
  <c r="D81" i="3"/>
  <c r="C81" i="3"/>
  <c r="J83" i="3"/>
  <c r="L83" i="3"/>
  <c r="C71" i="3"/>
  <c r="C83" i="3"/>
  <c r="L71" i="3"/>
  <c r="I83" i="3"/>
  <c r="K84" i="3"/>
  <c r="C84" i="3"/>
  <c r="D83" i="3"/>
  <c r="D71" i="3"/>
  <c r="D84" i="3"/>
  <c r="L82" i="3"/>
  <c r="D82" i="3"/>
  <c r="I82" i="3"/>
  <c r="I81" i="3"/>
  <c r="C82" i="3"/>
  <c r="J82" i="3"/>
  <c r="J81" i="3"/>
  <c r="K83" i="3"/>
  <c r="K82" i="3"/>
  <c r="M99" i="1"/>
  <c r="M165" i="1" s="1"/>
  <c r="J140" i="1"/>
  <c r="J206" i="1" s="1"/>
  <c r="D140" i="1"/>
  <c r="D206" i="1" s="1"/>
  <c r="J133" i="1"/>
  <c r="J199" i="1" s="1"/>
  <c r="E140" i="1"/>
  <c r="E206" i="1" s="1"/>
  <c r="M125" i="1"/>
  <c r="M191" i="1" s="1"/>
  <c r="L125" i="1"/>
  <c r="L191" i="1" s="1"/>
  <c r="I125" i="1"/>
  <c r="I191" i="1" s="1"/>
  <c r="E125" i="1"/>
  <c r="E191" i="1" s="1"/>
  <c r="E117" i="1"/>
  <c r="E183" i="1" s="1"/>
  <c r="D125" i="1"/>
  <c r="D191" i="1" s="1"/>
  <c r="H125" i="1"/>
  <c r="H191" i="1" s="1"/>
  <c r="M109" i="1"/>
  <c r="M175" i="1" s="1"/>
  <c r="L109" i="1"/>
  <c r="L175" i="1" s="1"/>
  <c r="M118" i="1"/>
  <c r="M184" i="1" s="1"/>
  <c r="E118" i="1"/>
  <c r="E184" i="1" s="1"/>
  <c r="G118" i="1"/>
  <c r="G184" i="1" s="1"/>
  <c r="G109" i="1"/>
  <c r="G175" i="1" s="1"/>
  <c r="G117" i="1"/>
  <c r="G183" i="1" s="1"/>
  <c r="G125" i="1"/>
  <c r="G191" i="1" s="1"/>
  <c r="F125" i="1"/>
  <c r="F191" i="1" s="1"/>
  <c r="D117" i="1"/>
  <c r="D183" i="1" s="1"/>
  <c r="O109" i="1"/>
  <c r="O175" i="1" s="1"/>
  <c r="O125" i="1"/>
  <c r="O191" i="1" s="1"/>
  <c r="F118" i="1"/>
  <c r="F184" i="1" s="1"/>
  <c r="N143" i="1"/>
  <c r="N209" i="1" s="1"/>
  <c r="M133" i="1"/>
  <c r="M199" i="1" s="1"/>
  <c r="M110" i="1"/>
  <c r="M176" i="1" s="1"/>
  <c r="D110" i="1"/>
  <c r="D176" i="1" s="1"/>
  <c r="E110" i="1"/>
  <c r="E176" i="1" s="1"/>
  <c r="M117" i="1"/>
  <c r="M183" i="1" s="1"/>
  <c r="L117" i="1"/>
  <c r="L183" i="1" s="1"/>
  <c r="J117" i="1"/>
  <c r="J183" i="1" s="1"/>
  <c r="P118" i="1"/>
  <c r="P184" i="1" s="1"/>
  <c r="K109" i="1"/>
  <c r="K175" i="1" s="1"/>
  <c r="K117" i="1"/>
  <c r="K183" i="1" s="1"/>
  <c r="K125" i="1"/>
  <c r="K191" i="1" s="1"/>
  <c r="C109" i="1"/>
  <c r="C175" i="1" s="1"/>
  <c r="C117" i="1"/>
  <c r="C183" i="1" s="1"/>
  <c r="C125" i="1"/>
  <c r="C191" i="1" s="1"/>
  <c r="F117" i="1"/>
  <c r="F183" i="1" s="1"/>
  <c r="N125" i="1"/>
  <c r="N191" i="1" s="1"/>
  <c r="D109" i="1"/>
  <c r="D175" i="1" s="1"/>
  <c r="H109" i="1"/>
  <c r="H175" i="1" s="1"/>
  <c r="H118" i="1"/>
  <c r="H184" i="1" s="1"/>
  <c r="E109" i="1"/>
  <c r="E175" i="1" s="1"/>
  <c r="M126" i="1"/>
  <c r="M192" i="1" s="1"/>
  <c r="D126" i="1"/>
  <c r="D192" i="1" s="1"/>
  <c r="E126" i="1"/>
  <c r="E192" i="1" s="1"/>
  <c r="N132" i="1"/>
  <c r="N198" i="1" s="1"/>
  <c r="N127" i="1"/>
  <c r="N193" i="1" s="1"/>
  <c r="N126" i="1"/>
  <c r="N192" i="1" s="1"/>
  <c r="N119" i="1"/>
  <c r="N185" i="1" s="1"/>
  <c r="N118" i="1"/>
  <c r="N184" i="1" s="1"/>
  <c r="N111" i="1"/>
  <c r="N177" i="1" s="1"/>
  <c r="N110" i="1"/>
  <c r="N176" i="1" s="1"/>
  <c r="N135" i="1"/>
  <c r="N201" i="1" s="1"/>
  <c r="N139" i="1"/>
  <c r="N205" i="1" s="1"/>
  <c r="N138" i="1"/>
  <c r="N204" i="1" s="1"/>
  <c r="J118" i="1"/>
  <c r="J184" i="1" s="1"/>
  <c r="D118" i="1"/>
  <c r="D184" i="1" s="1"/>
  <c r="D133" i="1"/>
  <c r="D199" i="1" s="1"/>
  <c r="J125" i="1"/>
  <c r="J191" i="1" s="1"/>
  <c r="L100" i="1"/>
  <c r="L166" i="1" s="1"/>
  <c r="D93" i="1"/>
  <c r="D159" i="1" s="1"/>
  <c r="D94" i="1"/>
  <c r="D160" i="1" s="1"/>
  <c r="M102" i="1"/>
  <c r="M168" i="1" s="1"/>
  <c r="D87" i="1"/>
  <c r="D153" i="1" s="1"/>
  <c r="H93" i="1"/>
  <c r="H159" i="1" s="1"/>
  <c r="H96" i="1"/>
  <c r="H162" i="1" s="1"/>
  <c r="D97" i="1"/>
  <c r="D163" i="1" s="1"/>
  <c r="D100" i="1"/>
  <c r="D166" i="1" s="1"/>
  <c r="M94" i="1"/>
  <c r="M160" i="1" s="1"/>
  <c r="M98" i="1"/>
  <c r="M164" i="1" s="1"/>
  <c r="D91" i="1"/>
  <c r="D157" i="1" s="1"/>
  <c r="H85" i="1"/>
  <c r="H151" i="1" s="1"/>
  <c r="H99" i="1"/>
  <c r="H165" i="1" s="1"/>
  <c r="L96" i="1"/>
  <c r="L162" i="1" s="1"/>
  <c r="M92" i="1"/>
  <c r="M158" i="1" s="1"/>
  <c r="D89" i="1"/>
  <c r="D155" i="1" s="1"/>
  <c r="M86" i="1"/>
  <c r="M152" i="1" s="1"/>
  <c r="D83" i="1"/>
  <c r="D149" i="1" s="1"/>
  <c r="D99" i="1"/>
  <c r="D165" i="1" s="1"/>
  <c r="M91" i="1"/>
  <c r="M157" i="1" s="1"/>
  <c r="O101" i="1"/>
  <c r="O167" i="1" s="1"/>
  <c r="O97" i="1"/>
  <c r="O163" i="1" s="1"/>
  <c r="O93" i="1"/>
  <c r="O159" i="1" s="1"/>
  <c r="O89" i="1"/>
  <c r="O155" i="1" s="1"/>
  <c r="O85" i="1"/>
  <c r="O151" i="1" s="1"/>
  <c r="O99" i="1"/>
  <c r="O165" i="1" s="1"/>
  <c r="O95" i="1"/>
  <c r="O161" i="1" s="1"/>
  <c r="O91" i="1"/>
  <c r="O157" i="1" s="1"/>
  <c r="O87" i="1"/>
  <c r="O153" i="1" s="1"/>
  <c r="O83" i="1"/>
  <c r="O149" i="1" s="1"/>
  <c r="O100" i="1"/>
  <c r="O166" i="1" s="1"/>
  <c r="O92" i="1"/>
  <c r="O158" i="1" s="1"/>
  <c r="O84" i="1"/>
  <c r="O150" i="1" s="1"/>
  <c r="O98" i="1"/>
  <c r="O164" i="1" s="1"/>
  <c r="O90" i="1"/>
  <c r="O156" i="1" s="1"/>
  <c r="O82" i="1"/>
  <c r="O148" i="1" s="1"/>
  <c r="O102" i="1"/>
  <c r="O168" i="1" s="1"/>
  <c r="O86" i="1"/>
  <c r="O152" i="1" s="1"/>
  <c r="O88" i="1"/>
  <c r="O154" i="1" s="1"/>
  <c r="O96" i="1"/>
  <c r="O162" i="1" s="1"/>
  <c r="O94" i="1"/>
  <c r="O160" i="1" s="1"/>
  <c r="H98" i="1"/>
  <c r="H164" i="1" s="1"/>
  <c r="L98" i="1"/>
  <c r="L164" i="1" s="1"/>
  <c r="D85" i="1"/>
  <c r="D151" i="1" s="1"/>
  <c r="D98" i="1"/>
  <c r="D164" i="1" s="1"/>
  <c r="M85" i="1"/>
  <c r="M151" i="1" s="1"/>
  <c r="M82" i="1"/>
  <c r="M148" i="1" s="1"/>
  <c r="H88" i="1"/>
  <c r="H154" i="1" s="1"/>
  <c r="L93" i="1"/>
  <c r="L159" i="1" s="1"/>
  <c r="D88" i="1"/>
  <c r="D154" i="1" s="1"/>
  <c r="H92" i="1"/>
  <c r="H158" i="1" s="1"/>
  <c r="L92" i="1"/>
  <c r="L158" i="1" s="1"/>
  <c r="H91" i="1"/>
  <c r="H157" i="1" s="1"/>
  <c r="H84" i="1"/>
  <c r="H150" i="1" s="1"/>
  <c r="H94" i="1"/>
  <c r="H160" i="1" s="1"/>
  <c r="D96" i="1"/>
  <c r="D162" i="1" s="1"/>
  <c r="M90" i="1"/>
  <c r="M156" i="1" s="1"/>
  <c r="L87" i="1"/>
  <c r="L153" i="1" s="1"/>
  <c r="M83" i="1"/>
  <c r="M149" i="1" s="1"/>
  <c r="M87" i="1"/>
  <c r="M153" i="1" s="1"/>
  <c r="H82" i="1"/>
  <c r="H148" i="1" s="1"/>
  <c r="H90" i="1"/>
  <c r="H156" i="1" s="1"/>
  <c r="L88" i="1"/>
  <c r="L154" i="1" s="1"/>
  <c r="D82" i="1"/>
  <c r="D148" i="1" s="1"/>
  <c r="D90" i="1"/>
  <c r="D156" i="1" s="1"/>
  <c r="H83" i="1"/>
  <c r="H149" i="1" s="1"/>
  <c r="L83" i="1"/>
  <c r="L149" i="1" s="1"/>
  <c r="D92" i="1"/>
  <c r="D158" i="1" s="1"/>
  <c r="C101" i="1"/>
  <c r="C167" i="1" s="1"/>
  <c r="C102" i="1"/>
  <c r="C168" i="1" s="1"/>
  <c r="C99" i="1"/>
  <c r="C165" i="1" s="1"/>
  <c r="C98" i="1"/>
  <c r="C164" i="1" s="1"/>
  <c r="C93" i="1"/>
  <c r="C159" i="1" s="1"/>
  <c r="C92" i="1"/>
  <c r="C158" i="1" s="1"/>
  <c r="C91" i="1"/>
  <c r="C157" i="1" s="1"/>
  <c r="C90" i="1"/>
  <c r="C156" i="1" s="1"/>
  <c r="C89" i="1"/>
  <c r="C155" i="1" s="1"/>
  <c r="C88" i="1"/>
  <c r="C154" i="1" s="1"/>
  <c r="C87" i="1"/>
  <c r="C153" i="1" s="1"/>
  <c r="C86" i="1"/>
  <c r="C152" i="1" s="1"/>
  <c r="C85" i="1"/>
  <c r="C151" i="1" s="1"/>
  <c r="C84" i="1"/>
  <c r="C150" i="1" s="1"/>
  <c r="C83" i="1"/>
  <c r="C149" i="1" s="1"/>
  <c r="C82" i="1"/>
  <c r="C148" i="1" s="1"/>
  <c r="C100" i="1"/>
  <c r="C166" i="1" s="1"/>
  <c r="C97" i="1"/>
  <c r="C163" i="1" s="1"/>
  <c r="C96" i="1"/>
  <c r="C162" i="1" s="1"/>
  <c r="C95" i="1"/>
  <c r="C161" i="1" s="1"/>
  <c r="C94" i="1"/>
  <c r="C160" i="1" s="1"/>
  <c r="K101" i="1"/>
  <c r="K167" i="1" s="1"/>
  <c r="K99" i="1"/>
  <c r="K165" i="1" s="1"/>
  <c r="K100" i="1"/>
  <c r="K166" i="1" s="1"/>
  <c r="K97" i="1"/>
  <c r="K163" i="1" s="1"/>
  <c r="K96" i="1"/>
  <c r="K162" i="1" s="1"/>
  <c r="K95" i="1"/>
  <c r="K161" i="1" s="1"/>
  <c r="K94" i="1"/>
  <c r="K160" i="1" s="1"/>
  <c r="K93" i="1"/>
  <c r="K159" i="1" s="1"/>
  <c r="K102" i="1"/>
  <c r="K168" i="1" s="1"/>
  <c r="K98" i="1"/>
  <c r="K164" i="1" s="1"/>
  <c r="K92" i="1"/>
  <c r="K158" i="1" s="1"/>
  <c r="K91" i="1"/>
  <c r="K157" i="1" s="1"/>
  <c r="K90" i="1"/>
  <c r="K156" i="1" s="1"/>
  <c r="K89" i="1"/>
  <c r="K155" i="1" s="1"/>
  <c r="K88" i="1"/>
  <c r="K154" i="1" s="1"/>
  <c r="K87" i="1"/>
  <c r="K153" i="1" s="1"/>
  <c r="K86" i="1"/>
  <c r="K152" i="1" s="1"/>
  <c r="K85" i="1"/>
  <c r="K151" i="1" s="1"/>
  <c r="K84" i="1"/>
  <c r="K150" i="1" s="1"/>
  <c r="K83" i="1"/>
  <c r="K149" i="1" s="1"/>
  <c r="K82" i="1"/>
  <c r="K148" i="1" s="1"/>
  <c r="M95" i="1"/>
  <c r="M161" i="1" s="1"/>
  <c r="M101" i="1"/>
  <c r="M167" i="1" s="1"/>
  <c r="E102" i="1"/>
  <c r="E168" i="1" s="1"/>
  <c r="E100" i="1"/>
  <c r="E166" i="1" s="1"/>
  <c r="E101" i="1"/>
  <c r="E167" i="1" s="1"/>
  <c r="E99" i="1"/>
  <c r="E165" i="1" s="1"/>
  <c r="E98" i="1"/>
  <c r="E164" i="1" s="1"/>
  <c r="E97" i="1"/>
  <c r="E163" i="1" s="1"/>
  <c r="E96" i="1"/>
  <c r="E162" i="1" s="1"/>
  <c r="E95" i="1"/>
  <c r="E161" i="1" s="1"/>
  <c r="E94" i="1"/>
  <c r="E160" i="1" s="1"/>
  <c r="E93" i="1"/>
  <c r="E159" i="1" s="1"/>
  <c r="E92" i="1"/>
  <c r="E158" i="1" s="1"/>
  <c r="E91" i="1"/>
  <c r="E157" i="1" s="1"/>
  <c r="E90" i="1"/>
  <c r="E156" i="1" s="1"/>
  <c r="E89" i="1"/>
  <c r="E155" i="1" s="1"/>
  <c r="E88" i="1"/>
  <c r="E154" i="1" s="1"/>
  <c r="E87" i="1"/>
  <c r="E153" i="1" s="1"/>
  <c r="E86" i="1"/>
  <c r="E152" i="1" s="1"/>
  <c r="E85" i="1"/>
  <c r="E151" i="1" s="1"/>
  <c r="E84" i="1"/>
  <c r="E150" i="1" s="1"/>
  <c r="E83" i="1"/>
  <c r="E149" i="1" s="1"/>
  <c r="E82" i="1"/>
  <c r="E148" i="1" s="1"/>
  <c r="H101" i="1"/>
  <c r="H167" i="1" s="1"/>
  <c r="G101" i="1"/>
  <c r="G167" i="1" s="1"/>
  <c r="G100" i="1"/>
  <c r="G166" i="1" s="1"/>
  <c r="G102" i="1"/>
  <c r="G168" i="1" s="1"/>
  <c r="G99" i="1"/>
  <c r="G165" i="1" s="1"/>
  <c r="G98" i="1"/>
  <c r="G164" i="1" s="1"/>
  <c r="G97" i="1"/>
  <c r="G163" i="1" s="1"/>
  <c r="G96" i="1"/>
  <c r="G162" i="1" s="1"/>
  <c r="G95" i="1"/>
  <c r="G161" i="1" s="1"/>
  <c r="G94" i="1"/>
  <c r="G160" i="1" s="1"/>
  <c r="G93" i="1"/>
  <c r="G159" i="1" s="1"/>
  <c r="G92" i="1"/>
  <c r="G158" i="1" s="1"/>
  <c r="G91" i="1"/>
  <c r="G157" i="1" s="1"/>
  <c r="G90" i="1"/>
  <c r="G156" i="1" s="1"/>
  <c r="G89" i="1"/>
  <c r="G155" i="1" s="1"/>
  <c r="G88" i="1"/>
  <c r="G154" i="1" s="1"/>
  <c r="G87" i="1"/>
  <c r="G153" i="1" s="1"/>
  <c r="G86" i="1"/>
  <c r="G152" i="1" s="1"/>
  <c r="G85" i="1"/>
  <c r="G151" i="1" s="1"/>
  <c r="G84" i="1"/>
  <c r="G150" i="1" s="1"/>
  <c r="G83" i="1"/>
  <c r="G149" i="1" s="1"/>
  <c r="G82" i="1"/>
  <c r="G148" i="1" s="1"/>
  <c r="F101" i="1"/>
  <c r="F167" i="1" s="1"/>
  <c r="F99" i="1"/>
  <c r="F165" i="1" s="1"/>
  <c r="F97" i="1"/>
  <c r="F163" i="1" s="1"/>
  <c r="F95" i="1"/>
  <c r="F161" i="1" s="1"/>
  <c r="F93" i="1"/>
  <c r="F159" i="1" s="1"/>
  <c r="F91" i="1"/>
  <c r="F157" i="1" s="1"/>
  <c r="F89" i="1"/>
  <c r="F155" i="1" s="1"/>
  <c r="F87" i="1"/>
  <c r="F153" i="1" s="1"/>
  <c r="F85" i="1"/>
  <c r="F151" i="1" s="1"/>
  <c r="F83" i="1"/>
  <c r="F149" i="1" s="1"/>
  <c r="F102" i="1"/>
  <c r="F168" i="1" s="1"/>
  <c r="F100" i="1"/>
  <c r="F166" i="1" s="1"/>
  <c r="F98" i="1"/>
  <c r="F164" i="1" s="1"/>
  <c r="F96" i="1"/>
  <c r="F162" i="1" s="1"/>
  <c r="F94" i="1"/>
  <c r="F160" i="1" s="1"/>
  <c r="F92" i="1"/>
  <c r="F158" i="1" s="1"/>
  <c r="F90" i="1"/>
  <c r="F156" i="1" s="1"/>
  <c r="F88" i="1"/>
  <c r="F154" i="1" s="1"/>
  <c r="F86" i="1"/>
  <c r="F152" i="1" s="1"/>
  <c r="F84" i="1"/>
  <c r="F150" i="1" s="1"/>
  <c r="F82" i="1"/>
  <c r="F148" i="1" s="1"/>
  <c r="D101" i="1"/>
  <c r="D167" i="1" s="1"/>
  <c r="L95" i="1"/>
  <c r="L161" i="1" s="1"/>
  <c r="I102" i="1"/>
  <c r="I168" i="1" s="1"/>
  <c r="I100" i="1"/>
  <c r="I166" i="1" s="1"/>
  <c r="I99" i="1"/>
  <c r="I165" i="1" s="1"/>
  <c r="I98" i="1"/>
  <c r="I164" i="1" s="1"/>
  <c r="I97" i="1"/>
  <c r="I163" i="1" s="1"/>
  <c r="I96" i="1"/>
  <c r="I162" i="1" s="1"/>
  <c r="I95" i="1"/>
  <c r="I161" i="1" s="1"/>
  <c r="I94" i="1"/>
  <c r="I160" i="1" s="1"/>
  <c r="I93" i="1"/>
  <c r="I159" i="1" s="1"/>
  <c r="I92" i="1"/>
  <c r="I158" i="1" s="1"/>
  <c r="I91" i="1"/>
  <c r="I157" i="1" s="1"/>
  <c r="I90" i="1"/>
  <c r="I156" i="1" s="1"/>
  <c r="I89" i="1"/>
  <c r="I155" i="1" s="1"/>
  <c r="I88" i="1"/>
  <c r="I154" i="1" s="1"/>
  <c r="I87" i="1"/>
  <c r="I153" i="1" s="1"/>
  <c r="I86" i="1"/>
  <c r="I152" i="1" s="1"/>
  <c r="I85" i="1"/>
  <c r="I151" i="1" s="1"/>
  <c r="I84" i="1"/>
  <c r="I150" i="1" s="1"/>
  <c r="I83" i="1"/>
  <c r="I149" i="1" s="1"/>
  <c r="I82" i="1"/>
  <c r="I148" i="1" s="1"/>
  <c r="I101" i="1"/>
  <c r="I167" i="1" s="1"/>
  <c r="N101" i="1"/>
  <c r="N167" i="1" s="1"/>
  <c r="N99" i="1"/>
  <c r="N165" i="1" s="1"/>
  <c r="N97" i="1"/>
  <c r="N163" i="1" s="1"/>
  <c r="N95" i="1"/>
  <c r="N161" i="1" s="1"/>
  <c r="N93" i="1"/>
  <c r="N159" i="1" s="1"/>
  <c r="N91" i="1"/>
  <c r="N157" i="1" s="1"/>
  <c r="N89" i="1"/>
  <c r="N155" i="1" s="1"/>
  <c r="N87" i="1"/>
  <c r="N153" i="1" s="1"/>
  <c r="N85" i="1"/>
  <c r="N151" i="1" s="1"/>
  <c r="N83" i="1"/>
  <c r="N149" i="1" s="1"/>
  <c r="N102" i="1"/>
  <c r="N168" i="1" s="1"/>
  <c r="N100" i="1"/>
  <c r="N166" i="1" s="1"/>
  <c r="N98" i="1"/>
  <c r="N164" i="1" s="1"/>
  <c r="N96" i="1"/>
  <c r="N162" i="1" s="1"/>
  <c r="N94" i="1"/>
  <c r="N160" i="1" s="1"/>
  <c r="N92" i="1"/>
  <c r="N158" i="1" s="1"/>
  <c r="N90" i="1"/>
  <c r="N156" i="1" s="1"/>
  <c r="N88" i="1"/>
  <c r="N154" i="1" s="1"/>
  <c r="N86" i="1"/>
  <c r="N152" i="1" s="1"/>
  <c r="N84" i="1"/>
  <c r="N150" i="1" s="1"/>
  <c r="N82" i="1"/>
  <c r="N148" i="1" s="1"/>
  <c r="H87" i="1"/>
  <c r="H153" i="1" s="1"/>
  <c r="H95" i="1"/>
  <c r="H161" i="1" s="1"/>
  <c r="P101" i="1"/>
  <c r="P167" i="1" s="1"/>
  <c r="P99" i="1"/>
  <c r="P165" i="1" s="1"/>
  <c r="P102" i="1"/>
  <c r="P168" i="1" s="1"/>
  <c r="P98" i="1"/>
  <c r="P164" i="1" s="1"/>
  <c r="P97" i="1"/>
  <c r="P163" i="1" s="1"/>
  <c r="P96" i="1"/>
  <c r="P162" i="1" s="1"/>
  <c r="P95" i="1"/>
  <c r="P161" i="1" s="1"/>
  <c r="P94" i="1"/>
  <c r="P160" i="1" s="1"/>
  <c r="P93" i="1"/>
  <c r="P159" i="1" s="1"/>
  <c r="P92" i="1"/>
  <c r="P158" i="1" s="1"/>
  <c r="P91" i="1"/>
  <c r="P157" i="1" s="1"/>
  <c r="P90" i="1"/>
  <c r="P156" i="1" s="1"/>
  <c r="P89" i="1"/>
  <c r="P155" i="1" s="1"/>
  <c r="P88" i="1"/>
  <c r="P154" i="1" s="1"/>
  <c r="P87" i="1"/>
  <c r="P153" i="1" s="1"/>
  <c r="P86" i="1"/>
  <c r="P152" i="1" s="1"/>
  <c r="P85" i="1"/>
  <c r="P151" i="1" s="1"/>
  <c r="P84" i="1"/>
  <c r="P150" i="1" s="1"/>
  <c r="P83" i="1"/>
  <c r="P149" i="1" s="1"/>
  <c r="P82" i="1"/>
  <c r="P148" i="1" s="1"/>
  <c r="P100" i="1"/>
  <c r="P166" i="1" s="1"/>
  <c r="J101" i="1"/>
  <c r="J167" i="1" s="1"/>
  <c r="J99" i="1"/>
  <c r="J165" i="1" s="1"/>
  <c r="J97" i="1"/>
  <c r="J163" i="1" s="1"/>
  <c r="J95" i="1"/>
  <c r="J161" i="1" s="1"/>
  <c r="J93" i="1"/>
  <c r="J159" i="1" s="1"/>
  <c r="J91" i="1"/>
  <c r="J157" i="1" s="1"/>
  <c r="J89" i="1"/>
  <c r="J155" i="1" s="1"/>
  <c r="J87" i="1"/>
  <c r="J153" i="1" s="1"/>
  <c r="J85" i="1"/>
  <c r="J151" i="1" s="1"/>
  <c r="J83" i="1"/>
  <c r="J149" i="1" s="1"/>
  <c r="J102" i="1"/>
  <c r="J168" i="1" s="1"/>
  <c r="J100" i="1"/>
  <c r="J166" i="1" s="1"/>
  <c r="J98" i="1"/>
  <c r="J164" i="1" s="1"/>
  <c r="J96" i="1"/>
  <c r="J162" i="1" s="1"/>
  <c r="J94" i="1"/>
  <c r="J160" i="1" s="1"/>
  <c r="J92" i="1"/>
  <c r="J158" i="1" s="1"/>
  <c r="J90" i="1"/>
  <c r="J156" i="1" s="1"/>
  <c r="J88" i="1"/>
  <c r="J154" i="1" s="1"/>
  <c r="J86" i="1"/>
  <c r="J152" i="1" s="1"/>
  <c r="J84" i="1"/>
  <c r="J150" i="1" s="1"/>
  <c r="J82" i="1"/>
  <c r="J148" i="1" s="1"/>
  <c r="Q209" i="1" l="1"/>
  <c r="O255" i="1" s="1"/>
  <c r="G255" i="1"/>
  <c r="P264" i="1"/>
  <c r="C267" i="1"/>
  <c r="G257" i="1"/>
  <c r="C242" i="1"/>
  <c r="G235" i="1"/>
  <c r="K258" i="1"/>
  <c r="K250" i="1"/>
  <c r="L268" i="1"/>
  <c r="D251" i="1"/>
  <c r="E235" i="1"/>
  <c r="J247" i="1"/>
  <c r="H247" i="1"/>
  <c r="F251" i="1"/>
  <c r="I235" i="1"/>
  <c r="I268" i="1"/>
  <c r="M266" i="1"/>
  <c r="D264" i="1"/>
  <c r="N269" i="1"/>
  <c r="D240" i="1"/>
  <c r="F245" i="1"/>
  <c r="E236" i="1"/>
  <c r="I253" i="1"/>
  <c r="J269" i="1"/>
  <c r="H268" i="1"/>
  <c r="H258" i="1"/>
  <c r="L235" i="1"/>
  <c r="E252" i="1"/>
  <c r="F242" i="1"/>
  <c r="J252" i="1"/>
  <c r="F238" i="1"/>
  <c r="M251" i="1"/>
  <c r="E254" i="1"/>
  <c r="I245" i="1"/>
  <c r="N256" i="1"/>
  <c r="N257" i="1"/>
  <c r="F267" i="1"/>
  <c r="F260" i="1"/>
  <c r="H240" i="1"/>
  <c r="L247" i="1"/>
  <c r="M243" i="1"/>
  <c r="D249" i="1"/>
  <c r="J244" i="1"/>
  <c r="F263" i="1"/>
  <c r="M247" i="1"/>
  <c r="L269" i="1"/>
  <c r="E259" i="1"/>
  <c r="D250" i="1"/>
  <c r="N261" i="1"/>
  <c r="J246" i="1"/>
  <c r="F237" i="1"/>
  <c r="H264" i="1"/>
  <c r="I239" i="1"/>
  <c r="L243" i="1"/>
  <c r="I237" i="1"/>
  <c r="E237" i="1"/>
  <c r="I242" i="1"/>
  <c r="I266" i="1"/>
  <c r="J270" i="1"/>
  <c r="J267" i="1"/>
  <c r="F247" i="1"/>
  <c r="H269" i="1"/>
  <c r="I249" i="1"/>
  <c r="E240" i="1"/>
  <c r="H250" i="1"/>
  <c r="L257" i="1"/>
  <c r="I247" i="1"/>
  <c r="L244" i="1"/>
  <c r="M248" i="1"/>
  <c r="J261" i="1"/>
  <c r="M250" i="1"/>
  <c r="E267" i="1"/>
  <c r="F255" i="1"/>
  <c r="H238" i="1"/>
  <c r="D241" i="1"/>
  <c r="N272" i="1"/>
  <c r="H251" i="1"/>
  <c r="M264" i="1"/>
  <c r="I241" i="1"/>
  <c r="N244" i="1"/>
  <c r="M237" i="1"/>
  <c r="E251" i="1"/>
  <c r="M252" i="1"/>
  <c r="E263" i="1"/>
  <c r="J257" i="1"/>
  <c r="C246" i="1"/>
  <c r="G253" i="1"/>
  <c r="G246" i="1"/>
  <c r="K237" i="1"/>
  <c r="K240" i="1"/>
  <c r="P263" i="1"/>
  <c r="P254" i="1"/>
  <c r="C272" i="1"/>
  <c r="C258" i="1"/>
  <c r="G267" i="1"/>
  <c r="G243" i="1"/>
  <c r="G244" i="1"/>
  <c r="K251" i="1"/>
  <c r="P239" i="1"/>
  <c r="C264" i="1"/>
  <c r="C260" i="1"/>
  <c r="K262" i="1"/>
  <c r="Q168" i="1"/>
  <c r="P237" i="1"/>
  <c r="K267" i="1"/>
  <c r="K243" i="1"/>
  <c r="P258" i="1"/>
  <c r="C255" i="1"/>
  <c r="G249" i="1"/>
  <c r="K249" i="1"/>
  <c r="P267" i="1"/>
  <c r="P250" i="1"/>
  <c r="D259" i="1" l="1"/>
  <c r="H254" i="1"/>
  <c r="D272" i="1"/>
  <c r="H270" i="1"/>
  <c r="F246" i="1"/>
  <c r="N243" i="1"/>
  <c r="L256" i="1"/>
  <c r="E244" i="1"/>
  <c r="E269" i="1"/>
  <c r="O265" i="1"/>
  <c r="O248" i="1"/>
  <c r="E256" i="1"/>
  <c r="F272" i="1"/>
  <c r="L251" i="1"/>
  <c r="E270" i="1"/>
  <c r="D242" i="1"/>
  <c r="F254" i="1"/>
  <c r="H262" i="1"/>
  <c r="F250" i="1"/>
  <c r="N247" i="1"/>
  <c r="D244" i="1"/>
  <c r="E260" i="1"/>
  <c r="H260" i="1"/>
  <c r="F240" i="1"/>
  <c r="N260" i="1"/>
  <c r="I263" i="1"/>
  <c r="M253" i="1"/>
  <c r="N235" i="1"/>
  <c r="E265" i="1"/>
  <c r="H241" i="1"/>
  <c r="J241" i="1"/>
  <c r="D254" i="1"/>
  <c r="L236" i="1"/>
  <c r="L241" i="1"/>
  <c r="D269" i="1"/>
  <c r="N239" i="1"/>
  <c r="F261" i="1"/>
  <c r="N242" i="1"/>
  <c r="I236" i="1"/>
  <c r="J239" i="1"/>
  <c r="N237" i="1"/>
  <c r="H248" i="1"/>
  <c r="E262" i="1"/>
  <c r="H272" i="1"/>
  <c r="M260" i="1"/>
  <c r="I246" i="1"/>
  <c r="N264" i="1"/>
  <c r="F253" i="1"/>
  <c r="N259" i="1"/>
  <c r="G270" i="1"/>
  <c r="K236" i="1"/>
  <c r="K268" i="1"/>
  <c r="G242" i="1"/>
  <c r="P266" i="1"/>
  <c r="J217" i="1"/>
  <c r="C214" i="1"/>
  <c r="P241" i="1"/>
  <c r="K266" i="1"/>
  <c r="H257" i="1"/>
  <c r="L253" i="1"/>
  <c r="D258" i="1"/>
  <c r="J251" i="1"/>
  <c r="L239" i="1"/>
  <c r="J240" i="1"/>
  <c r="H237" i="1"/>
  <c r="M268" i="1"/>
  <c r="E272" i="1"/>
  <c r="I270" i="1"/>
  <c r="H263" i="1"/>
  <c r="J263" i="1"/>
  <c r="N246" i="1"/>
  <c r="D245" i="1"/>
  <c r="M242" i="1"/>
  <c r="H261" i="1"/>
  <c r="J253" i="1"/>
  <c r="I272" i="1"/>
  <c r="E250" i="1"/>
  <c r="F259" i="1"/>
  <c r="I254" i="1"/>
  <c r="M246" i="1"/>
  <c r="F257" i="1"/>
  <c r="J242" i="1"/>
  <c r="D255" i="1"/>
  <c r="L237" i="1"/>
  <c r="E241" i="1"/>
  <c r="I243" i="1"/>
  <c r="D236" i="1"/>
  <c r="J238" i="1"/>
  <c r="L264" i="1"/>
  <c r="E238" i="1"/>
  <c r="D252" i="1"/>
  <c r="E239" i="1"/>
  <c r="F236" i="1"/>
  <c r="I251" i="1"/>
  <c r="J272" i="1"/>
  <c r="J245" i="1"/>
  <c r="M254" i="1"/>
  <c r="M239" i="1"/>
  <c r="J265" i="1"/>
  <c r="M270" i="1"/>
  <c r="C252" i="1"/>
  <c r="O272" i="1"/>
  <c r="P242" i="1"/>
  <c r="O269" i="1"/>
  <c r="P246" i="1"/>
  <c r="K260" i="1"/>
  <c r="K257" i="1"/>
  <c r="K248" i="1"/>
  <c r="C247" i="1"/>
  <c r="O264" i="1"/>
  <c r="O256" i="1"/>
  <c r="C273" i="1"/>
  <c r="C243" i="1"/>
  <c r="K265" i="1"/>
  <c r="P269" i="1"/>
  <c r="K246" i="1"/>
  <c r="G271" i="1"/>
  <c r="O239" i="1"/>
  <c r="O242" i="1"/>
  <c r="O251" i="1"/>
  <c r="K244" i="1"/>
  <c r="P249" i="1"/>
  <c r="G261" i="1"/>
  <c r="K264" i="1"/>
  <c r="P252" i="1"/>
  <c r="L270" i="1"/>
  <c r="L246" i="1"/>
  <c r="N271" i="1"/>
  <c r="H259" i="1"/>
  <c r="E261" i="1"/>
  <c r="N245" i="1"/>
  <c r="F256" i="1"/>
  <c r="M261" i="1"/>
  <c r="M258" i="1"/>
  <c r="I259" i="1"/>
  <c r="I258" i="1"/>
  <c r="J248" i="1"/>
  <c r="F266" i="1"/>
  <c r="L255" i="1"/>
  <c r="D257" i="1"/>
  <c r="J271" i="1"/>
  <c r="L271" i="1"/>
  <c r="I240" i="1"/>
  <c r="L260" i="1"/>
  <c r="E255" i="1"/>
  <c r="I244" i="1"/>
  <c r="J273" i="1"/>
  <c r="F249" i="1"/>
  <c r="L242" i="1"/>
  <c r="D248" i="1"/>
  <c r="M256" i="1"/>
  <c r="M244" i="1"/>
  <c r="D267" i="1"/>
  <c r="N267" i="1"/>
  <c r="J249" i="1"/>
  <c r="H249" i="1"/>
  <c r="E253" i="1"/>
  <c r="J260" i="1"/>
  <c r="E258" i="1"/>
  <c r="N263" i="1"/>
  <c r="F248" i="1"/>
  <c r="L250" i="1"/>
  <c r="D253" i="1"/>
  <c r="N255" i="1"/>
  <c r="M238" i="1"/>
  <c r="F235" i="1"/>
  <c r="L252" i="1"/>
  <c r="D238" i="1"/>
  <c r="N241" i="1"/>
  <c r="F241" i="1"/>
  <c r="L266" i="1"/>
  <c r="I238" i="1"/>
  <c r="F243" i="1"/>
  <c r="M241" i="1"/>
  <c r="N253" i="1"/>
  <c r="F265" i="1"/>
  <c r="E249" i="1"/>
  <c r="M271" i="1"/>
  <c r="D237" i="1"/>
  <c r="N238" i="1"/>
  <c r="J255" i="1"/>
  <c r="H255" i="1"/>
  <c r="C270" i="1"/>
  <c r="G241" i="1"/>
  <c r="O247" i="1"/>
  <c r="G240" i="1"/>
  <c r="G248" i="1"/>
  <c r="C239" i="1"/>
  <c r="O235" i="1"/>
  <c r="G245" i="1"/>
  <c r="P272" i="1"/>
  <c r="C262" i="1"/>
  <c r="P251" i="1"/>
  <c r="G260" i="1"/>
  <c r="C261" i="1"/>
  <c r="O238" i="1"/>
  <c r="O257" i="1"/>
  <c r="G262" i="1"/>
  <c r="C238" i="1"/>
  <c r="K253" i="1"/>
  <c r="C251" i="1"/>
  <c r="G268" i="1"/>
  <c r="P236" i="1"/>
  <c r="M259" i="1"/>
  <c r="L267" i="1"/>
  <c r="J243" i="1"/>
  <c r="M263" i="1"/>
  <c r="I248" i="1"/>
  <c r="J264" i="1"/>
  <c r="H245" i="1"/>
  <c r="L259" i="1"/>
  <c r="E266" i="1"/>
  <c r="D261" i="1"/>
  <c r="N266" i="1"/>
  <c r="F271" i="1"/>
  <c r="H246" i="1"/>
  <c r="E271" i="1"/>
  <c r="N250" i="1"/>
  <c r="H271" i="1"/>
  <c r="E242" i="1"/>
  <c r="L263" i="1"/>
  <c r="E246" i="1"/>
  <c r="D247" i="1"/>
  <c r="N248" i="1"/>
  <c r="J268" i="1"/>
  <c r="H266" i="1"/>
  <c r="L254" i="1"/>
  <c r="J235" i="1"/>
  <c r="I264" i="1"/>
  <c r="M235" i="1"/>
  <c r="D262" i="1"/>
  <c r="N265" i="1"/>
  <c r="F273" i="1"/>
  <c r="L265" i="1"/>
  <c r="I262" i="1"/>
  <c r="H243" i="1"/>
  <c r="D235" i="1"/>
  <c r="N273" i="1"/>
  <c r="H236" i="1"/>
  <c r="I271" i="1"/>
  <c r="I250" i="1"/>
  <c r="F258" i="1"/>
  <c r="D265" i="1"/>
  <c r="M273" i="1"/>
  <c r="E245" i="1"/>
  <c r="I273" i="1"/>
  <c r="J258" i="1"/>
  <c r="H256" i="1"/>
  <c r="E248" i="1"/>
  <c r="J262" i="1"/>
  <c r="L248" i="1"/>
  <c r="I269" i="1"/>
  <c r="J237" i="1"/>
  <c r="H253" i="1"/>
  <c r="L273" i="1"/>
  <c r="E247" i="1"/>
  <c r="D273" i="1"/>
  <c r="J266" i="1"/>
  <c r="F239" i="1"/>
  <c r="L238" i="1"/>
  <c r="I267" i="1"/>
  <c r="H273" i="1"/>
  <c r="M240" i="1"/>
  <c r="I256" i="1"/>
  <c r="M236" i="1"/>
  <c r="M265" i="1"/>
  <c r="I252" i="1"/>
  <c r="C266" i="1"/>
  <c r="G239" i="1"/>
  <c r="P253" i="1"/>
  <c r="P244" i="1"/>
  <c r="C269" i="1"/>
  <c r="G259" i="1"/>
  <c r="K270" i="1"/>
  <c r="C248" i="1"/>
  <c r="K242" i="1"/>
  <c r="P256" i="1"/>
  <c r="P273" i="1"/>
  <c r="G247" i="1"/>
  <c r="O244" i="1"/>
  <c r="O259" i="1"/>
  <c r="O250" i="1"/>
  <c r="P238" i="1"/>
  <c r="C249" i="1"/>
  <c r="G252" i="1"/>
  <c r="P248" i="1"/>
  <c r="C250" i="1"/>
  <c r="K238" i="1"/>
  <c r="D266" i="1"/>
  <c r="D256" i="1"/>
  <c r="F262" i="1"/>
  <c r="E264" i="1"/>
  <c r="N236" i="1"/>
  <c r="F264" i="1"/>
  <c r="H244" i="1"/>
  <c r="L258" i="1"/>
  <c r="I261" i="1"/>
  <c r="D260" i="1"/>
  <c r="N262" i="1"/>
  <c r="F270" i="1"/>
  <c r="M245" i="1"/>
  <c r="D263" i="1"/>
  <c r="J236" i="1"/>
  <c r="L262" i="1"/>
  <c r="D243" i="1"/>
  <c r="L261" i="1"/>
  <c r="E268" i="1"/>
  <c r="D246" i="1"/>
  <c r="N249" i="1"/>
  <c r="F252" i="1"/>
  <c r="H267" i="1"/>
  <c r="E243" i="1"/>
  <c r="H235" i="1"/>
  <c r="L245" i="1"/>
  <c r="M257" i="1"/>
  <c r="I260" i="1"/>
  <c r="J250" i="1"/>
  <c r="F269" i="1"/>
  <c r="M269" i="1"/>
  <c r="N251" i="1"/>
  <c r="L249" i="1"/>
  <c r="D268" i="1"/>
  <c r="J254" i="1"/>
  <c r="D271" i="1"/>
  <c r="I257" i="1"/>
  <c r="N254" i="1"/>
  <c r="H239" i="1"/>
  <c r="N270" i="1"/>
  <c r="L240" i="1"/>
  <c r="D239" i="1"/>
  <c r="N240" i="1"/>
  <c r="F244" i="1"/>
  <c r="I255" i="1"/>
  <c r="D270" i="1"/>
  <c r="J259" i="1"/>
  <c r="M272" i="1"/>
  <c r="N252" i="1"/>
  <c r="F268" i="1"/>
  <c r="H252" i="1"/>
  <c r="L272" i="1"/>
  <c r="M249" i="1"/>
  <c r="I265" i="1"/>
  <c r="J256" i="1"/>
  <c r="H265" i="1"/>
  <c r="M262" i="1"/>
  <c r="N258" i="1"/>
  <c r="H242" i="1"/>
  <c r="E273" i="1"/>
  <c r="E257" i="1"/>
  <c r="M267" i="1"/>
  <c r="M255" i="1"/>
  <c r="N268" i="1"/>
  <c r="K245" i="1"/>
  <c r="C241" i="1"/>
  <c r="C271" i="1"/>
  <c r="O258" i="1"/>
  <c r="O243" i="1"/>
  <c r="O236" i="1"/>
  <c r="G238" i="1"/>
  <c r="K273" i="1"/>
  <c r="O263" i="1"/>
  <c r="O268" i="1"/>
  <c r="C245" i="1"/>
  <c r="K271" i="1"/>
  <c r="P235" i="1"/>
  <c r="G265" i="1"/>
  <c r="C259" i="1"/>
  <c r="K261" i="1"/>
  <c r="C257" i="1"/>
  <c r="P255" i="1"/>
  <c r="O267" i="1"/>
  <c r="O252" i="1"/>
  <c r="O266" i="1"/>
  <c r="P262" i="1"/>
  <c r="C256" i="1"/>
  <c r="P240" i="1"/>
  <c r="C237" i="1"/>
  <c r="G258" i="1"/>
  <c r="C263" i="1"/>
  <c r="K269" i="1"/>
  <c r="P271" i="1"/>
  <c r="G264" i="1"/>
  <c r="G236" i="1"/>
  <c r="O241" i="1"/>
  <c r="O260" i="1"/>
  <c r="C265" i="1"/>
  <c r="K259" i="1"/>
  <c r="P261" i="1"/>
  <c r="O246" i="1"/>
  <c r="O271" i="1"/>
  <c r="C254" i="1"/>
  <c r="K247" i="1"/>
  <c r="K235" i="1"/>
  <c r="G256" i="1"/>
  <c r="C235" i="1"/>
  <c r="K252" i="1"/>
  <c r="C240" i="1"/>
  <c r="C268" i="1"/>
  <c r="O254" i="1"/>
  <c r="O237" i="1"/>
  <c r="G237" i="1"/>
  <c r="P265" i="1"/>
  <c r="P270" i="1"/>
  <c r="K256" i="1"/>
  <c r="G273" i="1"/>
  <c r="G263" i="1"/>
  <c r="C244" i="1"/>
  <c r="K239" i="1"/>
  <c r="P260" i="1"/>
  <c r="G250" i="1"/>
  <c r="O261" i="1"/>
  <c r="O240" i="1"/>
  <c r="O249" i="1"/>
  <c r="C236" i="1"/>
  <c r="P268" i="1"/>
  <c r="O245" i="1"/>
  <c r="O253" i="1"/>
  <c r="O262" i="1"/>
  <c r="G266" i="1"/>
  <c r="K272" i="1"/>
  <c r="P247" i="1"/>
  <c r="K241" i="1"/>
  <c r="G272" i="1"/>
  <c r="P257" i="1"/>
  <c r="G251" i="1"/>
  <c r="K254" i="1"/>
  <c r="O273" i="1"/>
  <c r="O270" i="1"/>
  <c r="P245" i="1"/>
  <c r="K255" i="1"/>
  <c r="G269" i="1"/>
  <c r="K263" i="1"/>
  <c r="P243" i="1"/>
  <c r="C253" i="1"/>
  <c r="P259" i="1"/>
  <c r="G254" i="1"/>
  <c r="O230" i="1"/>
  <c r="O224" i="1"/>
  <c r="O232" i="1"/>
  <c r="O217" i="1"/>
  <c r="O226" i="1"/>
  <c r="O214" i="1"/>
  <c r="O229" i="1"/>
  <c r="O222" i="1"/>
  <c r="E234" i="1"/>
  <c r="O219" i="1"/>
  <c r="O218" i="1"/>
  <c r="O221" i="1"/>
  <c r="O228" i="1"/>
  <c r="O216" i="1"/>
  <c r="O231" i="1"/>
  <c r="O225" i="1"/>
  <c r="O220" i="1"/>
  <c r="O223" i="1"/>
  <c r="O233" i="1"/>
  <c r="O234" i="1"/>
  <c r="O215" i="1"/>
  <c r="O227" i="1"/>
  <c r="C219" i="1"/>
  <c r="I233" i="1"/>
  <c r="G216" i="1"/>
  <c r="J231" i="1"/>
  <c r="K224" i="1"/>
  <c r="E214" i="1"/>
  <c r="N216" i="1"/>
  <c r="I234" i="1"/>
  <c r="C233" i="1"/>
  <c r="K233" i="1"/>
  <c r="G226" i="1"/>
  <c r="D233" i="1"/>
  <c r="N215" i="1"/>
  <c r="J219" i="1"/>
  <c r="K227" i="1"/>
  <c r="E219" i="1"/>
  <c r="F214" i="1"/>
  <c r="N226" i="1"/>
  <c r="J230" i="1"/>
  <c r="K219" i="1"/>
  <c r="F221" i="1"/>
  <c r="H219" i="1"/>
  <c r="E224" i="1"/>
  <c r="I223" i="1"/>
  <c r="J232" i="1"/>
  <c r="E215" i="1"/>
  <c r="C215" i="1"/>
  <c r="E230" i="1"/>
  <c r="I229" i="1"/>
  <c r="J223" i="1"/>
  <c r="C225" i="1"/>
  <c r="G218" i="1"/>
  <c r="J224" i="1"/>
  <c r="G221" i="1"/>
  <c r="P228" i="1"/>
  <c r="H233" i="1"/>
  <c r="I216" i="1"/>
  <c r="J226" i="1"/>
  <c r="G232" i="1"/>
  <c r="K232" i="1"/>
  <c r="E226" i="1"/>
  <c r="G224" i="1"/>
  <c r="F215" i="1"/>
  <c r="I225" i="1"/>
  <c r="N232" i="1"/>
  <c r="P223" i="1"/>
  <c r="J215" i="1"/>
  <c r="C232" i="1"/>
  <c r="E228" i="1"/>
  <c r="F227" i="1"/>
  <c r="I219" i="1"/>
  <c r="P229" i="1"/>
  <c r="C224" i="1"/>
  <c r="E231" i="1"/>
  <c r="G217" i="1"/>
  <c r="I222" i="1"/>
  <c r="P216" i="1"/>
  <c r="C230" i="1"/>
  <c r="C227" i="1"/>
  <c r="G223" i="1"/>
  <c r="N217" i="1"/>
  <c r="P218" i="1"/>
  <c r="K228" i="1"/>
  <c r="G214" i="1"/>
  <c r="P233" i="1"/>
  <c r="K231" i="1"/>
  <c r="F217" i="1"/>
  <c r="P224" i="1"/>
  <c r="E221" i="1"/>
  <c r="I220" i="1"/>
  <c r="J234" i="1"/>
  <c r="N229" i="1"/>
  <c r="K216" i="1"/>
  <c r="G234" i="1"/>
  <c r="F223" i="1"/>
  <c r="N227" i="1"/>
  <c r="P227" i="1"/>
  <c r="K218" i="1"/>
  <c r="L227" i="1"/>
  <c r="H227" i="1"/>
  <c r="K221" i="1"/>
  <c r="I230" i="1"/>
  <c r="E217" i="1"/>
  <c r="F234" i="1"/>
  <c r="P230" i="1"/>
  <c r="E216" i="1"/>
  <c r="I215" i="1"/>
  <c r="J216" i="1"/>
  <c r="N234" i="1"/>
  <c r="C223" i="1"/>
  <c r="K226" i="1"/>
  <c r="E218" i="1"/>
  <c r="G220" i="1"/>
  <c r="F228" i="1"/>
  <c r="I217" i="1"/>
  <c r="N224" i="1"/>
  <c r="P219" i="1"/>
  <c r="J220" i="1"/>
  <c r="C226" i="1"/>
  <c r="E220" i="1"/>
  <c r="F224" i="1"/>
  <c r="N231" i="1"/>
  <c r="P221" i="1"/>
  <c r="C229" i="1"/>
  <c r="E223" i="1"/>
  <c r="F225" i="1"/>
  <c r="N221" i="1"/>
  <c r="J225" i="1"/>
  <c r="C222" i="1"/>
  <c r="K223" i="1"/>
  <c r="E232" i="1"/>
  <c r="G219" i="1"/>
  <c r="I232" i="1"/>
  <c r="N230" i="1"/>
  <c r="P214" i="1"/>
  <c r="K222" i="1"/>
  <c r="F219" i="1"/>
  <c r="P225" i="1"/>
  <c r="K230" i="1"/>
  <c r="F222" i="1"/>
  <c r="J233" i="1"/>
  <c r="C231" i="1"/>
  <c r="C228" i="1"/>
  <c r="K220" i="1"/>
  <c r="M233" i="1"/>
  <c r="E222" i="1"/>
  <c r="G228" i="1"/>
  <c r="F231" i="1"/>
  <c r="F220" i="1"/>
  <c r="I221" i="1"/>
  <c r="N219" i="1"/>
  <c r="P234" i="1"/>
  <c r="P215" i="1"/>
  <c r="J228" i="1"/>
  <c r="C221" i="1"/>
  <c r="K234" i="1"/>
  <c r="G233" i="1"/>
  <c r="F232" i="1"/>
  <c r="I227" i="1"/>
  <c r="N220" i="1"/>
  <c r="P232" i="1"/>
  <c r="C216" i="1"/>
  <c r="M227" i="1"/>
  <c r="G229" i="1"/>
  <c r="F230" i="1"/>
  <c r="I214" i="1"/>
  <c r="P220" i="1"/>
  <c r="J214" i="1"/>
  <c r="C218" i="1"/>
  <c r="K229" i="1"/>
  <c r="K215" i="1"/>
  <c r="E229" i="1"/>
  <c r="G231" i="1"/>
  <c r="G215" i="1"/>
  <c r="F226" i="1"/>
  <c r="I228" i="1"/>
  <c r="N233" i="1"/>
  <c r="N222" i="1"/>
  <c r="P226" i="1"/>
  <c r="J229" i="1"/>
  <c r="J218" i="1"/>
  <c r="K214" i="1"/>
  <c r="G230" i="1"/>
  <c r="F216" i="1"/>
  <c r="N223" i="1"/>
  <c r="P217" i="1"/>
  <c r="C234" i="1"/>
  <c r="K217" i="1"/>
  <c r="G225" i="1"/>
  <c r="I226" i="1"/>
  <c r="N218" i="1"/>
  <c r="D227" i="1"/>
  <c r="L214" i="1"/>
  <c r="D216" i="1"/>
  <c r="M226" i="1"/>
  <c r="H223" i="1"/>
  <c r="L216" i="1"/>
  <c r="D218" i="1"/>
  <c r="H225" i="1"/>
  <c r="L215" i="1"/>
  <c r="L226" i="1"/>
  <c r="D217" i="1"/>
  <c r="D228" i="1"/>
  <c r="M220" i="1"/>
  <c r="H224" i="1"/>
  <c r="H215" i="1"/>
  <c r="L224" i="1"/>
  <c r="H222" i="1"/>
  <c r="L220" i="1"/>
  <c r="D214" i="1"/>
  <c r="M229" i="1"/>
  <c r="H216" i="1"/>
  <c r="M219" i="1"/>
  <c r="H220" i="1"/>
  <c r="L231" i="1"/>
  <c r="M231" i="1"/>
  <c r="D230" i="1"/>
  <c r="M221" i="1"/>
  <c r="D219" i="1"/>
  <c r="H232" i="1"/>
  <c r="M218" i="1"/>
  <c r="L229" i="1"/>
  <c r="D223" i="1"/>
  <c r="H217" i="1"/>
  <c r="L218" i="1"/>
  <c r="L222" i="1"/>
  <c r="D224" i="1"/>
  <c r="M230" i="1"/>
  <c r="L221" i="1"/>
  <c r="D226" i="1"/>
  <c r="L225" i="1"/>
  <c r="M225" i="1"/>
  <c r="L233" i="1"/>
  <c r="H221" i="1"/>
  <c r="L230" i="1"/>
  <c r="D232" i="1"/>
  <c r="M234" i="1"/>
  <c r="H231" i="1"/>
  <c r="L232" i="1"/>
  <c r="D234" i="1"/>
  <c r="M215" i="1"/>
  <c r="L223" i="1"/>
  <c r="L234" i="1"/>
  <c r="D225" i="1"/>
  <c r="M228" i="1"/>
  <c r="L219" i="1"/>
  <c r="M214" i="1"/>
  <c r="H218" i="1"/>
  <c r="D215" i="1"/>
  <c r="H230" i="1"/>
  <c r="L228" i="1"/>
  <c r="D222" i="1"/>
  <c r="M217" i="1"/>
  <c r="M232" i="1"/>
  <c r="M224" i="1"/>
  <c r="H226" i="1"/>
  <c r="D229" i="1"/>
  <c r="M222" i="1"/>
  <c r="H234" i="1"/>
  <c r="D231" i="1"/>
  <c r="M223" i="1"/>
  <c r="L217" i="1"/>
  <c r="D221" i="1"/>
  <c r="H228" i="1"/>
  <c r="D220" i="1"/>
  <c r="M216" i="1"/>
  <c r="H229" i="1"/>
  <c r="H214" i="1"/>
  <c r="K225" i="1"/>
  <c r="E225" i="1"/>
  <c r="G227" i="1"/>
  <c r="F229" i="1"/>
  <c r="F218" i="1"/>
  <c r="I224" i="1"/>
  <c r="N225" i="1"/>
  <c r="N214" i="1"/>
  <c r="P222" i="1"/>
  <c r="J221" i="1"/>
  <c r="C217" i="1"/>
  <c r="E233" i="1"/>
  <c r="G222" i="1"/>
  <c r="I231" i="1"/>
  <c r="N228" i="1"/>
  <c r="J227" i="1"/>
  <c r="C220" i="1"/>
  <c r="E227" i="1"/>
  <c r="F233" i="1"/>
  <c r="I218" i="1"/>
  <c r="P231" i="1"/>
  <c r="J222" i="1"/>
</calcChain>
</file>

<file path=xl/sharedStrings.xml><?xml version="1.0" encoding="utf-8"?>
<sst xmlns="http://schemas.openxmlformats.org/spreadsheetml/2006/main" count="171" uniqueCount="117">
  <si>
    <t>How to enter data</t>
  </si>
  <si>
    <t>Attributes need to be filters into "heart" (emotional, image, equity) and "head" (product characteristics) buckets</t>
  </si>
  <si>
    <r>
      <t xml:space="preserve">Insert brand names in row 10 up to a maximum of 12 brands.  Do </t>
    </r>
    <r>
      <rPr>
        <u/>
        <sz val="11"/>
        <color theme="1"/>
        <rFont val="宋体"/>
        <family val="2"/>
        <scheme val="minor"/>
      </rPr>
      <t>not</t>
    </r>
    <r>
      <rPr>
        <sz val="11"/>
        <color theme="1"/>
        <rFont val="宋体"/>
        <family val="2"/>
        <charset val="134"/>
        <scheme val="minor"/>
      </rPr>
      <t xml:space="preserve"> include "other" brands.</t>
    </r>
  </si>
  <si>
    <t>If fewer than 12 brands are included - delete extra columns from D to N.  DO NOT DELETE COLUMNS C OR N!!!!!!!!!!</t>
  </si>
  <si>
    <t>Paste the "checkmark" scores for each brand for each attribute in the appropriate part of the sheet ("heart" starts on row 11; "head" on row 53)</t>
  </si>
  <si>
    <t>Delete any unnecessary attribute rows in each set of tables below</t>
  </si>
  <si>
    <t>How to use for output</t>
  </si>
  <si>
    <t>Normalized scores - click here for starting row</t>
  </si>
  <si>
    <t>For reporting of brand attribute scores in mulitple charts in the deck</t>
  </si>
  <si>
    <t>Sole differentiation (double normalized approach) - click here</t>
  </si>
  <si>
    <t>For "ownership" of attributes or POD's - any brand that scores a "1" (green color) is considered to own that attribute</t>
  </si>
  <si>
    <t>Individual brand strengths &amp; weaknesses - click here</t>
  </si>
  <si>
    <t>For pink/green brand strength/weakness chart - green/pink attributes are inserted manually into chart; size of boxes is driven by final rows in that section</t>
  </si>
  <si>
    <t>Competitive brand strengths - click here</t>
  </si>
  <si>
    <t>For overall brand performance reporting (usually in conjunction with sole differentiation) formatted as the Brand Matrix</t>
  </si>
  <si>
    <t>DO NOT TOUCH THESE COLUMNS</t>
  </si>
  <si>
    <t>ACTUAL VALUES</t>
  </si>
  <si>
    <t>total checks</t>
  </si>
  <si>
    <t>att avg</t>
  </si>
  <si>
    <t>att sd</t>
  </si>
  <si>
    <t>Makes me feel confident</t>
  </si>
  <si>
    <t>brand sums</t>
  </si>
  <si>
    <t>Is innovative</t>
  </si>
  <si>
    <t>Simplifies my hair routine</t>
  </si>
  <si>
    <t>Strengthens hair</t>
  </si>
  <si>
    <t>Worth paying more for</t>
  </si>
  <si>
    <t>EXPECTED VALUES</t>
  </si>
  <si>
    <t>normalized VALUES</t>
  </si>
  <si>
    <t>Standard Deviations</t>
  </si>
  <si>
    <t>differentiation - single</t>
  </si>
  <si>
    <t>Individual brand strengths &amp; weaknesses</t>
  </si>
  <si>
    <t>brand maximum</t>
  </si>
  <si>
    <t>These 3 rows are used to size and place the pink/green boxes in the chart in the deck</t>
  </si>
  <si>
    <t>brand minimum</t>
  </si>
  <si>
    <t>brand average</t>
  </si>
  <si>
    <t>brand stdev</t>
  </si>
  <si>
    <t>Competitive brand performance</t>
  </si>
  <si>
    <t>To color-code sole differentiated attributes (those that are green "1" boxes above), click on the format painter icon at the bottom, and then on the desired cell in this part of the worksheet.</t>
  </si>
  <si>
    <t>Sole differentiation (using double normalized approach)</t>
  </si>
  <si>
    <t>Brand competitive strength (score of 130+, or &gt;1.5 standard deviations above average of brands)</t>
  </si>
  <si>
    <t>Wangzi</t>
  </si>
  <si>
    <t>Alpenliebe</t>
  </si>
  <si>
    <t>Mentos</t>
  </si>
  <si>
    <t>Skittles</t>
  </si>
  <si>
    <t>Xu Fu Ji</t>
  </si>
  <si>
    <t>Xiong Bo Shi</t>
  </si>
  <si>
    <t>White Rabbit</t>
  </si>
  <si>
    <t>Cadbury Eclairs</t>
  </si>
  <si>
    <t>Fruit Trix</t>
  </si>
  <si>
    <t>Oishi</t>
  </si>
  <si>
    <t>UHA</t>
  </si>
  <si>
    <t>Hao Cai Tou</t>
  </si>
  <si>
    <t>Binqi</t>
  </si>
  <si>
    <t>Fujiya</t>
  </si>
  <si>
    <t>Authentic taste</t>
  </si>
  <si>
    <t>Sweetness is just about right</t>
  </si>
  <si>
    <t>Rich milky taste</t>
  </si>
  <si>
    <t>Pure fruity fragrant</t>
  </si>
  <si>
    <t>Has authentic chocolate taste</t>
  </si>
  <si>
    <t>Various flavor/taste</t>
  </si>
  <si>
    <t>Has the flavor/ taste I like</t>
  </si>
  <si>
    <t>Natural raw material</t>
  </si>
  <si>
    <t>Smoothness</t>
  </si>
  <si>
    <t>Chewy</t>
  </si>
  <si>
    <t>Flavorable filling taste</t>
  </si>
  <si>
    <t>Rich taste layers/variaty taste</t>
  </si>
  <si>
    <t>Has a long lasting after taste</t>
  </si>
  <si>
    <t>Fulfill my appetite</t>
  </si>
  <si>
    <t>Refill energy /relieve hunger</t>
  </si>
  <si>
    <t>Refill nutrient element</t>
  </si>
  <si>
    <t>Refresh myself</t>
  </si>
  <si>
    <t>Makes me more effective in work/learn</t>
  </si>
  <si>
    <t>Inspires me</t>
  </si>
  <si>
    <t>Helps me get rid of cigarette</t>
  </si>
  <si>
    <t>Time killing</t>
  </si>
  <si>
    <t>Lets me feel freedom</t>
  </si>
  <si>
    <t>Brings me happiness</t>
  </si>
  <si>
    <t>Interesting</t>
  </si>
  <si>
    <t>Helps me look cool</t>
  </si>
  <si>
    <t>Relax myself / Reduce stress</t>
  </si>
  <si>
    <t>Building festive atmosphere</t>
  </si>
  <si>
    <t>Always has new products</t>
  </si>
  <si>
    <t>Upscale package</t>
  </si>
  <si>
    <t>Out fashion package</t>
  </si>
  <si>
    <t>Attritive package</t>
  </si>
  <si>
    <t>Lovely cartoon logo in the package</t>
  </si>
  <si>
    <t>Package is easy to carry</t>
  </si>
  <si>
    <t>TV ads are always attritive</t>
  </si>
  <si>
    <t>Easy to buy everywhere</t>
  </si>
  <si>
    <t>Instore display is attritive</t>
  </si>
  <si>
    <t>Always has promotion (e.g., discount)</t>
  </si>
  <si>
    <t>Has attritive gifts</t>
  </si>
  <si>
    <t>Fresh products (the production date is close)</t>
  </si>
  <si>
    <t>Always has product samples / foretaste</t>
  </si>
  <si>
    <t>Suitable for kids</t>
  </si>
  <si>
    <t>Suitable to sharing with friends/ relatives, increase friendship</t>
  </si>
  <si>
    <t>Suitable to be as gifts</t>
  </si>
  <si>
    <t>Enjobable for myself</t>
  </si>
  <si>
    <t>Suitable for spring festival</t>
  </si>
  <si>
    <t>Young/vivacity</t>
  </si>
  <si>
    <t>Fashion/trendy</t>
  </si>
  <si>
    <t>Full of fun</t>
  </si>
  <si>
    <t>Suitable for everyone</t>
  </si>
  <si>
    <t>Has a good reputation</t>
  </si>
  <si>
    <t>Is upscale</t>
  </si>
  <si>
    <t>Value for money</t>
  </si>
  <si>
    <t>Healthy product</t>
  </si>
  <si>
    <t>A brand full of love &amp; care</t>
  </si>
  <si>
    <t>My friends/ schoolmates/ family likes it</t>
  </si>
  <si>
    <t>Various flavor/taste/type</t>
  </si>
  <si>
    <t>Has the flavor/taste I like</t>
    <phoneticPr fontId="16" type="noConversion"/>
  </si>
  <si>
    <t>Package in good taste</t>
  </si>
  <si>
    <t>Suitable for gifting</t>
  </si>
  <si>
    <t>ALP</t>
    <phoneticPr fontId="16" type="noConversion"/>
  </si>
  <si>
    <t>XFJ</t>
    <phoneticPr fontId="16" type="noConversion"/>
  </si>
  <si>
    <t>WR</t>
    <phoneticPr fontId="16" type="noConversion"/>
  </si>
  <si>
    <t>Cadbury</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</si>
</sst>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 #,##0.0000_);_(* \(#,##0.0000\);_(* &quot;-&quot;??_);_(@_)"/>
    <numFmt numFmtId="177" formatCode="0.0"/>
    <numFmt numFmtId="178" formatCode="0.0000"/>
    <numFmt numFmtId="179" formatCode="_(* #,##0_);_(* \(#,##0\);_(* &quot;-&quot;??_);_(@_)"/>
    <numFmt numFmtId="180" formatCode="_(* #,##0.00_);_(* \(#,##0.00\);_(* &quot;-&quot;??_);_(@_)"/>
  </numFmts>
  <fonts count="17" x14ac:knownFonts="1">
    <font>
      <sz val="11"/>
      <color theme="1"/>
      <name val="宋体"/>
      <family val="2"/>
      <charset val="134"/>
      <scheme val="minor"/>
    </font>
    <font>
      <sz val="11"/>
      <color theme="1"/>
      <name val="宋体"/>
      <family val="2"/>
      <charset val="134"/>
      <scheme val="minor"/>
    </font>
    <font>
      <sz val="12"/>
      <color theme="1"/>
      <name val="Arial"/>
      <family val="2"/>
    </font>
    <font>
      <sz val="9"/>
      <name val="宋体"/>
      <family val="2"/>
      <charset val="134"/>
      <scheme val="minor"/>
    </font>
    <font>
      <sz val="12"/>
      <color theme="1"/>
      <name val="Calibri"/>
      <family val="2"/>
    </font>
    <font>
      <u/>
      <sz val="11"/>
      <color theme="1"/>
      <name val="宋体"/>
      <family val="2"/>
      <scheme val="minor"/>
    </font>
    <font>
      <u/>
      <sz val="11"/>
      <color theme="10"/>
      <name val="宋体"/>
      <family val="2"/>
      <scheme val="minor"/>
    </font>
    <font>
      <b/>
      <sz val="10"/>
      <color theme="1"/>
      <name val="Arial"/>
      <family val="2"/>
    </font>
    <font>
      <sz val="8"/>
      <color theme="1"/>
      <name val="Arial"/>
      <family val="2"/>
    </font>
    <font>
      <sz val="9"/>
      <color theme="1"/>
      <name val="Arial"/>
      <family val="2"/>
    </font>
    <font>
      <b/>
      <sz val="11"/>
      <color theme="1"/>
      <name val="宋体"/>
      <family val="2"/>
      <scheme val="minor"/>
    </font>
    <font>
      <b/>
      <sz val="10"/>
      <color theme="0"/>
      <name val="Arial"/>
      <family val="2"/>
    </font>
    <font>
      <sz val="8"/>
      <color theme="0"/>
      <name val="Arial"/>
      <family val="2"/>
    </font>
    <font>
      <sz val="10"/>
      <color theme="1"/>
      <name val="宋体"/>
      <family val="2"/>
      <scheme val="minor"/>
    </font>
    <font>
      <sz val="8"/>
      <name val="Arial"/>
      <family val="2"/>
    </font>
    <font>
      <b/>
      <sz val="8"/>
      <color rgb="FFFF0000"/>
      <name val="Arial"/>
      <family val="2"/>
    </font>
    <font>
      <sz val="9"/>
      <name val="宋体"/>
      <family val="3"/>
      <charset val="134"/>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1"/>
        <bgColor indexed="64"/>
      </patternFill>
    </fill>
    <fill>
      <patternFill patternType="solid">
        <fgColor rgb="FF008000"/>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theme="0"/>
      </left>
      <right style="thin">
        <color theme="0"/>
      </right>
      <top style="thin">
        <color theme="0"/>
      </top>
      <bottom style="thin">
        <color theme="0"/>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diagonal/>
    </border>
    <border>
      <left/>
      <right/>
      <top style="thin">
        <color indexed="64"/>
      </top>
      <bottom style="thin">
        <color theme="0" tint="-0.24994659260841701"/>
      </bottom>
      <diagonal/>
    </border>
  </borders>
  <cellStyleXfs count="5">
    <xf numFmtId="0" fontId="0" fillId="0" borderId="0">
      <alignment vertical="center"/>
    </xf>
    <xf numFmtId="0" fontId="6" fillId="0" borderId="0" applyNumberFormat="0" applyFill="0" applyBorder="0" applyAlignment="0" applyProtection="0"/>
    <xf numFmtId="0" fontId="1" fillId="0" borderId="0">
      <alignment vertical="center"/>
    </xf>
    <xf numFmtId="0" fontId="1" fillId="0" borderId="0">
      <alignment vertical="center"/>
    </xf>
    <xf numFmtId="0" fontId="1" fillId="0" borderId="0">
      <alignment vertical="center"/>
    </xf>
  </cellStyleXfs>
  <cellXfs count="94">
    <xf numFmtId="0" fontId="0" fillId="0" borderId="0" xfId="0">
      <alignment vertical="center"/>
    </xf>
    <xf numFmtId="0" fontId="2" fillId="2" borderId="0" xfId="0" applyFont="1" applyFill="1" applyAlignment="1"/>
    <xf numFmtId="0" fontId="0" fillId="2" borderId="1" xfId="0" applyFont="1" applyFill="1" applyBorder="1" applyAlignment="1"/>
    <xf numFmtId="0" fontId="0" fillId="2" borderId="0" xfId="0" applyFill="1" applyAlignment="1"/>
    <xf numFmtId="0" fontId="0" fillId="0" borderId="0" xfId="0" applyAlignment="1"/>
    <xf numFmtId="0" fontId="4" fillId="2" borderId="0" xfId="0" applyFont="1" applyFill="1" applyAlignment="1">
      <alignment horizontal="center"/>
    </xf>
    <xf numFmtId="0" fontId="0" fillId="3" borderId="0" xfId="0" applyFill="1" applyAlignment="1"/>
    <xf numFmtId="0" fontId="6" fillId="2" borderId="0" xfId="1" applyFill="1"/>
    <xf numFmtId="0" fontId="2" fillId="2" borderId="0" xfId="0" applyFont="1" applyFill="1" applyAlignment="1">
      <alignment horizontal="center"/>
    </xf>
    <xf numFmtId="0" fontId="0" fillId="2" borderId="0" xfId="0" applyFill="1" applyAlignment="1">
      <alignment horizontal="center"/>
    </xf>
    <xf numFmtId="49" fontId="0" fillId="2" borderId="0" xfId="0" applyNumberFormat="1" applyFill="1" applyBorder="1" applyAlignment="1">
      <alignment horizontal="center"/>
    </xf>
    <xf numFmtId="49" fontId="0" fillId="2" borderId="2" xfId="0" applyNumberFormat="1" applyFill="1" applyBorder="1" applyAlignment="1"/>
    <xf numFmtId="49" fontId="0" fillId="0" borderId="4" xfId="0" applyNumberFormat="1" applyBorder="1" applyAlignment="1"/>
    <xf numFmtId="49" fontId="0" fillId="0" borderId="2" xfId="0" applyNumberFormat="1" applyBorder="1" applyAlignment="1"/>
    <xf numFmtId="49" fontId="8" fillId="0" borderId="0" xfId="0" applyNumberFormat="1" applyFont="1" applyFill="1" applyBorder="1" applyAlignment="1">
      <alignment horizontal="center" vertical="center" wrapText="1"/>
    </xf>
    <xf numFmtId="0" fontId="8" fillId="4" borderId="6" xfId="0" applyFont="1" applyFill="1" applyBorder="1" applyAlignment="1" applyProtection="1">
      <alignment horizontal="center"/>
      <protection locked="0"/>
    </xf>
    <xf numFmtId="0" fontId="8" fillId="4" borderId="7" xfId="0" applyFont="1" applyFill="1" applyBorder="1" applyAlignment="1" applyProtection="1">
      <alignment horizontal="center"/>
      <protection locked="0"/>
    </xf>
    <xf numFmtId="0" fontId="0" fillId="5" borderId="0" xfId="0" applyFill="1" applyAlignment="1"/>
    <xf numFmtId="176" fontId="0" fillId="5" borderId="0" xfId="0" applyNumberFormat="1" applyFill="1" applyAlignment="1"/>
    <xf numFmtId="177" fontId="0" fillId="5" borderId="0" xfId="0" applyNumberFormat="1" applyFill="1" applyAlignment="1">
      <alignment horizontal="center"/>
    </xf>
    <xf numFmtId="0" fontId="8" fillId="4" borderId="0" xfId="0" applyFont="1" applyFill="1" applyBorder="1" applyAlignment="1" applyProtection="1">
      <alignment horizontal="center"/>
      <protection locked="0"/>
    </xf>
    <xf numFmtId="0" fontId="8" fillId="4" borderId="2" xfId="0" applyFont="1" applyFill="1" applyBorder="1" applyAlignment="1" applyProtection="1">
      <alignment horizontal="center"/>
      <protection locked="0"/>
    </xf>
    <xf numFmtId="49" fontId="7" fillId="0" borderId="3" xfId="0" applyNumberFormat="1" applyFont="1" applyBorder="1" applyAlignment="1">
      <alignment horizontal="center" vertical="center" textRotation="90" wrapText="1"/>
    </xf>
    <xf numFmtId="49" fontId="8" fillId="0" borderId="2" xfId="0" applyNumberFormat="1" applyFont="1" applyBorder="1" applyAlignment="1">
      <alignment horizontal="right" vertical="center"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0" fillId="5" borderId="1" xfId="0" applyFill="1" applyBorder="1" applyAlignment="1"/>
    <xf numFmtId="49" fontId="8" fillId="0" borderId="2" xfId="0" applyNumberFormat="1" applyFont="1" applyBorder="1" applyAlignment="1">
      <alignment horizontal="left" vertical="center" wrapText="1"/>
    </xf>
    <xf numFmtId="178" fontId="8" fillId="6" borderId="3" xfId="0" applyNumberFormat="1" applyFont="1" applyFill="1" applyBorder="1" applyAlignment="1">
      <alignment horizontal="center"/>
    </xf>
    <xf numFmtId="178" fontId="8" fillId="6" borderId="0" xfId="0" applyNumberFormat="1" applyFont="1" applyFill="1" applyBorder="1" applyAlignment="1">
      <alignment horizontal="center"/>
    </xf>
    <xf numFmtId="178" fontId="8" fillId="6" borderId="2" xfId="0" applyNumberFormat="1" applyFont="1" applyFill="1" applyBorder="1" applyAlignment="1">
      <alignment horizontal="center"/>
    </xf>
    <xf numFmtId="0" fontId="9" fillId="0" borderId="0" xfId="4" applyFont="1">
      <alignment vertical="center"/>
    </xf>
    <xf numFmtId="0" fontId="8" fillId="8" borderId="5" xfId="0" applyFont="1" applyFill="1" applyBorder="1" applyAlignment="1" applyProtection="1">
      <alignment horizontal="center"/>
      <protection locked="0"/>
    </xf>
    <xf numFmtId="0" fontId="8" fillId="8" borderId="6" xfId="0" applyFont="1" applyFill="1" applyBorder="1" applyAlignment="1" applyProtection="1">
      <alignment horizontal="center"/>
      <protection locked="0"/>
    </xf>
    <xf numFmtId="0" fontId="8" fillId="8" borderId="7" xfId="0" applyFont="1" applyFill="1" applyBorder="1" applyAlignment="1" applyProtection="1">
      <alignment horizontal="center"/>
      <protection locked="0"/>
    </xf>
    <xf numFmtId="0" fontId="8" fillId="8" borderId="3" xfId="0" applyFont="1" applyFill="1" applyBorder="1" applyAlignment="1" applyProtection="1">
      <alignment horizontal="center"/>
      <protection locked="0"/>
    </xf>
    <xf numFmtId="0" fontId="8" fillId="8" borderId="0" xfId="0" applyFont="1" applyFill="1" applyBorder="1" applyAlignment="1" applyProtection="1">
      <alignment horizontal="center"/>
      <protection locked="0"/>
    </xf>
    <xf numFmtId="0" fontId="8" fillId="8" borderId="2" xfId="0" applyFont="1" applyFill="1" applyBorder="1" applyAlignment="1" applyProtection="1">
      <alignment horizontal="center"/>
      <protection locked="0"/>
    </xf>
    <xf numFmtId="49" fontId="0" fillId="0" borderId="8" xfId="0" applyNumberFormat="1" applyBorder="1" applyAlignment="1"/>
    <xf numFmtId="179" fontId="8" fillId="0" borderId="3" xfId="0" applyNumberFormat="1" applyFont="1" applyBorder="1" applyAlignment="1">
      <alignment horizontal="right"/>
    </xf>
    <xf numFmtId="179" fontId="8" fillId="0" borderId="3" xfId="0" applyNumberFormat="1" applyFont="1" applyBorder="1" applyAlignment="1">
      <alignment horizontal="left"/>
    </xf>
    <xf numFmtId="1" fontId="8" fillId="9" borderId="0" xfId="0" applyNumberFormat="1" applyFont="1" applyFill="1" applyBorder="1" applyAlignment="1">
      <alignment horizontal="center"/>
    </xf>
    <xf numFmtId="179" fontId="8" fillId="0" borderId="9" xfId="0" applyNumberFormat="1" applyFont="1" applyBorder="1" applyAlignment="1">
      <alignment horizontal="right"/>
    </xf>
    <xf numFmtId="180" fontId="8" fillId="10" borderId="0" xfId="0" applyNumberFormat="1" applyFont="1" applyFill="1" applyBorder="1" applyAlignment="1">
      <alignment horizontal="right"/>
    </xf>
    <xf numFmtId="180" fontId="8" fillId="0" borderId="3" xfId="0" applyNumberFormat="1" applyFont="1" applyBorder="1" applyAlignment="1">
      <alignment horizontal="right"/>
    </xf>
    <xf numFmtId="180" fontId="8" fillId="0" borderId="9" xfId="0" applyNumberFormat="1" applyFont="1" applyBorder="1" applyAlignment="1">
      <alignment horizontal="right"/>
    </xf>
    <xf numFmtId="179" fontId="8" fillId="6" borderId="3" xfId="0" applyNumberFormat="1" applyFont="1" applyFill="1" applyBorder="1" applyAlignment="1">
      <alignment horizontal="right"/>
    </xf>
    <xf numFmtId="180" fontId="8" fillId="2" borderId="0" xfId="0" applyNumberFormat="1" applyFont="1" applyFill="1" applyBorder="1" applyAlignment="1">
      <alignment horizontal="center"/>
    </xf>
    <xf numFmtId="179" fontId="8" fillId="0" borderId="0" xfId="0" applyNumberFormat="1" applyFont="1" applyBorder="1" applyAlignment="1">
      <alignment horizontal="left"/>
    </xf>
    <xf numFmtId="180" fontId="8" fillId="2" borderId="6" xfId="0" applyNumberFormat="1" applyFont="1" applyFill="1" applyBorder="1" applyAlignment="1">
      <alignment horizontal="center"/>
    </xf>
    <xf numFmtId="49" fontId="7" fillId="0" borderId="0" xfId="0" applyNumberFormat="1" applyFont="1" applyBorder="1" applyAlignment="1">
      <alignment horizontal="center" vertical="center" textRotation="90" wrapText="1"/>
    </xf>
    <xf numFmtId="49" fontId="0" fillId="0" borderId="8" xfId="0" applyNumberFormat="1" applyBorder="1" applyAlignment="1">
      <alignment wrapText="1"/>
    </xf>
    <xf numFmtId="1" fontId="8" fillId="0" borderId="0" xfId="0" applyNumberFormat="1" applyFont="1" applyBorder="1" applyAlignment="1">
      <alignment horizontal="center"/>
    </xf>
    <xf numFmtId="179" fontId="8" fillId="0" borderId="0" xfId="0" applyNumberFormat="1" applyFont="1" applyBorder="1" applyAlignment="1">
      <alignment horizontal="right"/>
    </xf>
    <xf numFmtId="179" fontId="8" fillId="0" borderId="5" xfId="0" applyNumberFormat="1" applyFont="1" applyBorder="1" applyAlignment="1">
      <alignment horizontal="left"/>
    </xf>
    <xf numFmtId="1" fontId="8" fillId="0" borderId="6" xfId="0" applyNumberFormat="1" applyFont="1" applyBorder="1" applyAlignment="1">
      <alignment horizontal="center"/>
    </xf>
    <xf numFmtId="0" fontId="0" fillId="0" borderId="0" xfId="0" applyAlignment="1">
      <alignment horizontal="right"/>
    </xf>
    <xf numFmtId="1" fontId="0" fillId="0" borderId="0" xfId="0" applyNumberFormat="1" applyAlignment="1">
      <alignment horizontal="center"/>
    </xf>
    <xf numFmtId="49" fontId="10" fillId="2" borderId="0" xfId="0" applyNumberFormat="1" applyFont="1" applyFill="1" applyBorder="1" applyAlignment="1">
      <alignment wrapText="1"/>
    </xf>
    <xf numFmtId="1" fontId="11" fillId="11" borderId="11" xfId="0" applyNumberFormat="1" applyFont="1" applyFill="1" applyBorder="1" applyAlignment="1">
      <alignment horizontal="center"/>
    </xf>
    <xf numFmtId="1" fontId="8" fillId="2" borderId="12" xfId="0" applyNumberFormat="1" applyFont="1" applyFill="1" applyBorder="1" applyAlignment="1">
      <alignment horizontal="left"/>
    </xf>
    <xf numFmtId="1" fontId="8" fillId="2" borderId="13" xfId="0" applyNumberFormat="1" applyFont="1" applyFill="1" applyBorder="1" applyAlignment="1">
      <alignment horizontal="center"/>
    </xf>
    <xf numFmtId="1" fontId="8" fillId="2" borderId="12" xfId="0" applyNumberFormat="1" applyFont="1" applyFill="1" applyBorder="1" applyAlignment="1">
      <alignment horizontal="center"/>
    </xf>
    <xf numFmtId="1" fontId="8" fillId="2" borderId="14" xfId="0" applyNumberFormat="1" applyFont="1" applyFill="1" applyBorder="1" applyAlignment="1">
      <alignment horizontal="center"/>
    </xf>
    <xf numFmtId="1" fontId="8" fillId="2" borderId="15" xfId="0" applyNumberFormat="1" applyFont="1" applyFill="1" applyBorder="1" applyAlignment="1">
      <alignment horizontal="left"/>
    </xf>
    <xf numFmtId="1" fontId="8" fillId="2" borderId="15" xfId="0" applyNumberFormat="1" applyFont="1" applyFill="1" applyBorder="1" applyAlignment="1">
      <alignment horizontal="center"/>
    </xf>
    <xf numFmtId="1" fontId="12" fillId="12" borderId="0" xfId="0" applyNumberFormat="1" applyFont="1" applyFill="1" applyAlignment="1"/>
    <xf numFmtId="0" fontId="13" fillId="2" borderId="0" xfId="0" applyFont="1" applyFill="1" applyAlignment="1"/>
    <xf numFmtId="0" fontId="0" fillId="13" borderId="0" xfId="0" applyFill="1" applyAlignment="1"/>
    <xf numFmtId="49" fontId="14" fillId="0" borderId="0" xfId="0" applyNumberFormat="1" applyFont="1" applyAlignment="1">
      <alignment vertical="center"/>
    </xf>
    <xf numFmtId="0" fontId="14" fillId="0" borderId="0" xfId="0" applyFont="1" applyAlignment="1">
      <alignment horizontal="center" vertical="center" wrapText="1"/>
    </xf>
    <xf numFmtId="49" fontId="7" fillId="0" borderId="3" xfId="0" applyNumberFormat="1" applyFont="1" applyBorder="1" applyAlignment="1">
      <alignment horizontal="center" vertical="center" textRotation="90" wrapText="1"/>
    </xf>
    <xf numFmtId="180" fontId="15" fillId="3" borderId="0" xfId="0" applyNumberFormat="1" applyFont="1" applyFill="1" applyBorder="1" applyAlignment="1">
      <alignment horizontal="right"/>
    </xf>
    <xf numFmtId="0" fontId="14" fillId="0" borderId="0" xfId="0" applyFont="1" applyAlignment="1">
      <alignment vertical="center" wrapText="1"/>
    </xf>
    <xf numFmtId="49" fontId="7" fillId="0" borderId="5" xfId="0" applyNumberFormat="1" applyFont="1" applyBorder="1" applyAlignment="1">
      <alignment horizontal="center" vertical="center" textRotation="90" wrapText="1"/>
    </xf>
    <xf numFmtId="49" fontId="7" fillId="0" borderId="3" xfId="0" applyNumberFormat="1" applyFont="1" applyBorder="1" applyAlignment="1">
      <alignment horizontal="center" vertical="center" textRotation="90" wrapText="1"/>
    </xf>
    <xf numFmtId="49" fontId="7" fillId="2" borderId="3" xfId="0" applyNumberFormat="1" applyFont="1" applyFill="1" applyBorder="1" applyAlignment="1">
      <alignment horizontal="center" vertical="center" wrapText="1"/>
    </xf>
    <xf numFmtId="49" fontId="7" fillId="2" borderId="0" xfId="0" applyNumberFormat="1" applyFont="1" applyFill="1" applyBorder="1" applyAlignment="1">
      <alignment horizontal="center" vertical="center" wrapText="1"/>
    </xf>
    <xf numFmtId="0" fontId="0" fillId="2" borderId="4" xfId="0" applyFill="1" applyBorder="1" applyAlignment="1">
      <alignment horizontal="center"/>
    </xf>
    <xf numFmtId="49" fontId="7" fillId="4" borderId="5" xfId="0" applyNumberFormat="1" applyFont="1" applyFill="1" applyBorder="1" applyAlignment="1">
      <alignment horizontal="center" vertical="center" textRotation="90" wrapText="1"/>
    </xf>
    <xf numFmtId="49" fontId="7" fillId="4" borderId="3" xfId="0" applyNumberFormat="1" applyFont="1" applyFill="1" applyBorder="1" applyAlignment="1">
      <alignment horizontal="center" vertical="center" textRotation="90" wrapText="1"/>
    </xf>
    <xf numFmtId="49" fontId="7" fillId="7" borderId="5" xfId="0" applyNumberFormat="1" applyFont="1" applyFill="1" applyBorder="1" applyAlignment="1">
      <alignment horizontal="center" vertical="center" textRotation="90" wrapText="1"/>
    </xf>
    <xf numFmtId="49" fontId="7" fillId="7" borderId="3" xfId="0" applyNumberFormat="1" applyFont="1" applyFill="1" applyBorder="1" applyAlignment="1">
      <alignment horizontal="center" vertical="center" textRotation="90"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49" fontId="7" fillId="2" borderId="5" xfId="0" applyNumberFormat="1" applyFont="1" applyFill="1" applyBorder="1" applyAlignment="1">
      <alignment horizontal="center" vertical="center" textRotation="90" wrapText="1"/>
    </xf>
    <xf numFmtId="49" fontId="7" fillId="2" borderId="3" xfId="0" applyNumberFormat="1" applyFont="1" applyFill="1" applyBorder="1" applyAlignment="1">
      <alignment horizontal="center" vertical="center" textRotation="90" wrapText="1"/>
    </xf>
  </cellXfs>
  <cellStyles count="5">
    <cellStyle name="常规" xfId="0" builtinId="0"/>
    <cellStyle name="常规 2" xfId="2"/>
    <cellStyle name="常规 3" xfId="3"/>
    <cellStyle name="常规 8" xfId="4"/>
    <cellStyle name="超链接" xfId="1" builtinId="8"/>
  </cellStyles>
  <dxfs count="30">
    <dxf>
      <font>
        <color theme="0"/>
      </font>
      <fill>
        <patternFill>
          <bgColor rgb="FF0070C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0"/>
      </font>
      <fill>
        <patternFill>
          <bgColor rgb="FF0070C0"/>
        </patternFill>
      </fill>
    </dxf>
    <dxf>
      <font>
        <color theme="0"/>
      </font>
      <fill>
        <patternFill>
          <bgColor rgb="FF0070C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0"/>
      </font>
      <fill>
        <patternFill>
          <bgColor rgb="FF0070C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0"/>
      </font>
      <fill>
        <patternFill>
          <bgColor rgb="FF0070C0"/>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0"/>
      </font>
      <fill>
        <patternFill>
          <bgColor rgb="FF00B050"/>
        </patternFill>
      </fill>
    </dxf>
    <dxf>
      <font>
        <color theme="0"/>
      </font>
      <fill>
        <patternFill>
          <bgColor rgb="FF00B050"/>
        </patternFill>
      </fill>
    </dxf>
    <dxf>
      <font>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7"/>
  <sheetViews>
    <sheetView topLeftCell="B192" workbookViewId="0">
      <selection activeCell="Q209" sqref="Q209"/>
    </sheetView>
  </sheetViews>
  <sheetFormatPr defaultRowHeight="13.5" x14ac:dyDescent="0.15"/>
  <cols>
    <col min="1" max="1" width="6.25" style="4" hidden="1" customWidth="1"/>
    <col min="2" max="2" width="33.875" style="4" customWidth="1"/>
    <col min="3" max="16" width="7.25" style="4" customWidth="1"/>
    <col min="17" max="17" width="10.875" style="4" customWidth="1"/>
    <col min="18" max="18" width="11.125" style="4" customWidth="1"/>
    <col min="19" max="21" width="10.25" style="4" customWidth="1"/>
    <col min="22" max="16384" width="9" style="4"/>
  </cols>
  <sheetData>
    <row r="1" spans="1:21" ht="15" hidden="1" x14ac:dyDescent="0.2">
      <c r="A1" s="1"/>
      <c r="B1" s="2" t="s">
        <v>0</v>
      </c>
      <c r="C1" s="3"/>
      <c r="D1" s="3"/>
      <c r="E1" s="3"/>
      <c r="F1" s="3"/>
      <c r="G1" s="3"/>
      <c r="H1" s="3"/>
      <c r="I1" s="3"/>
      <c r="J1" s="3"/>
      <c r="K1" s="3"/>
      <c r="L1" s="3"/>
      <c r="M1" s="3"/>
      <c r="N1" s="3"/>
      <c r="O1" s="3"/>
      <c r="P1" s="3"/>
      <c r="Q1" s="3"/>
      <c r="R1" s="3"/>
      <c r="S1" s="3"/>
      <c r="T1" s="3"/>
      <c r="U1" s="3"/>
    </row>
    <row r="2" spans="1:21" ht="15.75" hidden="1" x14ac:dyDescent="0.25">
      <c r="A2" s="5"/>
      <c r="B2" s="3" t="s">
        <v>1</v>
      </c>
      <c r="C2" s="3"/>
      <c r="D2" s="3"/>
      <c r="E2" s="3"/>
      <c r="F2" s="3"/>
      <c r="G2" s="3"/>
      <c r="H2" s="3"/>
      <c r="I2" s="3"/>
      <c r="J2" s="3"/>
      <c r="K2" s="3"/>
      <c r="L2" s="3"/>
      <c r="M2" s="3"/>
      <c r="N2" s="3"/>
      <c r="O2" s="3"/>
      <c r="P2" s="3"/>
      <c r="Q2" s="3"/>
      <c r="R2" s="3"/>
      <c r="S2" s="3"/>
      <c r="T2" s="3"/>
      <c r="U2" s="3"/>
    </row>
    <row r="3" spans="1:21" ht="15.75" hidden="1" x14ac:dyDescent="0.25">
      <c r="A3" s="5"/>
      <c r="B3" s="3" t="s">
        <v>2</v>
      </c>
      <c r="C3" s="3"/>
      <c r="D3" s="3"/>
      <c r="E3" s="3"/>
      <c r="F3" s="3"/>
      <c r="G3" s="3"/>
      <c r="H3" s="3"/>
      <c r="I3" s="3"/>
      <c r="J3" s="3"/>
      <c r="K3" s="3"/>
      <c r="L3" s="3"/>
      <c r="M3" s="3"/>
      <c r="N3" s="3"/>
      <c r="O3" s="3"/>
      <c r="P3" s="3"/>
      <c r="Q3" s="3"/>
      <c r="R3" s="3"/>
      <c r="S3" s="3"/>
      <c r="T3" s="3"/>
      <c r="U3" s="3"/>
    </row>
    <row r="4" spans="1:21" ht="15.75" hidden="1" x14ac:dyDescent="0.25">
      <c r="A4" s="5"/>
      <c r="B4" s="6" t="s">
        <v>3</v>
      </c>
      <c r="C4" s="6"/>
      <c r="D4" s="6"/>
      <c r="E4" s="6"/>
      <c r="F4" s="6"/>
      <c r="G4" s="6"/>
      <c r="H4" s="3"/>
      <c r="I4" s="3"/>
      <c r="J4" s="3"/>
      <c r="K4" s="3"/>
      <c r="L4" s="3"/>
      <c r="M4" s="3"/>
      <c r="N4" s="3"/>
      <c r="O4" s="3"/>
      <c r="P4" s="3"/>
      <c r="Q4" s="3"/>
      <c r="R4" s="3"/>
      <c r="S4" s="3"/>
      <c r="T4" s="3"/>
      <c r="U4" s="3"/>
    </row>
    <row r="5" spans="1:21" ht="15.75" hidden="1" x14ac:dyDescent="0.25">
      <c r="A5" s="5"/>
      <c r="B5" s="3" t="s">
        <v>4</v>
      </c>
      <c r="C5" s="3"/>
      <c r="D5" s="3"/>
      <c r="E5" s="3"/>
      <c r="F5" s="3"/>
      <c r="G5" s="3"/>
      <c r="H5" s="3"/>
      <c r="I5" s="3"/>
      <c r="J5" s="3"/>
      <c r="K5" s="3"/>
      <c r="L5" s="3"/>
      <c r="M5" s="3"/>
      <c r="N5" s="3"/>
      <c r="O5" s="3"/>
      <c r="P5" s="3"/>
      <c r="Q5" s="3"/>
      <c r="R5" s="3"/>
      <c r="S5" s="3"/>
      <c r="T5" s="3"/>
      <c r="U5" s="3"/>
    </row>
    <row r="6" spans="1:21" ht="15.75" hidden="1" x14ac:dyDescent="0.25">
      <c r="A6" s="5"/>
      <c r="B6" s="3" t="s">
        <v>5</v>
      </c>
      <c r="C6" s="3"/>
      <c r="D6" s="3"/>
      <c r="E6" s="3"/>
      <c r="F6" s="3"/>
      <c r="G6" s="3"/>
      <c r="H6" s="3"/>
      <c r="I6" s="3"/>
      <c r="J6" s="3"/>
      <c r="K6" s="3"/>
      <c r="L6" s="3"/>
      <c r="M6" s="3"/>
      <c r="N6" s="3"/>
      <c r="O6" s="3"/>
      <c r="P6" s="3"/>
      <c r="Q6" s="3"/>
      <c r="R6" s="3"/>
      <c r="S6" s="3"/>
      <c r="T6" s="3"/>
      <c r="U6" s="3"/>
    </row>
    <row r="7" spans="1:21" ht="15.75" hidden="1" x14ac:dyDescent="0.25">
      <c r="A7" s="5"/>
      <c r="B7" s="3"/>
      <c r="C7" s="3"/>
      <c r="D7" s="3"/>
      <c r="E7" s="3"/>
      <c r="F7" s="3"/>
      <c r="G7" s="3"/>
      <c r="H7" s="3"/>
      <c r="I7" s="3"/>
      <c r="J7" s="3"/>
      <c r="K7" s="3"/>
      <c r="L7" s="3"/>
      <c r="M7" s="3"/>
      <c r="N7" s="3"/>
      <c r="O7" s="3"/>
      <c r="P7" s="3"/>
      <c r="Q7" s="3"/>
      <c r="R7" s="3"/>
      <c r="S7" s="3"/>
      <c r="T7" s="3"/>
      <c r="U7" s="3"/>
    </row>
    <row r="8" spans="1:21" ht="15.75" hidden="1" x14ac:dyDescent="0.25">
      <c r="A8" s="5"/>
      <c r="B8" s="2" t="s">
        <v>6</v>
      </c>
      <c r="C8" s="3"/>
      <c r="D8" s="3"/>
      <c r="E8" s="3"/>
      <c r="F8" s="3"/>
      <c r="G8" s="3"/>
      <c r="H8" s="3"/>
      <c r="I8" s="3"/>
      <c r="J8" s="3"/>
      <c r="K8" s="3"/>
      <c r="L8" s="3"/>
      <c r="M8" s="3"/>
      <c r="N8" s="3"/>
      <c r="O8" s="3"/>
      <c r="P8" s="3"/>
      <c r="Q8" s="3"/>
      <c r="R8" s="3"/>
      <c r="S8" s="3"/>
      <c r="T8" s="3"/>
      <c r="U8" s="3"/>
    </row>
    <row r="9" spans="1:21" ht="15.75" hidden="1" x14ac:dyDescent="0.25">
      <c r="A9" s="5"/>
      <c r="B9" s="7" t="s">
        <v>7</v>
      </c>
      <c r="C9" s="3" t="s">
        <v>8</v>
      </c>
      <c r="D9" s="3"/>
      <c r="E9" s="3"/>
      <c r="F9" s="3"/>
      <c r="G9" s="3"/>
      <c r="H9" s="3"/>
      <c r="I9" s="3"/>
      <c r="J9" s="3"/>
      <c r="K9" s="3"/>
      <c r="L9" s="3"/>
      <c r="M9" s="3"/>
      <c r="N9" s="3"/>
      <c r="O9" s="3"/>
      <c r="P9" s="3"/>
      <c r="Q9" s="3"/>
      <c r="R9" s="3"/>
      <c r="S9" s="3"/>
      <c r="T9" s="3"/>
      <c r="U9" s="3"/>
    </row>
    <row r="10" spans="1:21" ht="15.75" hidden="1" x14ac:dyDescent="0.25">
      <c r="A10" s="5"/>
      <c r="B10" s="7" t="s">
        <v>9</v>
      </c>
      <c r="C10" s="3" t="s">
        <v>10</v>
      </c>
      <c r="D10" s="3"/>
      <c r="E10" s="3"/>
      <c r="F10" s="3"/>
      <c r="G10" s="3"/>
      <c r="H10" s="3"/>
      <c r="I10" s="3"/>
      <c r="J10" s="3"/>
      <c r="K10" s="3"/>
      <c r="L10" s="3"/>
      <c r="M10" s="3"/>
      <c r="N10" s="3"/>
      <c r="O10" s="3"/>
      <c r="P10" s="3"/>
      <c r="Q10" s="3"/>
      <c r="R10" s="3"/>
      <c r="S10" s="3"/>
      <c r="T10" s="3"/>
      <c r="U10" s="3"/>
    </row>
    <row r="11" spans="1:21" ht="15.75" hidden="1" x14ac:dyDescent="0.25">
      <c r="A11" s="5"/>
      <c r="B11" s="7" t="s">
        <v>11</v>
      </c>
      <c r="C11" s="3" t="s">
        <v>12</v>
      </c>
      <c r="D11" s="3"/>
      <c r="E11" s="3"/>
      <c r="F11" s="3"/>
      <c r="G11" s="3"/>
      <c r="H11" s="3"/>
      <c r="I11" s="3"/>
      <c r="J11" s="3"/>
      <c r="K11" s="3"/>
      <c r="L11" s="3"/>
      <c r="M11" s="3"/>
      <c r="N11" s="3"/>
      <c r="O11" s="3"/>
      <c r="P11" s="3"/>
      <c r="Q11" s="3"/>
      <c r="R11" s="3"/>
      <c r="S11" s="3"/>
      <c r="T11" s="3"/>
      <c r="U11" s="3"/>
    </row>
    <row r="12" spans="1:21" ht="15" hidden="1" x14ac:dyDescent="0.2">
      <c r="A12" s="8"/>
      <c r="B12" s="7" t="s">
        <v>13</v>
      </c>
      <c r="C12" s="3" t="s">
        <v>14</v>
      </c>
      <c r="D12" s="3"/>
      <c r="E12" s="3"/>
      <c r="F12" s="3"/>
      <c r="G12" s="3"/>
      <c r="H12" s="3"/>
      <c r="I12" s="3"/>
      <c r="J12" s="3"/>
      <c r="K12" s="3"/>
      <c r="L12" s="3"/>
      <c r="M12" s="3"/>
      <c r="N12" s="3"/>
      <c r="O12" s="3"/>
      <c r="P12" s="3"/>
      <c r="Q12" s="3"/>
      <c r="R12" s="3"/>
      <c r="S12" s="3"/>
      <c r="T12" s="3"/>
      <c r="U12" s="3"/>
    </row>
    <row r="13" spans="1:21" x14ac:dyDescent="0.15">
      <c r="A13" s="9"/>
      <c r="B13" s="3"/>
      <c r="C13" s="3"/>
      <c r="D13" s="3"/>
      <c r="E13" s="3"/>
      <c r="F13" s="3"/>
      <c r="G13" s="3"/>
      <c r="H13" s="3"/>
      <c r="I13" s="3"/>
      <c r="J13" s="3"/>
      <c r="K13" s="3"/>
      <c r="L13" s="3"/>
      <c r="M13" s="3"/>
      <c r="N13" s="3"/>
      <c r="O13" s="3"/>
      <c r="P13" s="3"/>
      <c r="Q13" s="3"/>
      <c r="R13" s="3"/>
      <c r="S13" s="3"/>
      <c r="T13" s="3"/>
      <c r="U13" s="3"/>
    </row>
    <row r="14" spans="1:21" x14ac:dyDescent="0.15">
      <c r="A14" s="10"/>
      <c r="B14" s="11"/>
      <c r="C14" s="76"/>
      <c r="D14" s="77"/>
      <c r="E14" s="77"/>
      <c r="F14" s="77"/>
      <c r="G14" s="77"/>
      <c r="H14" s="77"/>
      <c r="I14" s="77"/>
      <c r="J14" s="77"/>
      <c r="K14" s="77"/>
      <c r="L14" s="77"/>
      <c r="M14" s="77"/>
      <c r="N14" s="77"/>
      <c r="O14" s="77"/>
      <c r="P14" s="77"/>
      <c r="Q14" s="78" t="s">
        <v>15</v>
      </c>
      <c r="R14" s="78"/>
      <c r="S14" s="78"/>
      <c r="T14" s="78"/>
      <c r="U14" s="3"/>
    </row>
    <row r="15" spans="1:21" ht="22.5" x14ac:dyDescent="0.15">
      <c r="A15" s="12"/>
      <c r="B15" s="13" t="s">
        <v>16</v>
      </c>
      <c r="C15" s="70" t="s">
        <v>40</v>
      </c>
      <c r="D15" s="70" t="s">
        <v>41</v>
      </c>
      <c r="E15" s="70" t="s">
        <v>42</v>
      </c>
      <c r="F15" s="70" t="s">
        <v>43</v>
      </c>
      <c r="G15" s="70" t="s">
        <v>44</v>
      </c>
      <c r="H15" s="70" t="s">
        <v>45</v>
      </c>
      <c r="I15" s="70" t="s">
        <v>46</v>
      </c>
      <c r="J15" s="70" t="s">
        <v>47</v>
      </c>
      <c r="K15" s="70" t="s">
        <v>48</v>
      </c>
      <c r="L15" s="70" t="s">
        <v>49</v>
      </c>
      <c r="M15" s="70" t="s">
        <v>50</v>
      </c>
      <c r="N15" s="70" t="s">
        <v>51</v>
      </c>
      <c r="O15" s="70" t="s">
        <v>52</v>
      </c>
      <c r="P15" s="70" t="s">
        <v>53</v>
      </c>
      <c r="Q15" s="14" t="s">
        <v>17</v>
      </c>
      <c r="R15" s="14"/>
      <c r="S15" s="14" t="s">
        <v>18</v>
      </c>
      <c r="T15" s="14" t="s">
        <v>19</v>
      </c>
      <c r="U15" s="3"/>
    </row>
    <row r="16" spans="1:21" ht="14.25" x14ac:dyDescent="0.2">
      <c r="A16" s="79"/>
      <c r="B16" s="69" t="s">
        <v>54</v>
      </c>
      <c r="C16" s="15">
        <v>50</v>
      </c>
      <c r="D16" s="15">
        <v>49</v>
      </c>
      <c r="E16" s="15">
        <v>26</v>
      </c>
      <c r="F16" s="15">
        <v>24</v>
      </c>
      <c r="G16" s="15">
        <v>29</v>
      </c>
      <c r="H16" s="15">
        <v>21</v>
      </c>
      <c r="I16" s="15">
        <v>39</v>
      </c>
      <c r="J16" s="15">
        <v>32</v>
      </c>
      <c r="K16" s="15">
        <v>21</v>
      </c>
      <c r="L16" s="15">
        <v>22</v>
      </c>
      <c r="M16" s="15">
        <v>30</v>
      </c>
      <c r="N16" s="15">
        <v>26</v>
      </c>
      <c r="O16" s="15">
        <v>18</v>
      </c>
      <c r="P16" s="16">
        <v>31</v>
      </c>
      <c r="Q16" s="17">
        <f>SUM(C16:P16)</f>
        <v>418</v>
      </c>
      <c r="R16" s="18">
        <f t="shared" ref="R16:R36" si="0">Q16/Q$37</f>
        <v>5.0605326876513319E-2</v>
      </c>
      <c r="S16" s="19">
        <f>AVERAGE(C16:P16)</f>
        <v>29.857142857142858</v>
      </c>
      <c r="T16" s="19">
        <f>STDEV(C16:P16)</f>
        <v>9.9449031619769404</v>
      </c>
      <c r="U16" s="3"/>
    </row>
    <row r="17" spans="1:21" ht="14.25" x14ac:dyDescent="0.2">
      <c r="A17" s="80"/>
      <c r="B17" s="69" t="s">
        <v>55</v>
      </c>
      <c r="C17" s="20">
        <v>42</v>
      </c>
      <c r="D17" s="20">
        <v>43</v>
      </c>
      <c r="E17" s="20">
        <v>26</v>
      </c>
      <c r="F17" s="20">
        <v>22</v>
      </c>
      <c r="G17" s="20">
        <v>31</v>
      </c>
      <c r="H17" s="20">
        <v>21</v>
      </c>
      <c r="I17" s="20">
        <v>29</v>
      </c>
      <c r="J17" s="20">
        <v>24</v>
      </c>
      <c r="K17" s="20">
        <v>26</v>
      </c>
      <c r="L17" s="20">
        <v>23</v>
      </c>
      <c r="M17" s="20">
        <v>28</v>
      </c>
      <c r="N17" s="20">
        <v>21</v>
      </c>
      <c r="O17" s="20">
        <v>25</v>
      </c>
      <c r="P17" s="21">
        <v>32</v>
      </c>
      <c r="Q17" s="17">
        <f>SUM(C17:P17)</f>
        <v>393</v>
      </c>
      <c r="R17" s="18">
        <f t="shared" si="0"/>
        <v>4.757869249394673E-2</v>
      </c>
      <c r="S17" s="19">
        <f t="shared" ref="S17:S36" si="1">AVERAGE(C17:P17)</f>
        <v>28.071428571428573</v>
      </c>
      <c r="T17" s="19">
        <f t="shared" ref="T17:T36" si="2">STDEV(C17:P17)</f>
        <v>7.0105885379439856</v>
      </c>
      <c r="U17" s="3"/>
    </row>
    <row r="18" spans="1:21" ht="14.25" x14ac:dyDescent="0.2">
      <c r="A18" s="80"/>
      <c r="B18" s="69" t="s">
        <v>56</v>
      </c>
      <c r="C18" s="20">
        <v>48</v>
      </c>
      <c r="D18" s="20">
        <v>37</v>
      </c>
      <c r="E18" s="20">
        <v>18</v>
      </c>
      <c r="F18" s="20">
        <v>17</v>
      </c>
      <c r="G18" s="20">
        <v>23</v>
      </c>
      <c r="H18" s="20">
        <v>17</v>
      </c>
      <c r="I18" s="20">
        <v>52</v>
      </c>
      <c r="J18" s="20">
        <v>23</v>
      </c>
      <c r="K18" s="20">
        <v>16</v>
      </c>
      <c r="L18" s="20">
        <v>21</v>
      </c>
      <c r="M18" s="20">
        <v>36</v>
      </c>
      <c r="N18" s="20">
        <v>20</v>
      </c>
      <c r="O18" s="20">
        <v>21</v>
      </c>
      <c r="P18" s="21">
        <v>24</v>
      </c>
      <c r="Q18" s="17">
        <f>SUM(C18:P18)</f>
        <v>373</v>
      </c>
      <c r="R18" s="18">
        <f t="shared" si="0"/>
        <v>4.5157384987893463E-2</v>
      </c>
      <c r="S18" s="19">
        <f t="shared" si="1"/>
        <v>26.642857142857142</v>
      </c>
      <c r="T18" s="19">
        <f t="shared" si="2"/>
        <v>11.797047498011089</v>
      </c>
      <c r="U18" s="3"/>
    </row>
    <row r="19" spans="1:21" ht="14.25" x14ac:dyDescent="0.2">
      <c r="A19" s="80"/>
      <c r="B19" s="69" t="s">
        <v>57</v>
      </c>
      <c r="C19" s="20">
        <v>26</v>
      </c>
      <c r="D19" s="20">
        <v>43</v>
      </c>
      <c r="E19" s="20">
        <v>27</v>
      </c>
      <c r="F19" s="20">
        <v>35</v>
      </c>
      <c r="G19" s="20">
        <v>25</v>
      </c>
      <c r="H19" s="20">
        <v>16</v>
      </c>
      <c r="I19" s="20">
        <v>23</v>
      </c>
      <c r="J19" s="20">
        <v>23</v>
      </c>
      <c r="K19" s="20">
        <v>43</v>
      </c>
      <c r="L19" s="20">
        <v>27</v>
      </c>
      <c r="M19" s="20">
        <v>17</v>
      </c>
      <c r="N19" s="20">
        <v>27</v>
      </c>
      <c r="O19" s="20">
        <v>24</v>
      </c>
      <c r="P19" s="21">
        <v>26</v>
      </c>
      <c r="Q19" s="17">
        <f t="shared" ref="Q19:Q36" si="3">SUM(C19:P19)</f>
        <v>382</v>
      </c>
      <c r="R19" s="18">
        <f t="shared" si="0"/>
        <v>4.6246973365617436E-2</v>
      </c>
      <c r="S19" s="19">
        <f t="shared" si="1"/>
        <v>27.285714285714285</v>
      </c>
      <c r="T19" s="19">
        <f t="shared" si="2"/>
        <v>8.052028616141703</v>
      </c>
      <c r="U19" s="3"/>
    </row>
    <row r="20" spans="1:21" ht="14.25" x14ac:dyDescent="0.2">
      <c r="A20" s="80"/>
      <c r="B20" s="69" t="s">
        <v>58</v>
      </c>
      <c r="C20" s="20">
        <v>18</v>
      </c>
      <c r="D20" s="20">
        <v>38</v>
      </c>
      <c r="E20" s="20">
        <v>21</v>
      </c>
      <c r="F20" s="20">
        <v>22</v>
      </c>
      <c r="G20" s="20">
        <v>27</v>
      </c>
      <c r="H20" s="20">
        <v>18</v>
      </c>
      <c r="I20" s="20">
        <v>16</v>
      </c>
      <c r="J20" s="20">
        <v>48</v>
      </c>
      <c r="K20" s="20">
        <v>16</v>
      </c>
      <c r="L20" s="20">
        <v>18</v>
      </c>
      <c r="M20" s="20">
        <v>28</v>
      </c>
      <c r="N20" s="20">
        <v>22</v>
      </c>
      <c r="O20" s="20">
        <v>25</v>
      </c>
      <c r="P20" s="21">
        <v>18</v>
      </c>
      <c r="Q20" s="17">
        <f t="shared" si="3"/>
        <v>335</v>
      </c>
      <c r="R20" s="18">
        <f t="shared" si="0"/>
        <v>4.0556900726392252E-2</v>
      </c>
      <c r="S20" s="19">
        <f t="shared" si="1"/>
        <v>23.928571428571427</v>
      </c>
      <c r="T20" s="19">
        <f t="shared" si="2"/>
        <v>9.143844383512338</v>
      </c>
      <c r="U20" s="3"/>
    </row>
    <row r="21" spans="1:21" ht="14.25" x14ac:dyDescent="0.2">
      <c r="A21" s="80"/>
      <c r="B21" s="69" t="s">
        <v>59</v>
      </c>
      <c r="C21" s="20">
        <v>30</v>
      </c>
      <c r="D21" s="20">
        <v>47</v>
      </c>
      <c r="E21" s="20">
        <v>31</v>
      </c>
      <c r="F21" s="20">
        <v>30</v>
      </c>
      <c r="G21" s="20">
        <v>44</v>
      </c>
      <c r="H21" s="20">
        <v>20</v>
      </c>
      <c r="I21" s="20">
        <v>27</v>
      </c>
      <c r="J21" s="20">
        <v>25</v>
      </c>
      <c r="K21" s="20">
        <v>27</v>
      </c>
      <c r="L21" s="20">
        <v>31</v>
      </c>
      <c r="M21" s="20">
        <v>31</v>
      </c>
      <c r="N21" s="20">
        <v>29</v>
      </c>
      <c r="O21" s="20">
        <v>25</v>
      </c>
      <c r="P21" s="21">
        <v>33</v>
      </c>
      <c r="Q21" s="17">
        <f t="shared" si="3"/>
        <v>430</v>
      </c>
      <c r="R21" s="18">
        <f t="shared" si="0"/>
        <v>5.2058111380145281E-2</v>
      </c>
      <c r="S21" s="19">
        <f t="shared" si="1"/>
        <v>30.714285714285715</v>
      </c>
      <c r="T21" s="19">
        <f t="shared" si="2"/>
        <v>7.1190813088009257</v>
      </c>
      <c r="U21" s="3"/>
    </row>
    <row r="22" spans="1:21" ht="14.25" x14ac:dyDescent="0.2">
      <c r="A22" s="80"/>
      <c r="B22" s="69" t="s">
        <v>60</v>
      </c>
      <c r="C22" s="20">
        <v>33</v>
      </c>
      <c r="D22" s="20">
        <v>43</v>
      </c>
      <c r="E22" s="20">
        <v>31</v>
      </c>
      <c r="F22" s="20">
        <v>30</v>
      </c>
      <c r="G22" s="20">
        <v>35</v>
      </c>
      <c r="H22" s="20">
        <v>22</v>
      </c>
      <c r="I22" s="20">
        <v>35</v>
      </c>
      <c r="J22" s="20">
        <v>32</v>
      </c>
      <c r="K22" s="20">
        <v>23</v>
      </c>
      <c r="L22" s="20">
        <v>28</v>
      </c>
      <c r="M22" s="20">
        <v>35</v>
      </c>
      <c r="N22" s="20">
        <v>27</v>
      </c>
      <c r="O22" s="20">
        <v>24</v>
      </c>
      <c r="P22" s="21">
        <v>30</v>
      </c>
      <c r="Q22" s="17">
        <f t="shared" si="3"/>
        <v>428</v>
      </c>
      <c r="R22" s="18">
        <f t="shared" si="0"/>
        <v>5.1815980629539952E-2</v>
      </c>
      <c r="S22" s="19">
        <f t="shared" si="1"/>
        <v>30.571428571428573</v>
      </c>
      <c r="T22" s="19">
        <f t="shared" si="2"/>
        <v>5.6529677122767907</v>
      </c>
      <c r="U22" s="3"/>
    </row>
    <row r="23" spans="1:21" ht="14.25" x14ac:dyDescent="0.2">
      <c r="A23" s="80"/>
      <c r="B23" s="69" t="s">
        <v>61</v>
      </c>
      <c r="C23" s="20">
        <v>28</v>
      </c>
      <c r="D23" s="20">
        <v>37</v>
      </c>
      <c r="E23" s="20">
        <v>30</v>
      </c>
      <c r="F23" s="20">
        <v>24</v>
      </c>
      <c r="G23" s="20">
        <v>30</v>
      </c>
      <c r="H23" s="20">
        <v>21</v>
      </c>
      <c r="I23" s="20">
        <v>37</v>
      </c>
      <c r="J23" s="20">
        <v>26</v>
      </c>
      <c r="K23" s="20">
        <v>28</v>
      </c>
      <c r="L23" s="20">
        <v>25</v>
      </c>
      <c r="M23" s="20">
        <v>25</v>
      </c>
      <c r="N23" s="20">
        <v>31</v>
      </c>
      <c r="O23" s="20">
        <v>26</v>
      </c>
      <c r="P23" s="21">
        <v>31</v>
      </c>
      <c r="Q23" s="17">
        <f t="shared" si="3"/>
        <v>399</v>
      </c>
      <c r="R23" s="18">
        <f t="shared" si="0"/>
        <v>4.8305084745762714E-2</v>
      </c>
      <c r="S23" s="19">
        <f t="shared" si="1"/>
        <v>28.5</v>
      </c>
      <c r="T23" s="19">
        <f t="shared" si="2"/>
        <v>4.6035103662648238</v>
      </c>
      <c r="U23" s="3"/>
    </row>
    <row r="24" spans="1:21" ht="14.25" x14ac:dyDescent="0.2">
      <c r="A24" s="80"/>
      <c r="B24" s="69" t="s">
        <v>62</v>
      </c>
      <c r="C24" s="20">
        <v>30</v>
      </c>
      <c r="D24" s="20">
        <v>45</v>
      </c>
      <c r="E24" s="20">
        <v>29</v>
      </c>
      <c r="F24" s="20">
        <v>22</v>
      </c>
      <c r="G24" s="20">
        <v>30</v>
      </c>
      <c r="H24" s="20">
        <v>25</v>
      </c>
      <c r="I24" s="20">
        <v>32</v>
      </c>
      <c r="J24" s="20">
        <v>41</v>
      </c>
      <c r="K24" s="20">
        <v>27</v>
      </c>
      <c r="L24" s="20">
        <v>23</v>
      </c>
      <c r="M24" s="20">
        <v>30</v>
      </c>
      <c r="N24" s="20">
        <v>21</v>
      </c>
      <c r="O24" s="20">
        <v>26</v>
      </c>
      <c r="P24" s="21">
        <v>29</v>
      </c>
      <c r="Q24" s="17">
        <f t="shared" si="3"/>
        <v>410</v>
      </c>
      <c r="R24" s="18">
        <f t="shared" si="0"/>
        <v>4.9636803874092007E-2</v>
      </c>
      <c r="S24" s="19">
        <f t="shared" si="1"/>
        <v>29.285714285714285</v>
      </c>
      <c r="T24" s="19">
        <f t="shared" si="2"/>
        <v>6.7302825569736155</v>
      </c>
      <c r="U24" s="3"/>
    </row>
    <row r="25" spans="1:21" ht="14.25" x14ac:dyDescent="0.2">
      <c r="A25" s="80"/>
      <c r="B25" s="69" t="s">
        <v>63</v>
      </c>
      <c r="C25" s="20">
        <v>33</v>
      </c>
      <c r="D25" s="20">
        <v>29</v>
      </c>
      <c r="E25" s="20">
        <v>37</v>
      </c>
      <c r="F25" s="20">
        <v>31</v>
      </c>
      <c r="G25" s="20">
        <v>27</v>
      </c>
      <c r="H25" s="20">
        <v>29</v>
      </c>
      <c r="I25" s="20">
        <v>40</v>
      </c>
      <c r="J25" s="20">
        <v>25</v>
      </c>
      <c r="K25" s="20">
        <v>27</v>
      </c>
      <c r="L25" s="20">
        <v>21</v>
      </c>
      <c r="M25" s="20">
        <v>28</v>
      </c>
      <c r="N25" s="20">
        <v>27</v>
      </c>
      <c r="O25" s="20">
        <v>25</v>
      </c>
      <c r="P25" s="21">
        <v>25</v>
      </c>
      <c r="Q25" s="17">
        <f t="shared" si="3"/>
        <v>404</v>
      </c>
      <c r="R25" s="18">
        <f t="shared" si="0"/>
        <v>4.891041162227603E-2</v>
      </c>
      <c r="S25" s="19">
        <f t="shared" si="1"/>
        <v>28.857142857142858</v>
      </c>
      <c r="T25" s="19">
        <f t="shared" si="2"/>
        <v>5.0361331756256611</v>
      </c>
      <c r="U25" s="3"/>
    </row>
    <row r="26" spans="1:21" ht="14.25" x14ac:dyDescent="0.2">
      <c r="A26" s="80"/>
      <c r="B26" s="69" t="s">
        <v>64</v>
      </c>
      <c r="C26" s="20">
        <v>22</v>
      </c>
      <c r="D26" s="20">
        <v>31</v>
      </c>
      <c r="E26" s="20">
        <v>28</v>
      </c>
      <c r="F26" s="20">
        <v>26</v>
      </c>
      <c r="G26" s="20">
        <v>34</v>
      </c>
      <c r="H26" s="20">
        <v>21</v>
      </c>
      <c r="I26" s="20">
        <v>21</v>
      </c>
      <c r="J26" s="20">
        <v>42</v>
      </c>
      <c r="K26" s="20">
        <v>24</v>
      </c>
      <c r="L26" s="20">
        <v>25</v>
      </c>
      <c r="M26" s="20">
        <v>22</v>
      </c>
      <c r="N26" s="20">
        <v>24</v>
      </c>
      <c r="O26" s="20">
        <v>19</v>
      </c>
      <c r="P26" s="21">
        <v>23</v>
      </c>
      <c r="Q26" s="17">
        <f t="shared" si="3"/>
        <v>362</v>
      </c>
      <c r="R26" s="18">
        <f t="shared" si="0"/>
        <v>4.3825665859564163E-2</v>
      </c>
      <c r="S26" s="19">
        <f t="shared" si="1"/>
        <v>25.857142857142858</v>
      </c>
      <c r="T26" s="19">
        <f t="shared" si="2"/>
        <v>6.1875450936307788</v>
      </c>
      <c r="U26" s="3"/>
    </row>
    <row r="27" spans="1:21" ht="14.25" x14ac:dyDescent="0.2">
      <c r="A27" s="80"/>
      <c r="B27" s="69" t="s">
        <v>65</v>
      </c>
      <c r="C27" s="20">
        <v>23</v>
      </c>
      <c r="D27" s="20">
        <v>37</v>
      </c>
      <c r="E27" s="20">
        <v>32</v>
      </c>
      <c r="F27" s="20">
        <v>34</v>
      </c>
      <c r="G27" s="20">
        <v>35</v>
      </c>
      <c r="H27" s="20">
        <v>28</v>
      </c>
      <c r="I27" s="20">
        <v>25</v>
      </c>
      <c r="J27" s="20">
        <v>35</v>
      </c>
      <c r="K27" s="20">
        <v>27</v>
      </c>
      <c r="L27" s="20">
        <v>22</v>
      </c>
      <c r="M27" s="20">
        <v>29</v>
      </c>
      <c r="N27" s="20">
        <v>24</v>
      </c>
      <c r="O27" s="20">
        <v>22</v>
      </c>
      <c r="P27" s="21">
        <v>25</v>
      </c>
      <c r="Q27" s="17">
        <f t="shared" si="3"/>
        <v>398</v>
      </c>
      <c r="R27" s="18">
        <f t="shared" si="0"/>
        <v>4.8184019370460046E-2</v>
      </c>
      <c r="S27" s="19">
        <f t="shared" si="1"/>
        <v>28.428571428571427</v>
      </c>
      <c r="T27" s="19">
        <f t="shared" si="2"/>
        <v>5.2727789449395415</v>
      </c>
      <c r="U27" s="3"/>
    </row>
    <row r="28" spans="1:21" ht="14.25" x14ac:dyDescent="0.2">
      <c r="A28" s="80"/>
      <c r="B28" s="69" t="s">
        <v>66</v>
      </c>
      <c r="C28" s="20">
        <v>28</v>
      </c>
      <c r="D28" s="20">
        <v>38</v>
      </c>
      <c r="E28" s="20">
        <v>32</v>
      </c>
      <c r="F28" s="20">
        <v>28</v>
      </c>
      <c r="G28" s="20">
        <v>32</v>
      </c>
      <c r="H28" s="20">
        <v>23</v>
      </c>
      <c r="I28" s="20">
        <v>36</v>
      </c>
      <c r="J28" s="20">
        <v>33</v>
      </c>
      <c r="K28" s="20">
        <v>23</v>
      </c>
      <c r="L28" s="20">
        <v>27</v>
      </c>
      <c r="M28" s="20">
        <v>25</v>
      </c>
      <c r="N28" s="20">
        <v>28</v>
      </c>
      <c r="O28" s="20">
        <v>31</v>
      </c>
      <c r="P28" s="21">
        <v>27</v>
      </c>
      <c r="Q28" s="17">
        <f t="shared" si="3"/>
        <v>411</v>
      </c>
      <c r="R28" s="18">
        <f t="shared" si="0"/>
        <v>4.9757869249394675E-2</v>
      </c>
      <c r="S28" s="19">
        <f t="shared" si="1"/>
        <v>29.357142857142858</v>
      </c>
      <c r="T28" s="19">
        <f t="shared" si="2"/>
        <v>4.516757565012643</v>
      </c>
      <c r="U28" s="3"/>
    </row>
    <row r="29" spans="1:21" ht="14.25" x14ac:dyDescent="0.2">
      <c r="A29" s="80"/>
      <c r="B29" s="69" t="s">
        <v>67</v>
      </c>
      <c r="C29" s="20">
        <v>34</v>
      </c>
      <c r="D29" s="20">
        <v>39</v>
      </c>
      <c r="E29" s="20">
        <v>32</v>
      </c>
      <c r="F29" s="20">
        <v>29</v>
      </c>
      <c r="G29" s="20">
        <v>37</v>
      </c>
      <c r="H29" s="20">
        <v>23</v>
      </c>
      <c r="I29" s="20">
        <v>38</v>
      </c>
      <c r="J29" s="20">
        <v>34</v>
      </c>
      <c r="K29" s="20">
        <v>31</v>
      </c>
      <c r="L29" s="20">
        <v>30</v>
      </c>
      <c r="M29" s="20">
        <v>32</v>
      </c>
      <c r="N29" s="20">
        <v>27</v>
      </c>
      <c r="O29" s="20">
        <v>29</v>
      </c>
      <c r="P29" s="21">
        <v>31</v>
      </c>
      <c r="Q29" s="17">
        <f t="shared" si="3"/>
        <v>446</v>
      </c>
      <c r="R29" s="18">
        <f t="shared" si="0"/>
        <v>5.3995157384987891E-2</v>
      </c>
      <c r="S29" s="19">
        <f t="shared" si="1"/>
        <v>31.857142857142858</v>
      </c>
      <c r="T29" s="19">
        <f t="shared" si="2"/>
        <v>4.3651970236113158</v>
      </c>
      <c r="U29" s="3"/>
    </row>
    <row r="30" spans="1:21" ht="14.25" x14ac:dyDescent="0.2">
      <c r="A30" s="80"/>
      <c r="B30" s="69" t="s">
        <v>68</v>
      </c>
      <c r="C30" s="20">
        <v>31</v>
      </c>
      <c r="D30" s="20">
        <v>32</v>
      </c>
      <c r="E30" s="20">
        <v>29</v>
      </c>
      <c r="F30" s="20">
        <v>25</v>
      </c>
      <c r="G30" s="20">
        <v>37</v>
      </c>
      <c r="H30" s="20">
        <v>21</v>
      </c>
      <c r="I30" s="20">
        <v>39</v>
      </c>
      <c r="J30" s="20">
        <v>35</v>
      </c>
      <c r="K30" s="20">
        <v>24</v>
      </c>
      <c r="L30" s="20">
        <v>26</v>
      </c>
      <c r="M30" s="20">
        <v>28</v>
      </c>
      <c r="N30" s="20">
        <v>32</v>
      </c>
      <c r="O30" s="20">
        <v>27</v>
      </c>
      <c r="P30" s="21">
        <v>25</v>
      </c>
      <c r="Q30" s="17">
        <f t="shared" si="3"/>
        <v>411</v>
      </c>
      <c r="R30" s="18">
        <f t="shared" si="0"/>
        <v>4.9757869249394675E-2</v>
      </c>
      <c r="S30" s="19">
        <f t="shared" si="1"/>
        <v>29.357142857142858</v>
      </c>
      <c r="T30" s="19">
        <f t="shared" si="2"/>
        <v>5.2272531815644694</v>
      </c>
      <c r="U30" s="3"/>
    </row>
    <row r="31" spans="1:21" ht="14.25" x14ac:dyDescent="0.2">
      <c r="A31" s="80"/>
      <c r="B31" s="69" t="s">
        <v>69</v>
      </c>
      <c r="C31" s="20">
        <v>30</v>
      </c>
      <c r="D31" s="20">
        <v>34</v>
      </c>
      <c r="E31" s="20">
        <v>23</v>
      </c>
      <c r="F31" s="20">
        <v>24</v>
      </c>
      <c r="G31" s="20">
        <v>29</v>
      </c>
      <c r="H31" s="20">
        <v>26</v>
      </c>
      <c r="I31" s="20">
        <v>34</v>
      </c>
      <c r="J31" s="20">
        <v>27</v>
      </c>
      <c r="K31" s="20">
        <v>30</v>
      </c>
      <c r="L31" s="20">
        <v>24</v>
      </c>
      <c r="M31" s="20">
        <v>22</v>
      </c>
      <c r="N31" s="20">
        <v>26</v>
      </c>
      <c r="O31" s="20">
        <v>25</v>
      </c>
      <c r="P31" s="21">
        <v>30</v>
      </c>
      <c r="Q31" s="17">
        <f t="shared" si="3"/>
        <v>384</v>
      </c>
      <c r="R31" s="18">
        <f t="shared" si="0"/>
        <v>4.6489104116222757E-2</v>
      </c>
      <c r="S31" s="19">
        <f t="shared" si="1"/>
        <v>27.428571428571427</v>
      </c>
      <c r="T31" s="19">
        <f t="shared" si="2"/>
        <v>3.8373525672362536</v>
      </c>
      <c r="U31" s="3"/>
    </row>
    <row r="32" spans="1:21" ht="14.25" x14ac:dyDescent="0.2">
      <c r="A32" s="80"/>
      <c r="B32" s="69" t="s">
        <v>70</v>
      </c>
      <c r="C32" s="20">
        <v>22</v>
      </c>
      <c r="D32" s="20">
        <v>30</v>
      </c>
      <c r="E32" s="20">
        <v>40</v>
      </c>
      <c r="F32" s="20">
        <v>30</v>
      </c>
      <c r="G32" s="20">
        <v>24</v>
      </c>
      <c r="H32" s="20">
        <v>25</v>
      </c>
      <c r="I32" s="20">
        <v>25</v>
      </c>
      <c r="J32" s="20">
        <v>27</v>
      </c>
      <c r="K32" s="20">
        <v>24</v>
      </c>
      <c r="L32" s="20">
        <v>22</v>
      </c>
      <c r="M32" s="20">
        <v>25</v>
      </c>
      <c r="N32" s="20">
        <v>24</v>
      </c>
      <c r="O32" s="20">
        <v>23</v>
      </c>
      <c r="P32" s="21">
        <v>21</v>
      </c>
      <c r="Q32" s="17">
        <f t="shared" si="3"/>
        <v>362</v>
      </c>
      <c r="R32" s="18">
        <f t="shared" si="0"/>
        <v>4.3825665859564163E-2</v>
      </c>
      <c r="S32" s="19">
        <f t="shared" si="1"/>
        <v>25.857142857142858</v>
      </c>
      <c r="T32" s="19">
        <f t="shared" si="2"/>
        <v>4.8810015185590618</v>
      </c>
      <c r="U32" s="3"/>
    </row>
    <row r="33" spans="1:21" ht="14.25" x14ac:dyDescent="0.2">
      <c r="A33" s="80"/>
      <c r="B33" s="69" t="s">
        <v>71</v>
      </c>
      <c r="C33" s="20">
        <v>24</v>
      </c>
      <c r="D33" s="20">
        <v>36</v>
      </c>
      <c r="E33" s="20">
        <v>30</v>
      </c>
      <c r="F33" s="20">
        <v>27</v>
      </c>
      <c r="G33" s="20">
        <v>30</v>
      </c>
      <c r="H33" s="20">
        <v>27</v>
      </c>
      <c r="I33" s="20">
        <v>30</v>
      </c>
      <c r="J33" s="20">
        <v>29</v>
      </c>
      <c r="K33" s="20">
        <v>26</v>
      </c>
      <c r="L33" s="20">
        <v>22</v>
      </c>
      <c r="M33" s="20">
        <v>28</v>
      </c>
      <c r="N33" s="20">
        <v>25</v>
      </c>
      <c r="O33" s="20">
        <v>26</v>
      </c>
      <c r="P33" s="21">
        <v>26</v>
      </c>
      <c r="Q33" s="17">
        <f t="shared" si="3"/>
        <v>386</v>
      </c>
      <c r="R33" s="18">
        <f t="shared" si="0"/>
        <v>4.6731234866828085E-2</v>
      </c>
      <c r="S33" s="19">
        <f t="shared" si="1"/>
        <v>27.571428571428573</v>
      </c>
      <c r="T33" s="19">
        <f t="shared" si="2"/>
        <v>3.3903547741358033</v>
      </c>
      <c r="U33" s="3"/>
    </row>
    <row r="34" spans="1:21" ht="14.25" x14ac:dyDescent="0.2">
      <c r="A34" s="80"/>
      <c r="B34" s="69" t="s">
        <v>72</v>
      </c>
      <c r="C34" s="20">
        <v>22</v>
      </c>
      <c r="D34" s="20">
        <v>35</v>
      </c>
      <c r="E34" s="20">
        <v>28</v>
      </c>
      <c r="F34" s="20">
        <v>29</v>
      </c>
      <c r="G34" s="20">
        <v>27</v>
      </c>
      <c r="H34" s="20">
        <v>23</v>
      </c>
      <c r="I34" s="20">
        <v>31</v>
      </c>
      <c r="J34" s="20">
        <v>29</v>
      </c>
      <c r="K34" s="20">
        <v>27</v>
      </c>
      <c r="L34" s="20">
        <v>23</v>
      </c>
      <c r="M34" s="20">
        <v>25</v>
      </c>
      <c r="N34" s="20">
        <v>26</v>
      </c>
      <c r="O34" s="20">
        <v>23</v>
      </c>
      <c r="P34" s="21">
        <v>29</v>
      </c>
      <c r="Q34" s="17">
        <f t="shared" si="3"/>
        <v>377</v>
      </c>
      <c r="R34" s="18">
        <f t="shared" si="0"/>
        <v>4.5641646489104119E-2</v>
      </c>
      <c r="S34" s="19">
        <f t="shared" si="1"/>
        <v>26.928571428571427</v>
      </c>
      <c r="T34" s="19">
        <f t="shared" si="2"/>
        <v>3.6260655879825987</v>
      </c>
      <c r="U34" s="3"/>
    </row>
    <row r="35" spans="1:21" ht="14.25" x14ac:dyDescent="0.2">
      <c r="A35" s="80"/>
      <c r="B35" s="69" t="s">
        <v>73</v>
      </c>
      <c r="C35" s="20">
        <v>21</v>
      </c>
      <c r="D35" s="20">
        <v>26</v>
      </c>
      <c r="E35" s="20">
        <v>25</v>
      </c>
      <c r="F35" s="20">
        <v>17</v>
      </c>
      <c r="G35" s="20">
        <v>20</v>
      </c>
      <c r="H35" s="20">
        <v>24</v>
      </c>
      <c r="I35" s="20">
        <v>24</v>
      </c>
      <c r="J35" s="20">
        <v>19</v>
      </c>
      <c r="K35" s="20">
        <v>20</v>
      </c>
      <c r="L35" s="20">
        <v>22</v>
      </c>
      <c r="M35" s="20">
        <v>17</v>
      </c>
      <c r="N35" s="20">
        <v>22</v>
      </c>
      <c r="O35" s="20">
        <v>22</v>
      </c>
      <c r="P35" s="21">
        <v>20</v>
      </c>
      <c r="Q35" s="17">
        <f t="shared" si="3"/>
        <v>299</v>
      </c>
      <c r="R35" s="18">
        <f t="shared" si="0"/>
        <v>3.6198547215496368E-2</v>
      </c>
      <c r="S35" s="19">
        <f t="shared" si="1"/>
        <v>21.357142857142858</v>
      </c>
      <c r="T35" s="19">
        <f t="shared" si="2"/>
        <v>2.762583597263276</v>
      </c>
      <c r="U35" s="3"/>
    </row>
    <row r="36" spans="1:21" ht="14.25" x14ac:dyDescent="0.2">
      <c r="A36" s="80"/>
      <c r="B36" s="69" t="s">
        <v>74</v>
      </c>
      <c r="C36" s="20">
        <v>30</v>
      </c>
      <c r="D36" s="20">
        <v>38</v>
      </c>
      <c r="E36" s="20">
        <v>34</v>
      </c>
      <c r="F36" s="20">
        <v>34</v>
      </c>
      <c r="G36" s="20">
        <v>35</v>
      </c>
      <c r="H36" s="20">
        <v>33</v>
      </c>
      <c r="I36" s="20">
        <v>34</v>
      </c>
      <c r="J36" s="20">
        <v>30</v>
      </c>
      <c r="K36" s="20">
        <v>29</v>
      </c>
      <c r="L36" s="20">
        <v>30</v>
      </c>
      <c r="M36" s="20">
        <v>31</v>
      </c>
      <c r="N36" s="20">
        <v>32</v>
      </c>
      <c r="O36" s="20">
        <v>29</v>
      </c>
      <c r="P36" s="21">
        <v>33</v>
      </c>
      <c r="Q36" s="17">
        <f t="shared" si="3"/>
        <v>452</v>
      </c>
      <c r="R36" s="18">
        <f t="shared" si="0"/>
        <v>5.4721549636803875E-2</v>
      </c>
      <c r="S36" s="19">
        <f t="shared" si="1"/>
        <v>32.285714285714285</v>
      </c>
      <c r="T36" s="19">
        <f t="shared" si="2"/>
        <v>2.614414816964751</v>
      </c>
      <c r="U36" s="3"/>
    </row>
    <row r="37" spans="1:21" ht="14.25" x14ac:dyDescent="0.2">
      <c r="A37" s="22"/>
      <c r="B37" s="23" t="s">
        <v>21</v>
      </c>
      <c r="C37" s="24">
        <f t="shared" ref="C37:Q37" si="4">SUM(C16:C36)</f>
        <v>625</v>
      </c>
      <c r="D37" s="25">
        <f t="shared" si="4"/>
        <v>787</v>
      </c>
      <c r="E37" s="25">
        <f t="shared" si="4"/>
        <v>609</v>
      </c>
      <c r="F37" s="25">
        <f t="shared" si="4"/>
        <v>560</v>
      </c>
      <c r="G37" s="25">
        <f t="shared" si="4"/>
        <v>641</v>
      </c>
      <c r="H37" s="25">
        <f t="shared" si="4"/>
        <v>484</v>
      </c>
      <c r="I37" s="25">
        <f t="shared" si="4"/>
        <v>667</v>
      </c>
      <c r="J37" s="25">
        <f t="shared" si="4"/>
        <v>639</v>
      </c>
      <c r="K37" s="25">
        <f t="shared" si="4"/>
        <v>539</v>
      </c>
      <c r="L37" s="25">
        <f t="shared" si="4"/>
        <v>512</v>
      </c>
      <c r="M37" s="25">
        <f t="shared" si="4"/>
        <v>572</v>
      </c>
      <c r="N37" s="25">
        <f t="shared" si="4"/>
        <v>541</v>
      </c>
      <c r="O37" s="25">
        <f t="shared" ref="O37" si="5">SUM(O16:O36)</f>
        <v>515</v>
      </c>
      <c r="P37" s="25">
        <f t="shared" si="4"/>
        <v>569</v>
      </c>
      <c r="Q37" s="26">
        <f t="shared" si="4"/>
        <v>8260</v>
      </c>
      <c r="R37" s="18"/>
      <c r="S37" s="17"/>
      <c r="T37" s="17"/>
      <c r="U37" s="3"/>
    </row>
    <row r="38" spans="1:21" ht="14.25" x14ac:dyDescent="0.2">
      <c r="A38" s="22"/>
      <c r="B38" s="27"/>
      <c r="C38" s="28">
        <f t="shared" ref="C38:P38" si="6">C37/$Q37</f>
        <v>7.5665859564164648E-2</v>
      </c>
      <c r="D38" s="29">
        <f t="shared" si="6"/>
        <v>9.5278450363196127E-2</v>
      </c>
      <c r="E38" s="29">
        <f t="shared" si="6"/>
        <v>7.3728813559322037E-2</v>
      </c>
      <c r="F38" s="29">
        <f t="shared" si="6"/>
        <v>6.7796610169491525E-2</v>
      </c>
      <c r="G38" s="29">
        <f t="shared" si="6"/>
        <v>7.7602905569007258E-2</v>
      </c>
      <c r="H38" s="29">
        <f t="shared" si="6"/>
        <v>5.8595641646489102E-2</v>
      </c>
      <c r="I38" s="29">
        <f t="shared" si="6"/>
        <v>8.0750605326876515E-2</v>
      </c>
      <c r="J38" s="29">
        <f t="shared" si="6"/>
        <v>7.7360774818401937E-2</v>
      </c>
      <c r="K38" s="29">
        <f t="shared" si="6"/>
        <v>6.5254237288135591E-2</v>
      </c>
      <c r="L38" s="29">
        <f t="shared" si="6"/>
        <v>6.1985472154963681E-2</v>
      </c>
      <c r="M38" s="29">
        <f t="shared" si="6"/>
        <v>6.9249394673123493E-2</v>
      </c>
      <c r="N38" s="29">
        <f t="shared" si="6"/>
        <v>6.5496368038740926E-2</v>
      </c>
      <c r="O38" s="29">
        <f t="shared" si="6"/>
        <v>6.2348668280871669E-2</v>
      </c>
      <c r="P38" s="30">
        <f t="shared" si="6"/>
        <v>6.8886198547215491E-2</v>
      </c>
      <c r="Q38" s="17"/>
      <c r="R38" s="18"/>
      <c r="S38" s="17"/>
      <c r="T38" s="17"/>
      <c r="U38" s="3"/>
    </row>
    <row r="39" spans="1:21" ht="14.25" x14ac:dyDescent="0.2">
      <c r="A39" s="81"/>
      <c r="B39" s="69" t="s">
        <v>75</v>
      </c>
      <c r="C39" s="32">
        <v>28</v>
      </c>
      <c r="D39" s="33">
        <v>37</v>
      </c>
      <c r="E39" s="33">
        <v>30</v>
      </c>
      <c r="F39" s="33">
        <v>30</v>
      </c>
      <c r="G39" s="33">
        <v>33</v>
      </c>
      <c r="H39" s="33">
        <v>26</v>
      </c>
      <c r="I39" s="33">
        <v>31</v>
      </c>
      <c r="J39" s="33">
        <v>31</v>
      </c>
      <c r="K39" s="33">
        <v>28</v>
      </c>
      <c r="L39" s="33">
        <v>27</v>
      </c>
      <c r="M39" s="33">
        <v>32</v>
      </c>
      <c r="N39" s="33">
        <v>27</v>
      </c>
      <c r="O39" s="33">
        <v>26</v>
      </c>
      <c r="P39" s="34">
        <v>30</v>
      </c>
      <c r="Q39" s="17">
        <f t="shared" ref="Q39:Q77" si="7">SUM(C39:P39)</f>
        <v>416</v>
      </c>
      <c r="R39" s="18">
        <f t="shared" ref="R39:R77" si="8">Q39/Q$78</f>
        <v>2.650331450706065E-2</v>
      </c>
      <c r="S39" s="19">
        <f t="shared" ref="S39:S77" si="9">AVERAGE(C39:P39)</f>
        <v>29.714285714285715</v>
      </c>
      <c r="T39" s="19">
        <f t="shared" ref="T39:T77" si="10">STDEV(C39:P39)</f>
        <v>3.049049572687085</v>
      </c>
      <c r="U39" s="3"/>
    </row>
    <row r="40" spans="1:21" ht="14.25" x14ac:dyDescent="0.2">
      <c r="A40" s="82"/>
      <c r="B40" s="69" t="s">
        <v>76</v>
      </c>
      <c r="C40" s="35">
        <v>33</v>
      </c>
      <c r="D40" s="36">
        <v>38</v>
      </c>
      <c r="E40" s="36">
        <v>36</v>
      </c>
      <c r="F40" s="36">
        <v>35</v>
      </c>
      <c r="G40" s="36">
        <v>34</v>
      </c>
      <c r="H40" s="36">
        <v>25</v>
      </c>
      <c r="I40" s="36">
        <v>36</v>
      </c>
      <c r="J40" s="36">
        <v>34</v>
      </c>
      <c r="K40" s="36">
        <v>28</v>
      </c>
      <c r="L40" s="36">
        <v>29</v>
      </c>
      <c r="M40" s="36">
        <v>29</v>
      </c>
      <c r="N40" s="36">
        <v>28</v>
      </c>
      <c r="O40" s="36">
        <v>26</v>
      </c>
      <c r="P40" s="37">
        <v>27</v>
      </c>
      <c r="Q40" s="17">
        <f t="shared" si="7"/>
        <v>438</v>
      </c>
      <c r="R40" s="18">
        <f t="shared" si="8"/>
        <v>2.7904932101184048E-2</v>
      </c>
      <c r="S40" s="19">
        <f t="shared" si="9"/>
        <v>31.285714285714285</v>
      </c>
      <c r="T40" s="19">
        <f t="shared" si="10"/>
        <v>4.2864468238421427</v>
      </c>
      <c r="U40" s="3"/>
    </row>
    <row r="41" spans="1:21" ht="14.25" x14ac:dyDescent="0.2">
      <c r="A41" s="82"/>
      <c r="B41" s="69" t="s">
        <v>77</v>
      </c>
      <c r="C41" s="35">
        <v>30</v>
      </c>
      <c r="D41" s="36">
        <v>36</v>
      </c>
      <c r="E41" s="36">
        <v>33</v>
      </c>
      <c r="F41" s="36">
        <v>35</v>
      </c>
      <c r="G41" s="36">
        <v>30</v>
      </c>
      <c r="H41" s="36">
        <v>32</v>
      </c>
      <c r="I41" s="36">
        <v>36</v>
      </c>
      <c r="J41" s="36">
        <v>32</v>
      </c>
      <c r="K41" s="36">
        <v>29</v>
      </c>
      <c r="L41" s="36">
        <v>28</v>
      </c>
      <c r="M41" s="36">
        <v>33</v>
      </c>
      <c r="N41" s="36">
        <v>28</v>
      </c>
      <c r="O41" s="36">
        <v>35</v>
      </c>
      <c r="P41" s="37">
        <v>31</v>
      </c>
      <c r="Q41" s="17">
        <f t="shared" si="7"/>
        <v>448</v>
      </c>
      <c r="R41" s="18">
        <f t="shared" si="8"/>
        <v>2.8542031007603778E-2</v>
      </c>
      <c r="S41" s="19">
        <f t="shared" si="9"/>
        <v>32</v>
      </c>
      <c r="T41" s="19">
        <f t="shared" si="10"/>
        <v>2.8010986855435576</v>
      </c>
      <c r="U41" s="3"/>
    </row>
    <row r="42" spans="1:21" ht="14.25" x14ac:dyDescent="0.2">
      <c r="A42" s="82"/>
      <c r="B42" s="69" t="s">
        <v>78</v>
      </c>
      <c r="C42" s="35">
        <v>21</v>
      </c>
      <c r="D42" s="36">
        <v>33</v>
      </c>
      <c r="E42" s="36">
        <v>36</v>
      </c>
      <c r="F42" s="36">
        <v>27</v>
      </c>
      <c r="G42" s="36">
        <v>27</v>
      </c>
      <c r="H42" s="36">
        <v>25</v>
      </c>
      <c r="I42" s="36">
        <v>29</v>
      </c>
      <c r="J42" s="36">
        <v>27</v>
      </c>
      <c r="K42" s="36">
        <v>21</v>
      </c>
      <c r="L42" s="36">
        <v>22</v>
      </c>
      <c r="M42" s="36">
        <v>28</v>
      </c>
      <c r="N42" s="36">
        <v>29</v>
      </c>
      <c r="O42" s="36">
        <v>26</v>
      </c>
      <c r="P42" s="37">
        <v>25</v>
      </c>
      <c r="Q42" s="17">
        <f t="shared" si="7"/>
        <v>376</v>
      </c>
      <c r="R42" s="18">
        <f t="shared" si="8"/>
        <v>2.3954918881381741E-2</v>
      </c>
      <c r="S42" s="19">
        <f t="shared" si="9"/>
        <v>26.857142857142858</v>
      </c>
      <c r="T42" s="19">
        <f t="shared" si="10"/>
        <v>4.2218687597053348</v>
      </c>
      <c r="U42" s="3"/>
    </row>
    <row r="43" spans="1:21" ht="14.25" x14ac:dyDescent="0.2">
      <c r="A43" s="82"/>
      <c r="B43" s="69" t="s">
        <v>79</v>
      </c>
      <c r="C43" s="35">
        <v>29</v>
      </c>
      <c r="D43" s="36">
        <v>37</v>
      </c>
      <c r="E43" s="36">
        <v>35</v>
      </c>
      <c r="F43" s="36">
        <v>31</v>
      </c>
      <c r="G43" s="36">
        <v>32</v>
      </c>
      <c r="H43" s="36">
        <v>27</v>
      </c>
      <c r="I43" s="36">
        <v>34</v>
      </c>
      <c r="J43" s="36">
        <v>33</v>
      </c>
      <c r="K43" s="36">
        <v>26</v>
      </c>
      <c r="L43" s="36">
        <v>27</v>
      </c>
      <c r="M43" s="36">
        <v>34</v>
      </c>
      <c r="N43" s="36">
        <v>28</v>
      </c>
      <c r="O43" s="36">
        <v>25</v>
      </c>
      <c r="P43" s="37">
        <v>26</v>
      </c>
      <c r="Q43" s="17">
        <f t="shared" si="7"/>
        <v>424</v>
      </c>
      <c r="R43" s="18">
        <f t="shared" si="8"/>
        <v>2.701299363219643E-2</v>
      </c>
      <c r="S43" s="19">
        <f t="shared" si="9"/>
        <v>30.285714285714285</v>
      </c>
      <c r="T43" s="19">
        <f t="shared" si="10"/>
        <v>3.9111000110842622</v>
      </c>
      <c r="U43" s="3"/>
    </row>
    <row r="44" spans="1:21" ht="14.25" x14ac:dyDescent="0.2">
      <c r="A44" s="82"/>
      <c r="B44" s="69" t="s">
        <v>80</v>
      </c>
      <c r="C44" s="35">
        <v>32</v>
      </c>
      <c r="D44" s="36">
        <v>37</v>
      </c>
      <c r="E44" s="36">
        <v>28</v>
      </c>
      <c r="F44" s="36">
        <v>27</v>
      </c>
      <c r="G44" s="36">
        <v>42</v>
      </c>
      <c r="H44" s="36">
        <v>26</v>
      </c>
      <c r="I44" s="36">
        <v>36</v>
      </c>
      <c r="J44" s="36">
        <v>32</v>
      </c>
      <c r="K44" s="36">
        <v>26</v>
      </c>
      <c r="L44" s="36">
        <v>28</v>
      </c>
      <c r="M44" s="36">
        <v>26</v>
      </c>
      <c r="N44" s="36">
        <v>30</v>
      </c>
      <c r="O44" s="36">
        <v>25</v>
      </c>
      <c r="P44" s="37">
        <v>20</v>
      </c>
      <c r="Q44" s="17">
        <f t="shared" si="7"/>
        <v>415</v>
      </c>
      <c r="R44" s="18">
        <f t="shared" si="8"/>
        <v>2.6439604616418675E-2</v>
      </c>
      <c r="S44" s="19">
        <f t="shared" si="9"/>
        <v>29.642857142857142</v>
      </c>
      <c r="T44" s="19">
        <f t="shared" si="10"/>
        <v>5.7191600090215386</v>
      </c>
      <c r="U44" s="3"/>
    </row>
    <row r="45" spans="1:21" ht="14.25" x14ac:dyDescent="0.2">
      <c r="A45" s="82"/>
      <c r="B45" s="69" t="s">
        <v>20</v>
      </c>
      <c r="C45" s="35">
        <v>22</v>
      </c>
      <c r="D45" s="36">
        <v>41</v>
      </c>
      <c r="E45" s="36">
        <v>33</v>
      </c>
      <c r="F45" s="36">
        <v>24</v>
      </c>
      <c r="G45" s="36">
        <v>34</v>
      </c>
      <c r="H45" s="36">
        <v>20</v>
      </c>
      <c r="I45" s="36">
        <v>33</v>
      </c>
      <c r="J45" s="36">
        <v>31</v>
      </c>
      <c r="K45" s="36">
        <v>28</v>
      </c>
      <c r="L45" s="36">
        <v>26</v>
      </c>
      <c r="M45" s="36">
        <v>29</v>
      </c>
      <c r="N45" s="36">
        <v>26</v>
      </c>
      <c r="O45" s="36">
        <v>26</v>
      </c>
      <c r="P45" s="37">
        <v>27</v>
      </c>
      <c r="Q45" s="17">
        <f t="shared" si="7"/>
        <v>400</v>
      </c>
      <c r="R45" s="18">
        <f t="shared" si="8"/>
        <v>2.5483956256789085E-2</v>
      </c>
      <c r="S45" s="19">
        <f t="shared" si="9"/>
        <v>28.571428571428573</v>
      </c>
      <c r="T45" s="19">
        <f t="shared" si="10"/>
        <v>5.4732114846809905</v>
      </c>
      <c r="U45" s="3"/>
    </row>
    <row r="46" spans="1:21" ht="14.25" x14ac:dyDescent="0.2">
      <c r="A46" s="82"/>
      <c r="B46" s="69" t="s">
        <v>81</v>
      </c>
      <c r="C46" s="35">
        <v>21</v>
      </c>
      <c r="D46" s="36">
        <v>39</v>
      </c>
      <c r="E46" s="36">
        <v>24</v>
      </c>
      <c r="F46" s="36">
        <v>24</v>
      </c>
      <c r="G46" s="36">
        <v>36</v>
      </c>
      <c r="H46" s="36">
        <v>26</v>
      </c>
      <c r="I46" s="36">
        <v>24</v>
      </c>
      <c r="J46" s="36">
        <v>25</v>
      </c>
      <c r="K46" s="36">
        <v>27</v>
      </c>
      <c r="L46" s="36">
        <v>27</v>
      </c>
      <c r="M46" s="36">
        <v>27</v>
      </c>
      <c r="N46" s="36">
        <v>29</v>
      </c>
      <c r="O46" s="36">
        <v>20</v>
      </c>
      <c r="P46" s="37">
        <v>27</v>
      </c>
      <c r="Q46" s="17">
        <f t="shared" si="7"/>
        <v>376</v>
      </c>
      <c r="R46" s="18">
        <f t="shared" si="8"/>
        <v>2.3954918881381741E-2</v>
      </c>
      <c r="S46" s="19">
        <f t="shared" si="9"/>
        <v>26.857142857142858</v>
      </c>
      <c r="T46" s="19">
        <f t="shared" si="10"/>
        <v>5.1568795403234535</v>
      </c>
      <c r="U46" s="3"/>
    </row>
    <row r="47" spans="1:21" ht="14.25" x14ac:dyDescent="0.2">
      <c r="A47" s="82"/>
      <c r="B47" s="69" t="s">
        <v>22</v>
      </c>
      <c r="C47" s="35">
        <v>26</v>
      </c>
      <c r="D47" s="36">
        <v>38</v>
      </c>
      <c r="E47" s="36">
        <v>30</v>
      </c>
      <c r="F47" s="36">
        <v>32</v>
      </c>
      <c r="G47" s="36">
        <v>30</v>
      </c>
      <c r="H47" s="36">
        <v>29</v>
      </c>
      <c r="I47" s="36">
        <v>28</v>
      </c>
      <c r="J47" s="36">
        <v>25</v>
      </c>
      <c r="K47" s="36">
        <v>29</v>
      </c>
      <c r="L47" s="36">
        <v>21</v>
      </c>
      <c r="M47" s="36">
        <v>26</v>
      </c>
      <c r="N47" s="36">
        <v>28</v>
      </c>
      <c r="O47" s="36">
        <v>26</v>
      </c>
      <c r="P47" s="37">
        <v>24</v>
      </c>
      <c r="Q47" s="17">
        <f>SUM(C47:P47)</f>
        <v>392</v>
      </c>
      <c r="R47" s="18">
        <f t="shared" si="8"/>
        <v>2.4974277131653302E-2</v>
      </c>
      <c r="S47" s="19">
        <f t="shared" si="9"/>
        <v>28</v>
      </c>
      <c r="T47" s="19">
        <f t="shared" si="10"/>
        <v>4.0382783841251344</v>
      </c>
      <c r="U47" s="3"/>
    </row>
    <row r="48" spans="1:21" ht="14.25" x14ac:dyDescent="0.2">
      <c r="A48" s="82"/>
      <c r="B48" s="69" t="s">
        <v>82</v>
      </c>
      <c r="C48" s="35">
        <v>25</v>
      </c>
      <c r="D48" s="36">
        <v>40</v>
      </c>
      <c r="E48" s="36">
        <v>29</v>
      </c>
      <c r="F48" s="36">
        <v>24</v>
      </c>
      <c r="G48" s="36">
        <v>32</v>
      </c>
      <c r="H48" s="36">
        <v>25</v>
      </c>
      <c r="I48" s="36">
        <v>29</v>
      </c>
      <c r="J48" s="36">
        <v>40</v>
      </c>
      <c r="K48" s="36">
        <v>26</v>
      </c>
      <c r="L48" s="36">
        <v>23</v>
      </c>
      <c r="M48" s="36">
        <v>30</v>
      </c>
      <c r="N48" s="36">
        <v>30</v>
      </c>
      <c r="O48" s="36">
        <v>20</v>
      </c>
      <c r="P48" s="37">
        <v>29</v>
      </c>
      <c r="Q48" s="17">
        <f t="shared" si="7"/>
        <v>402</v>
      </c>
      <c r="R48" s="18">
        <f t="shared" si="8"/>
        <v>2.5611376038073033E-2</v>
      </c>
      <c r="S48" s="19">
        <f t="shared" si="9"/>
        <v>28.714285714285715</v>
      </c>
      <c r="T48" s="19">
        <f t="shared" si="10"/>
        <v>5.7836449969331172</v>
      </c>
      <c r="U48" s="3"/>
    </row>
    <row r="49" spans="1:21" ht="14.25" x14ac:dyDescent="0.2">
      <c r="A49" s="82"/>
      <c r="B49" s="69" t="s">
        <v>83</v>
      </c>
      <c r="C49" s="35">
        <v>18</v>
      </c>
      <c r="D49" s="36">
        <v>20</v>
      </c>
      <c r="E49" s="36">
        <v>12</v>
      </c>
      <c r="F49" s="36">
        <v>12</v>
      </c>
      <c r="G49" s="36">
        <v>23</v>
      </c>
      <c r="H49" s="36">
        <v>18</v>
      </c>
      <c r="I49" s="36">
        <v>24</v>
      </c>
      <c r="J49" s="36">
        <v>15</v>
      </c>
      <c r="K49" s="36">
        <v>18</v>
      </c>
      <c r="L49" s="36">
        <v>19</v>
      </c>
      <c r="M49" s="36">
        <v>16</v>
      </c>
      <c r="N49" s="36">
        <v>17</v>
      </c>
      <c r="O49" s="36">
        <v>16</v>
      </c>
      <c r="P49" s="37">
        <v>15</v>
      </c>
      <c r="Q49" s="17">
        <f t="shared" si="7"/>
        <v>243</v>
      </c>
      <c r="R49" s="18">
        <f t="shared" si="8"/>
        <v>1.548150342599937E-2</v>
      </c>
      <c r="S49" s="19">
        <f t="shared" si="9"/>
        <v>17.357142857142858</v>
      </c>
      <c r="T49" s="19">
        <f t="shared" si="10"/>
        <v>3.4996075133152744</v>
      </c>
      <c r="U49" s="3"/>
    </row>
    <row r="50" spans="1:21" ht="14.25" x14ac:dyDescent="0.2">
      <c r="A50" s="82"/>
      <c r="B50" s="69" t="s">
        <v>84</v>
      </c>
      <c r="C50" s="35">
        <v>28</v>
      </c>
      <c r="D50" s="36">
        <v>36</v>
      </c>
      <c r="E50" s="36">
        <v>28</v>
      </c>
      <c r="F50" s="36">
        <v>32</v>
      </c>
      <c r="G50" s="36">
        <v>31</v>
      </c>
      <c r="H50" s="36">
        <v>24</v>
      </c>
      <c r="I50" s="36">
        <v>26</v>
      </c>
      <c r="J50" s="36">
        <v>34</v>
      </c>
      <c r="K50" s="36">
        <v>25</v>
      </c>
      <c r="L50" s="36">
        <v>26</v>
      </c>
      <c r="M50" s="36">
        <v>32</v>
      </c>
      <c r="N50" s="36">
        <v>24</v>
      </c>
      <c r="O50" s="36">
        <v>26</v>
      </c>
      <c r="P50" s="37">
        <v>34</v>
      </c>
      <c r="Q50" s="17">
        <f>SUM(C50:P50)</f>
        <v>406</v>
      </c>
      <c r="R50" s="18">
        <f t="shared" si="8"/>
        <v>2.586621560064092E-2</v>
      </c>
      <c r="S50" s="19">
        <f t="shared" si="9"/>
        <v>29</v>
      </c>
      <c r="T50" s="19">
        <f t="shared" si="10"/>
        <v>4.076197322920545</v>
      </c>
      <c r="U50" s="3"/>
    </row>
    <row r="51" spans="1:21" ht="14.25" x14ac:dyDescent="0.2">
      <c r="A51" s="82"/>
      <c r="B51" s="69" t="s">
        <v>85</v>
      </c>
      <c r="C51" s="35">
        <v>39</v>
      </c>
      <c r="D51" s="36">
        <v>26</v>
      </c>
      <c r="E51" s="36">
        <v>19</v>
      </c>
      <c r="F51" s="36">
        <v>26</v>
      </c>
      <c r="G51" s="36">
        <v>24</v>
      </c>
      <c r="H51" s="36">
        <v>27</v>
      </c>
      <c r="I51" s="36">
        <v>40</v>
      </c>
      <c r="J51" s="36">
        <v>21</v>
      </c>
      <c r="K51" s="36">
        <v>26</v>
      </c>
      <c r="L51" s="36">
        <v>26</v>
      </c>
      <c r="M51" s="36">
        <v>25</v>
      </c>
      <c r="N51" s="36">
        <v>33</v>
      </c>
      <c r="O51" s="36">
        <v>18</v>
      </c>
      <c r="P51" s="37">
        <v>38</v>
      </c>
      <c r="Q51" s="17">
        <f t="shared" ref="Q51:Q59" si="11">SUM(C51:P51)</f>
        <v>388</v>
      </c>
      <c r="R51" s="18">
        <f t="shared" si="8"/>
        <v>2.4719437569085415E-2</v>
      </c>
      <c r="S51" s="19">
        <f t="shared" si="9"/>
        <v>27.714285714285715</v>
      </c>
      <c r="T51" s="19">
        <f t="shared" si="10"/>
        <v>7.129878318398208</v>
      </c>
      <c r="U51" s="3"/>
    </row>
    <row r="52" spans="1:21" ht="14.25" x14ac:dyDescent="0.2">
      <c r="A52" s="82"/>
      <c r="B52" s="69" t="s">
        <v>86</v>
      </c>
      <c r="C52" s="35">
        <v>37</v>
      </c>
      <c r="D52" s="36">
        <v>44</v>
      </c>
      <c r="E52" s="36">
        <v>38</v>
      </c>
      <c r="F52" s="36">
        <v>39</v>
      </c>
      <c r="G52" s="36">
        <v>34</v>
      </c>
      <c r="H52" s="36">
        <v>34</v>
      </c>
      <c r="I52" s="36">
        <v>38</v>
      </c>
      <c r="J52" s="36">
        <v>32</v>
      </c>
      <c r="K52" s="36">
        <v>32</v>
      </c>
      <c r="L52" s="36">
        <v>32</v>
      </c>
      <c r="M52" s="36">
        <v>37</v>
      </c>
      <c r="N52" s="36">
        <v>29</v>
      </c>
      <c r="O52" s="36">
        <v>31</v>
      </c>
      <c r="P52" s="37">
        <v>35</v>
      </c>
      <c r="Q52" s="17">
        <f t="shared" si="11"/>
        <v>492</v>
      </c>
      <c r="R52" s="18">
        <f t="shared" si="8"/>
        <v>3.1345266195850575E-2</v>
      </c>
      <c r="S52" s="19">
        <f t="shared" si="9"/>
        <v>35.142857142857146</v>
      </c>
      <c r="T52" s="19">
        <f t="shared" si="10"/>
        <v>3.9585767228045121</v>
      </c>
      <c r="U52" s="3"/>
    </row>
    <row r="53" spans="1:21" ht="14.25" x14ac:dyDescent="0.2">
      <c r="A53" s="82"/>
      <c r="B53" s="69" t="s">
        <v>87</v>
      </c>
      <c r="C53" s="35">
        <v>32</v>
      </c>
      <c r="D53" s="36">
        <v>38</v>
      </c>
      <c r="E53" s="36">
        <v>28</v>
      </c>
      <c r="F53" s="36">
        <v>32</v>
      </c>
      <c r="G53" s="36">
        <v>30</v>
      </c>
      <c r="H53" s="36">
        <v>26</v>
      </c>
      <c r="I53" s="36">
        <v>26</v>
      </c>
      <c r="J53" s="36">
        <v>31</v>
      </c>
      <c r="K53" s="36">
        <v>27</v>
      </c>
      <c r="L53" s="36">
        <v>28</v>
      </c>
      <c r="M53" s="36">
        <v>22</v>
      </c>
      <c r="N53" s="36">
        <v>26</v>
      </c>
      <c r="O53" s="36">
        <v>20</v>
      </c>
      <c r="P53" s="37">
        <v>18</v>
      </c>
      <c r="Q53" s="17">
        <f t="shared" si="11"/>
        <v>384</v>
      </c>
      <c r="R53" s="18">
        <f t="shared" si="8"/>
        <v>2.4464598006517523E-2</v>
      </c>
      <c r="S53" s="19">
        <f t="shared" si="9"/>
        <v>27.428571428571427</v>
      </c>
      <c r="T53" s="19">
        <f t="shared" si="10"/>
        <v>5.2140975428939882</v>
      </c>
      <c r="U53" s="3"/>
    </row>
    <row r="54" spans="1:21" ht="14.25" x14ac:dyDescent="0.2">
      <c r="A54" s="82"/>
      <c r="B54" s="69" t="s">
        <v>88</v>
      </c>
      <c r="C54" s="35">
        <v>41</v>
      </c>
      <c r="D54" s="36">
        <v>52</v>
      </c>
      <c r="E54" s="36">
        <v>33</v>
      </c>
      <c r="F54" s="36">
        <v>35</v>
      </c>
      <c r="G54" s="36">
        <v>38</v>
      </c>
      <c r="H54" s="36">
        <v>33</v>
      </c>
      <c r="I54" s="36">
        <v>37</v>
      </c>
      <c r="J54" s="36">
        <v>32</v>
      </c>
      <c r="K54" s="36">
        <v>25</v>
      </c>
      <c r="L54" s="36">
        <v>35</v>
      </c>
      <c r="M54" s="36">
        <v>30</v>
      </c>
      <c r="N54" s="36">
        <v>28</v>
      </c>
      <c r="O54" s="36">
        <v>25</v>
      </c>
      <c r="P54" s="37">
        <v>23</v>
      </c>
      <c r="Q54" s="17">
        <f t="shared" si="11"/>
        <v>467</v>
      </c>
      <c r="R54" s="18">
        <f t="shared" si="8"/>
        <v>2.9752518929801259E-2</v>
      </c>
      <c r="S54" s="19">
        <f t="shared" si="9"/>
        <v>33.357142857142854</v>
      </c>
      <c r="T54" s="19">
        <f t="shared" si="10"/>
        <v>7.5203021917304023</v>
      </c>
      <c r="U54" s="3"/>
    </row>
    <row r="55" spans="1:21" ht="14.25" x14ac:dyDescent="0.2">
      <c r="A55" s="82"/>
      <c r="B55" s="69" t="s">
        <v>89</v>
      </c>
      <c r="C55" s="35">
        <v>29</v>
      </c>
      <c r="D55" s="36">
        <v>39</v>
      </c>
      <c r="E55" s="36">
        <v>29</v>
      </c>
      <c r="F55" s="36">
        <v>31</v>
      </c>
      <c r="G55" s="36">
        <v>39</v>
      </c>
      <c r="H55" s="36">
        <v>24</v>
      </c>
      <c r="I55" s="36">
        <v>32</v>
      </c>
      <c r="J55" s="36">
        <v>32</v>
      </c>
      <c r="K55" s="36">
        <v>23</v>
      </c>
      <c r="L55" s="36">
        <v>29</v>
      </c>
      <c r="M55" s="36">
        <v>30</v>
      </c>
      <c r="N55" s="36">
        <v>24</v>
      </c>
      <c r="O55" s="36">
        <v>25</v>
      </c>
      <c r="P55" s="37">
        <v>29</v>
      </c>
      <c r="Q55" s="17">
        <f t="shared" si="11"/>
        <v>415</v>
      </c>
      <c r="R55" s="18">
        <f t="shared" si="8"/>
        <v>2.6439604616418675E-2</v>
      </c>
      <c r="S55" s="19">
        <f t="shared" si="9"/>
        <v>29.642857142857142</v>
      </c>
      <c r="T55" s="19">
        <f t="shared" si="10"/>
        <v>4.9552946486505816</v>
      </c>
      <c r="U55" s="3"/>
    </row>
    <row r="56" spans="1:21" ht="14.25" x14ac:dyDescent="0.2">
      <c r="A56" s="82"/>
      <c r="B56" s="69" t="s">
        <v>90</v>
      </c>
      <c r="C56" s="35">
        <v>24</v>
      </c>
      <c r="D56" s="36">
        <v>32</v>
      </c>
      <c r="E56" s="36">
        <v>24</v>
      </c>
      <c r="F56" s="36">
        <v>22</v>
      </c>
      <c r="G56" s="36">
        <v>35</v>
      </c>
      <c r="H56" s="36">
        <v>20</v>
      </c>
      <c r="I56" s="36">
        <v>23</v>
      </c>
      <c r="J56" s="36">
        <v>23</v>
      </c>
      <c r="K56" s="36">
        <v>25</v>
      </c>
      <c r="L56" s="36">
        <v>25</v>
      </c>
      <c r="M56" s="36">
        <v>20</v>
      </c>
      <c r="N56" s="36">
        <v>31</v>
      </c>
      <c r="O56" s="36">
        <v>23</v>
      </c>
      <c r="P56" s="37">
        <v>18</v>
      </c>
      <c r="Q56" s="17">
        <f t="shared" si="11"/>
        <v>345</v>
      </c>
      <c r="R56" s="18">
        <f t="shared" si="8"/>
        <v>2.1979912271480585E-2</v>
      </c>
      <c r="S56" s="19">
        <f t="shared" si="9"/>
        <v>24.642857142857142</v>
      </c>
      <c r="T56" s="19">
        <f t="shared" si="10"/>
        <v>4.8454124672747954</v>
      </c>
      <c r="U56" s="3"/>
    </row>
    <row r="57" spans="1:21" ht="14.25" x14ac:dyDescent="0.2">
      <c r="A57" s="82"/>
      <c r="B57" s="69" t="s">
        <v>91</v>
      </c>
      <c r="C57" s="35">
        <v>23</v>
      </c>
      <c r="D57" s="36">
        <v>29</v>
      </c>
      <c r="E57" s="36">
        <v>24</v>
      </c>
      <c r="F57" s="36">
        <v>22</v>
      </c>
      <c r="G57" s="36">
        <v>26</v>
      </c>
      <c r="H57" s="36">
        <v>18</v>
      </c>
      <c r="I57" s="36">
        <v>24</v>
      </c>
      <c r="J57" s="36">
        <v>23</v>
      </c>
      <c r="K57" s="36">
        <v>25</v>
      </c>
      <c r="L57" s="36">
        <v>23</v>
      </c>
      <c r="M57" s="36">
        <v>25</v>
      </c>
      <c r="N57" s="36">
        <v>21</v>
      </c>
      <c r="O57" s="36">
        <v>24</v>
      </c>
      <c r="P57" s="37">
        <v>20</v>
      </c>
      <c r="Q57" s="17">
        <f t="shared" si="11"/>
        <v>327</v>
      </c>
      <c r="R57" s="18">
        <f t="shared" si="8"/>
        <v>2.0833134239925076E-2</v>
      </c>
      <c r="S57" s="19">
        <f>AVERAGE(C57:P57)</f>
        <v>23.357142857142858</v>
      </c>
      <c r="T57" s="19">
        <f t="shared" si="10"/>
        <v>2.6777471259119374</v>
      </c>
      <c r="U57" s="3"/>
    </row>
    <row r="58" spans="1:21" ht="14.25" x14ac:dyDescent="0.2">
      <c r="A58" s="82"/>
      <c r="B58" s="69" t="s">
        <v>92</v>
      </c>
      <c r="C58" s="35">
        <v>33</v>
      </c>
      <c r="D58" s="36">
        <v>39</v>
      </c>
      <c r="E58" s="36">
        <v>32</v>
      </c>
      <c r="F58" s="36">
        <v>33</v>
      </c>
      <c r="G58" s="36">
        <v>39</v>
      </c>
      <c r="H58" s="36">
        <v>31</v>
      </c>
      <c r="I58" s="36">
        <v>33</v>
      </c>
      <c r="J58" s="36">
        <v>32</v>
      </c>
      <c r="K58" s="36">
        <v>29</v>
      </c>
      <c r="L58" s="36">
        <v>27</v>
      </c>
      <c r="M58" s="36">
        <v>35</v>
      </c>
      <c r="N58" s="36">
        <v>33</v>
      </c>
      <c r="O58" s="36">
        <v>28</v>
      </c>
      <c r="P58" s="37">
        <v>30</v>
      </c>
      <c r="Q58" s="17">
        <f t="shared" si="11"/>
        <v>454</v>
      </c>
      <c r="R58" s="18">
        <f t="shared" si="8"/>
        <v>2.8924290351455613E-2</v>
      </c>
      <c r="S58" s="19">
        <f t="shared" si="9"/>
        <v>32.428571428571431</v>
      </c>
      <c r="T58" s="19">
        <f t="shared" si="10"/>
        <v>3.5456210417116649</v>
      </c>
      <c r="U58" s="3"/>
    </row>
    <row r="59" spans="1:21" ht="14.25" x14ac:dyDescent="0.2">
      <c r="A59" s="82"/>
      <c r="B59" s="69" t="s">
        <v>93</v>
      </c>
      <c r="C59" s="35">
        <v>22</v>
      </c>
      <c r="D59" s="36">
        <v>26</v>
      </c>
      <c r="E59" s="36">
        <v>26</v>
      </c>
      <c r="F59" s="36">
        <v>22</v>
      </c>
      <c r="G59" s="36">
        <v>26</v>
      </c>
      <c r="H59" s="36">
        <v>22</v>
      </c>
      <c r="I59" s="36">
        <v>21</v>
      </c>
      <c r="J59" s="36">
        <v>23</v>
      </c>
      <c r="K59" s="36">
        <v>24</v>
      </c>
      <c r="L59" s="36">
        <v>23</v>
      </c>
      <c r="M59" s="36">
        <v>18</v>
      </c>
      <c r="N59" s="36">
        <v>26</v>
      </c>
      <c r="O59" s="36">
        <v>29</v>
      </c>
      <c r="P59" s="37">
        <v>20</v>
      </c>
      <c r="Q59" s="17">
        <f t="shared" si="11"/>
        <v>328</v>
      </c>
      <c r="R59" s="18">
        <f t="shared" si="8"/>
        <v>2.0896844130567051E-2</v>
      </c>
      <c r="S59" s="19">
        <f t="shared" si="9"/>
        <v>23.428571428571427</v>
      </c>
      <c r="T59" s="19">
        <f t="shared" si="10"/>
        <v>2.9277002188456014</v>
      </c>
      <c r="U59" s="3"/>
    </row>
    <row r="60" spans="1:21" ht="14.25" x14ac:dyDescent="0.2">
      <c r="A60" s="82"/>
      <c r="B60" s="69" t="s">
        <v>94</v>
      </c>
      <c r="C60" s="35">
        <v>48</v>
      </c>
      <c r="D60" s="36">
        <v>34</v>
      </c>
      <c r="E60" s="36">
        <v>22</v>
      </c>
      <c r="F60" s="36">
        <v>39</v>
      </c>
      <c r="G60" s="36">
        <v>28</v>
      </c>
      <c r="H60" s="36">
        <v>30</v>
      </c>
      <c r="I60" s="36">
        <v>44</v>
      </c>
      <c r="J60" s="36">
        <v>22</v>
      </c>
      <c r="K60" s="36">
        <v>32</v>
      </c>
      <c r="L60" s="36">
        <v>31</v>
      </c>
      <c r="M60" s="36">
        <v>33</v>
      </c>
      <c r="N60" s="36">
        <v>29</v>
      </c>
      <c r="O60" s="36">
        <v>30</v>
      </c>
      <c r="P60" s="37">
        <v>35</v>
      </c>
      <c r="Q60" s="17">
        <f t="shared" si="7"/>
        <v>457</v>
      </c>
      <c r="R60" s="18">
        <f t="shared" si="8"/>
        <v>2.9115420023381529E-2</v>
      </c>
      <c r="S60" s="19">
        <f t="shared" si="9"/>
        <v>32.642857142857146</v>
      </c>
      <c r="T60" s="19">
        <f t="shared" si="10"/>
        <v>7.2917987952445387</v>
      </c>
      <c r="U60" s="3"/>
    </row>
    <row r="61" spans="1:21" ht="14.25" x14ac:dyDescent="0.2">
      <c r="A61" s="82"/>
      <c r="B61" s="69" t="s">
        <v>95</v>
      </c>
      <c r="C61" s="35">
        <v>32</v>
      </c>
      <c r="D61" s="36">
        <v>41</v>
      </c>
      <c r="E61" s="36">
        <v>31</v>
      </c>
      <c r="F61" s="36">
        <v>31</v>
      </c>
      <c r="G61" s="36">
        <v>40</v>
      </c>
      <c r="H61" s="36">
        <v>32</v>
      </c>
      <c r="I61" s="36">
        <v>37</v>
      </c>
      <c r="J61" s="36">
        <v>35</v>
      </c>
      <c r="K61" s="36">
        <v>30</v>
      </c>
      <c r="L61" s="36">
        <v>30</v>
      </c>
      <c r="M61" s="36">
        <v>36</v>
      </c>
      <c r="N61" s="36">
        <v>29</v>
      </c>
      <c r="O61" s="36">
        <v>30</v>
      </c>
      <c r="P61" s="37">
        <v>30</v>
      </c>
      <c r="Q61" s="17">
        <f t="shared" si="7"/>
        <v>464</v>
      </c>
      <c r="R61" s="18">
        <f t="shared" si="8"/>
        <v>2.956138925787534E-2</v>
      </c>
      <c r="S61" s="19">
        <f t="shared" si="9"/>
        <v>33.142857142857146</v>
      </c>
      <c r="T61" s="19">
        <f>STDEV(C61:P61)</f>
        <v>3.9585767228045121</v>
      </c>
      <c r="U61" s="3"/>
    </row>
    <row r="62" spans="1:21" ht="14.25" x14ac:dyDescent="0.2">
      <c r="A62" s="82"/>
      <c r="B62" s="69" t="s">
        <v>96</v>
      </c>
      <c r="C62" s="35">
        <v>25</v>
      </c>
      <c r="D62" s="36">
        <v>41</v>
      </c>
      <c r="E62" s="36">
        <v>24</v>
      </c>
      <c r="F62" s="36">
        <v>24</v>
      </c>
      <c r="G62" s="36">
        <v>41</v>
      </c>
      <c r="H62" s="36">
        <v>25</v>
      </c>
      <c r="I62" s="36">
        <v>31</v>
      </c>
      <c r="J62" s="36">
        <v>41</v>
      </c>
      <c r="K62" s="36">
        <v>27</v>
      </c>
      <c r="L62" s="36">
        <v>22</v>
      </c>
      <c r="M62" s="36">
        <v>27</v>
      </c>
      <c r="N62" s="36">
        <v>32</v>
      </c>
      <c r="O62" s="36">
        <v>27</v>
      </c>
      <c r="P62" s="37">
        <v>32</v>
      </c>
      <c r="Q62" s="17">
        <f t="shared" si="7"/>
        <v>419</v>
      </c>
      <c r="R62" s="18">
        <f t="shared" si="8"/>
        <v>2.6694444178986566E-2</v>
      </c>
      <c r="S62" s="19">
        <f t="shared" si="9"/>
        <v>29.928571428571427</v>
      </c>
      <c r="T62" s="19">
        <f t="shared" si="10"/>
        <v>6.7077943837378786</v>
      </c>
      <c r="U62" s="3"/>
    </row>
    <row r="63" spans="1:21" ht="14.25" x14ac:dyDescent="0.2">
      <c r="A63" s="82"/>
      <c r="B63" s="69" t="s">
        <v>97</v>
      </c>
      <c r="C63" s="35">
        <v>31</v>
      </c>
      <c r="D63" s="36">
        <v>40</v>
      </c>
      <c r="E63" s="36">
        <v>32</v>
      </c>
      <c r="F63" s="36">
        <v>29</v>
      </c>
      <c r="G63" s="36">
        <v>34</v>
      </c>
      <c r="H63" s="36">
        <v>22</v>
      </c>
      <c r="I63" s="36">
        <v>37</v>
      </c>
      <c r="J63" s="36">
        <v>34</v>
      </c>
      <c r="K63" s="36">
        <v>28</v>
      </c>
      <c r="L63" s="36">
        <v>28</v>
      </c>
      <c r="M63" s="36">
        <v>30</v>
      </c>
      <c r="N63" s="36">
        <v>28</v>
      </c>
      <c r="O63" s="36">
        <v>30</v>
      </c>
      <c r="P63" s="37">
        <v>31</v>
      </c>
      <c r="Q63" s="17">
        <f t="shared" si="7"/>
        <v>434</v>
      </c>
      <c r="R63" s="18">
        <f t="shared" si="8"/>
        <v>2.765009253861616E-2</v>
      </c>
      <c r="S63" s="19">
        <f t="shared" si="9"/>
        <v>31</v>
      </c>
      <c r="T63" s="19">
        <f t="shared" si="10"/>
        <v>4.3852900965351456</v>
      </c>
      <c r="U63" s="3"/>
    </row>
    <row r="64" spans="1:21" ht="14.25" x14ac:dyDescent="0.2">
      <c r="A64" s="82"/>
      <c r="B64" s="69" t="s">
        <v>98</v>
      </c>
      <c r="C64" s="35">
        <v>36</v>
      </c>
      <c r="D64" s="36">
        <v>41</v>
      </c>
      <c r="E64" s="36">
        <v>24</v>
      </c>
      <c r="F64" s="36">
        <v>24</v>
      </c>
      <c r="G64" s="36">
        <v>46</v>
      </c>
      <c r="H64" s="36">
        <v>24</v>
      </c>
      <c r="I64" s="36">
        <v>35</v>
      </c>
      <c r="J64" s="36">
        <v>32</v>
      </c>
      <c r="K64" s="36">
        <v>23</v>
      </c>
      <c r="L64" s="36">
        <v>33</v>
      </c>
      <c r="M64" s="36">
        <v>27</v>
      </c>
      <c r="N64" s="36">
        <v>28</v>
      </c>
      <c r="O64" s="36">
        <v>29</v>
      </c>
      <c r="P64" s="37">
        <v>26</v>
      </c>
      <c r="Q64" s="17">
        <f t="shared" si="7"/>
        <v>428</v>
      </c>
      <c r="R64" s="18">
        <f t="shared" si="8"/>
        <v>2.7267833194764321E-2</v>
      </c>
      <c r="S64" s="19">
        <f t="shared" si="9"/>
        <v>30.571428571428573</v>
      </c>
      <c r="T64" s="19">
        <f t="shared" si="10"/>
        <v>6.980349183620735</v>
      </c>
      <c r="U64" s="3"/>
    </row>
    <row r="65" spans="1:21" ht="14.25" x14ac:dyDescent="0.2">
      <c r="A65" s="82"/>
      <c r="B65" s="69" t="s">
        <v>99</v>
      </c>
      <c r="C65" s="35">
        <v>31</v>
      </c>
      <c r="D65" s="36">
        <v>37</v>
      </c>
      <c r="E65" s="36">
        <v>32</v>
      </c>
      <c r="F65" s="36">
        <v>37</v>
      </c>
      <c r="G65" s="36">
        <v>29</v>
      </c>
      <c r="H65" s="36">
        <v>28</v>
      </c>
      <c r="I65" s="36">
        <v>29</v>
      </c>
      <c r="J65" s="36">
        <v>29</v>
      </c>
      <c r="K65" s="36">
        <v>31</v>
      </c>
      <c r="L65" s="36">
        <v>30</v>
      </c>
      <c r="M65" s="36">
        <v>31</v>
      </c>
      <c r="N65" s="36">
        <v>34</v>
      </c>
      <c r="O65" s="36">
        <v>32</v>
      </c>
      <c r="P65" s="37">
        <v>31</v>
      </c>
      <c r="Q65" s="17">
        <f t="shared" si="7"/>
        <v>441</v>
      </c>
      <c r="R65" s="18">
        <f t="shared" si="8"/>
        <v>2.8096061773109967E-2</v>
      </c>
      <c r="S65" s="19">
        <f t="shared" si="9"/>
        <v>31.5</v>
      </c>
      <c r="T65" s="19">
        <f t="shared" si="10"/>
        <v>2.7942248133771033</v>
      </c>
      <c r="U65" s="3"/>
    </row>
    <row r="66" spans="1:21" ht="14.25" x14ac:dyDescent="0.2">
      <c r="A66" s="82"/>
      <c r="B66" s="69" t="s">
        <v>100</v>
      </c>
      <c r="C66" s="35">
        <v>26</v>
      </c>
      <c r="D66" s="36">
        <v>37</v>
      </c>
      <c r="E66" s="36">
        <v>34</v>
      </c>
      <c r="F66" s="36">
        <v>36</v>
      </c>
      <c r="G66" s="36">
        <v>30</v>
      </c>
      <c r="H66" s="36">
        <v>24</v>
      </c>
      <c r="I66" s="36">
        <v>27</v>
      </c>
      <c r="J66" s="36">
        <v>32</v>
      </c>
      <c r="K66" s="36">
        <v>29</v>
      </c>
      <c r="L66" s="36">
        <v>28</v>
      </c>
      <c r="M66" s="36">
        <v>35</v>
      </c>
      <c r="N66" s="36">
        <v>26</v>
      </c>
      <c r="O66" s="36">
        <v>35</v>
      </c>
      <c r="P66" s="37">
        <v>35</v>
      </c>
      <c r="Q66" s="17">
        <f t="shared" si="7"/>
        <v>434</v>
      </c>
      <c r="R66" s="18">
        <f t="shared" si="8"/>
        <v>2.765009253861616E-2</v>
      </c>
      <c r="S66" s="19">
        <f t="shared" si="9"/>
        <v>31</v>
      </c>
      <c r="T66" s="19">
        <f t="shared" si="10"/>
        <v>4.3677137127933507</v>
      </c>
      <c r="U66" s="3"/>
    </row>
    <row r="67" spans="1:21" ht="14.25" x14ac:dyDescent="0.2">
      <c r="A67" s="82"/>
      <c r="B67" s="69" t="s">
        <v>101</v>
      </c>
      <c r="C67" s="35">
        <v>30</v>
      </c>
      <c r="D67" s="36">
        <v>35</v>
      </c>
      <c r="E67" s="36">
        <v>35</v>
      </c>
      <c r="F67" s="36">
        <v>36</v>
      </c>
      <c r="G67" s="36">
        <v>28</v>
      </c>
      <c r="H67" s="36">
        <v>26</v>
      </c>
      <c r="I67" s="36">
        <v>36</v>
      </c>
      <c r="J67" s="36">
        <v>27</v>
      </c>
      <c r="K67" s="36">
        <v>30</v>
      </c>
      <c r="L67" s="36">
        <v>28</v>
      </c>
      <c r="M67" s="36">
        <v>31</v>
      </c>
      <c r="N67" s="36">
        <v>33</v>
      </c>
      <c r="O67" s="36">
        <v>30</v>
      </c>
      <c r="P67" s="37">
        <v>33</v>
      </c>
      <c r="Q67" s="17">
        <f t="shared" si="7"/>
        <v>438</v>
      </c>
      <c r="R67" s="18">
        <f t="shared" si="8"/>
        <v>2.7904932101184048E-2</v>
      </c>
      <c r="S67" s="19">
        <f t="shared" si="9"/>
        <v>31.285714285714285</v>
      </c>
      <c r="T67" s="19">
        <f t="shared" si="10"/>
        <v>3.4065225090105633</v>
      </c>
      <c r="U67" s="3"/>
    </row>
    <row r="68" spans="1:21" ht="14.25" x14ac:dyDescent="0.2">
      <c r="A68" s="82"/>
      <c r="B68" s="69" t="s">
        <v>102</v>
      </c>
      <c r="C68" s="35">
        <v>33</v>
      </c>
      <c r="D68" s="36">
        <v>41</v>
      </c>
      <c r="E68" s="36">
        <v>33</v>
      </c>
      <c r="F68" s="36">
        <v>34</v>
      </c>
      <c r="G68" s="36">
        <v>43</v>
      </c>
      <c r="H68" s="36">
        <v>23</v>
      </c>
      <c r="I68" s="36">
        <v>44</v>
      </c>
      <c r="J68" s="36">
        <v>29</v>
      </c>
      <c r="K68" s="36">
        <v>28</v>
      </c>
      <c r="L68" s="36">
        <v>30</v>
      </c>
      <c r="M68" s="36">
        <v>32</v>
      </c>
      <c r="N68" s="36">
        <v>30</v>
      </c>
      <c r="O68" s="36">
        <v>29</v>
      </c>
      <c r="P68" s="37">
        <v>31</v>
      </c>
      <c r="Q68" s="17">
        <f t="shared" si="7"/>
        <v>460</v>
      </c>
      <c r="R68" s="18">
        <f t="shared" si="8"/>
        <v>2.9306549695307448E-2</v>
      </c>
      <c r="S68" s="19">
        <f t="shared" si="9"/>
        <v>32.857142857142854</v>
      </c>
      <c r="T68" s="19">
        <f t="shared" si="10"/>
        <v>5.985330051398658</v>
      </c>
      <c r="U68" s="3"/>
    </row>
    <row r="69" spans="1:21" ht="14.25" x14ac:dyDescent="0.2">
      <c r="A69" s="82"/>
      <c r="B69" s="69" t="s">
        <v>103</v>
      </c>
      <c r="C69" s="35">
        <v>33</v>
      </c>
      <c r="D69" s="36">
        <v>47</v>
      </c>
      <c r="E69" s="36">
        <v>31</v>
      </c>
      <c r="F69" s="36">
        <v>32</v>
      </c>
      <c r="G69" s="36">
        <v>42</v>
      </c>
      <c r="H69" s="36">
        <v>28</v>
      </c>
      <c r="I69" s="36">
        <v>42</v>
      </c>
      <c r="J69" s="36">
        <v>38</v>
      </c>
      <c r="K69" s="36">
        <v>27</v>
      </c>
      <c r="L69" s="36">
        <v>33</v>
      </c>
      <c r="M69" s="36">
        <v>32</v>
      </c>
      <c r="N69" s="36">
        <v>32</v>
      </c>
      <c r="O69" s="36">
        <v>28</v>
      </c>
      <c r="P69" s="37">
        <v>31</v>
      </c>
      <c r="Q69" s="17">
        <f t="shared" si="7"/>
        <v>476</v>
      </c>
      <c r="R69" s="18">
        <f t="shared" si="8"/>
        <v>3.0325907945579014E-2</v>
      </c>
      <c r="S69" s="19">
        <f t="shared" si="9"/>
        <v>34</v>
      </c>
      <c r="T69" s="19">
        <f t="shared" si="10"/>
        <v>5.98716576070463</v>
      </c>
      <c r="U69" s="3"/>
    </row>
    <row r="70" spans="1:21" ht="14.25" x14ac:dyDescent="0.2">
      <c r="A70" s="82"/>
      <c r="B70" s="69" t="s">
        <v>104</v>
      </c>
      <c r="C70" s="35">
        <v>21</v>
      </c>
      <c r="D70" s="36">
        <v>38</v>
      </c>
      <c r="E70" s="36">
        <v>25</v>
      </c>
      <c r="F70" s="36">
        <v>21</v>
      </c>
      <c r="G70" s="36">
        <v>36</v>
      </c>
      <c r="H70" s="36">
        <v>24</v>
      </c>
      <c r="I70" s="36">
        <v>27</v>
      </c>
      <c r="J70" s="36">
        <v>41</v>
      </c>
      <c r="K70" s="36">
        <v>24</v>
      </c>
      <c r="L70" s="36">
        <v>22</v>
      </c>
      <c r="M70" s="36">
        <v>33</v>
      </c>
      <c r="N70" s="36">
        <v>22</v>
      </c>
      <c r="O70" s="36">
        <v>27</v>
      </c>
      <c r="P70" s="37">
        <v>32</v>
      </c>
      <c r="Q70" s="17">
        <f t="shared" si="7"/>
        <v>393</v>
      </c>
      <c r="R70" s="18">
        <f t="shared" si="8"/>
        <v>2.5037987022295278E-2</v>
      </c>
      <c r="S70" s="19">
        <f t="shared" si="9"/>
        <v>28.071428571428573</v>
      </c>
      <c r="T70" s="19">
        <f t="shared" si="10"/>
        <v>6.7192523131931567</v>
      </c>
      <c r="U70" s="3"/>
    </row>
    <row r="71" spans="1:21" ht="14.25" x14ac:dyDescent="0.2">
      <c r="A71" s="82"/>
      <c r="B71" s="69" t="s">
        <v>105</v>
      </c>
      <c r="C71" s="35">
        <v>30</v>
      </c>
      <c r="D71" s="36">
        <v>42</v>
      </c>
      <c r="E71" s="36">
        <v>28</v>
      </c>
      <c r="F71" s="36">
        <v>29</v>
      </c>
      <c r="G71" s="36">
        <v>35</v>
      </c>
      <c r="H71" s="36">
        <v>25</v>
      </c>
      <c r="I71" s="36">
        <v>39</v>
      </c>
      <c r="J71" s="36">
        <v>31</v>
      </c>
      <c r="K71" s="36">
        <v>27</v>
      </c>
      <c r="L71" s="36">
        <v>31</v>
      </c>
      <c r="M71" s="36">
        <v>33</v>
      </c>
      <c r="N71" s="36">
        <v>24</v>
      </c>
      <c r="O71" s="36">
        <v>28</v>
      </c>
      <c r="P71" s="37">
        <v>31</v>
      </c>
      <c r="Q71" s="17">
        <f t="shared" si="7"/>
        <v>433</v>
      </c>
      <c r="R71" s="18">
        <f t="shared" si="8"/>
        <v>2.7586382647974184E-2</v>
      </c>
      <c r="S71" s="19">
        <f t="shared" si="9"/>
        <v>30.928571428571427</v>
      </c>
      <c r="T71" s="19">
        <f t="shared" si="10"/>
        <v>5.0301290045283871</v>
      </c>
      <c r="U71" s="3"/>
    </row>
    <row r="72" spans="1:21" ht="14.25" x14ac:dyDescent="0.2">
      <c r="A72" s="82"/>
      <c r="B72" s="69" t="s">
        <v>106</v>
      </c>
      <c r="C72" s="35">
        <v>27</v>
      </c>
      <c r="D72" s="36">
        <v>34</v>
      </c>
      <c r="E72" s="36">
        <v>30</v>
      </c>
      <c r="F72" s="36">
        <v>24</v>
      </c>
      <c r="G72" s="36">
        <v>36</v>
      </c>
      <c r="H72" s="36">
        <v>27</v>
      </c>
      <c r="I72" s="36">
        <v>39</v>
      </c>
      <c r="J72" s="36">
        <v>29</v>
      </c>
      <c r="K72" s="36">
        <v>29</v>
      </c>
      <c r="L72" s="36">
        <v>26</v>
      </c>
      <c r="M72" s="36">
        <v>27</v>
      </c>
      <c r="N72" s="36">
        <v>29</v>
      </c>
      <c r="O72" s="36">
        <v>25</v>
      </c>
      <c r="P72" s="37">
        <v>26</v>
      </c>
      <c r="Q72" s="17">
        <f t="shared" si="7"/>
        <v>408</v>
      </c>
      <c r="R72" s="18">
        <f t="shared" si="8"/>
        <v>2.5993635381924868E-2</v>
      </c>
      <c r="S72" s="19">
        <f t="shared" si="9"/>
        <v>29.142857142857142</v>
      </c>
      <c r="T72" s="19">
        <f t="shared" si="10"/>
        <v>4.3475394076533611</v>
      </c>
      <c r="U72" s="3"/>
    </row>
    <row r="73" spans="1:21" ht="14.25" x14ac:dyDescent="0.2">
      <c r="A73" s="82"/>
      <c r="B73" s="69" t="s">
        <v>107</v>
      </c>
      <c r="C73" s="35">
        <v>28</v>
      </c>
      <c r="D73" s="36">
        <v>33</v>
      </c>
      <c r="E73" s="36">
        <v>27</v>
      </c>
      <c r="F73" s="36">
        <v>26</v>
      </c>
      <c r="G73" s="36">
        <v>34</v>
      </c>
      <c r="H73" s="36">
        <v>26</v>
      </c>
      <c r="I73" s="36">
        <v>34</v>
      </c>
      <c r="J73" s="36">
        <v>31</v>
      </c>
      <c r="K73" s="36">
        <v>29</v>
      </c>
      <c r="L73" s="36">
        <v>26</v>
      </c>
      <c r="M73" s="36">
        <v>27</v>
      </c>
      <c r="N73" s="36">
        <v>29</v>
      </c>
      <c r="O73" s="36">
        <v>22</v>
      </c>
      <c r="P73" s="37">
        <v>25</v>
      </c>
      <c r="Q73" s="17">
        <f t="shared" si="7"/>
        <v>397</v>
      </c>
      <c r="R73" s="18">
        <f t="shared" si="8"/>
        <v>2.5292826584863169E-2</v>
      </c>
      <c r="S73" s="19">
        <f t="shared" si="9"/>
        <v>28.357142857142858</v>
      </c>
      <c r="T73" s="19">
        <f t="shared" si="10"/>
        <v>3.5649391591991089</v>
      </c>
      <c r="U73" s="3"/>
    </row>
    <row r="74" spans="1:21" ht="14.25" x14ac:dyDescent="0.2">
      <c r="A74" s="82"/>
      <c r="B74" s="69" t="s">
        <v>108</v>
      </c>
      <c r="C74" s="35">
        <v>24</v>
      </c>
      <c r="D74" s="36">
        <v>38</v>
      </c>
      <c r="E74" s="36">
        <v>27</v>
      </c>
      <c r="F74" s="36">
        <v>27</v>
      </c>
      <c r="G74" s="36">
        <v>31</v>
      </c>
      <c r="H74" s="36">
        <v>24</v>
      </c>
      <c r="I74" s="36">
        <v>34</v>
      </c>
      <c r="J74" s="36">
        <v>31</v>
      </c>
      <c r="K74" s="36">
        <v>25</v>
      </c>
      <c r="L74" s="36">
        <v>21</v>
      </c>
      <c r="M74" s="36">
        <v>29</v>
      </c>
      <c r="N74" s="36">
        <v>19</v>
      </c>
      <c r="O74" s="36">
        <v>24</v>
      </c>
      <c r="P74" s="37">
        <v>28</v>
      </c>
      <c r="Q74" s="17">
        <f t="shared" si="7"/>
        <v>382</v>
      </c>
      <c r="R74" s="18">
        <f t="shared" si="8"/>
        <v>2.4337178225233576E-2</v>
      </c>
      <c r="S74" s="19">
        <f t="shared" si="9"/>
        <v>27.285714285714285</v>
      </c>
      <c r="T74" s="19">
        <f t="shared" si="10"/>
        <v>5.0903917248172492</v>
      </c>
      <c r="U74" s="3"/>
    </row>
    <row r="75" spans="1:21" ht="14.25" hidden="1" x14ac:dyDescent="0.2">
      <c r="A75" s="82"/>
      <c r="B75" s="31" t="s">
        <v>23</v>
      </c>
      <c r="C75" s="35">
        <v>13.26</v>
      </c>
      <c r="D75" s="36">
        <v>34.89</v>
      </c>
      <c r="E75" s="36">
        <v>36.9</v>
      </c>
      <c r="F75" s="36">
        <v>37.74</v>
      </c>
      <c r="G75" s="36">
        <v>17.53</v>
      </c>
      <c r="H75" s="36">
        <v>22.2</v>
      </c>
      <c r="I75" s="36">
        <v>18.309999999999999</v>
      </c>
      <c r="J75" s="36">
        <v>15.09</v>
      </c>
      <c r="K75" s="36">
        <v>19.88</v>
      </c>
      <c r="L75" s="36">
        <v>22.49</v>
      </c>
      <c r="M75" s="36">
        <v>8.99</v>
      </c>
      <c r="N75" s="36">
        <v>17.25</v>
      </c>
      <c r="O75" s="36">
        <v>17.25</v>
      </c>
      <c r="P75" s="37">
        <v>9.19</v>
      </c>
      <c r="Q75" s="17">
        <f t="shared" si="7"/>
        <v>290.96999999999997</v>
      </c>
      <c r="R75" s="18">
        <f t="shared" si="8"/>
        <v>1.85376668800948E-2</v>
      </c>
      <c r="S75" s="19">
        <f t="shared" si="9"/>
        <v>20.783571428571427</v>
      </c>
      <c r="T75" s="19">
        <f t="shared" si="10"/>
        <v>9.4306469368941901</v>
      </c>
      <c r="U75" s="3"/>
    </row>
    <row r="76" spans="1:21" ht="14.25" hidden="1" x14ac:dyDescent="0.2">
      <c r="A76" s="82"/>
      <c r="B76" s="31" t="s">
        <v>24</v>
      </c>
      <c r="C76" s="35">
        <v>11.55</v>
      </c>
      <c r="D76" s="36">
        <v>34.14</v>
      </c>
      <c r="E76" s="36">
        <v>37.049999999999997</v>
      </c>
      <c r="F76" s="36">
        <v>34.74</v>
      </c>
      <c r="G76" s="36">
        <v>19.2</v>
      </c>
      <c r="H76" s="36">
        <v>21.22</v>
      </c>
      <c r="I76" s="36">
        <v>19.52</v>
      </c>
      <c r="J76" s="36">
        <v>16.64</v>
      </c>
      <c r="K76" s="36">
        <v>20.85</v>
      </c>
      <c r="L76" s="36">
        <v>21.53</v>
      </c>
      <c r="M76" s="36">
        <v>8.4700000000000006</v>
      </c>
      <c r="N76" s="36">
        <v>16.61</v>
      </c>
      <c r="O76" s="36">
        <v>16.61</v>
      </c>
      <c r="P76" s="37">
        <v>9.19</v>
      </c>
      <c r="Q76" s="17">
        <f t="shared" si="7"/>
        <v>287.32</v>
      </c>
      <c r="R76" s="18">
        <f t="shared" si="8"/>
        <v>1.8305125779251599E-2</v>
      </c>
      <c r="S76" s="19">
        <f t="shared" si="9"/>
        <v>20.522857142857141</v>
      </c>
      <c r="T76" s="19">
        <f t="shared" si="10"/>
        <v>9.0510428031346652</v>
      </c>
      <c r="U76" s="3"/>
    </row>
    <row r="77" spans="1:21" ht="14.25" hidden="1" x14ac:dyDescent="0.2">
      <c r="A77" s="82"/>
      <c r="B77" s="31" t="s">
        <v>25</v>
      </c>
      <c r="C77" s="35">
        <v>13.64</v>
      </c>
      <c r="D77" s="36">
        <v>33.840000000000003</v>
      </c>
      <c r="E77" s="36">
        <v>31.48</v>
      </c>
      <c r="F77" s="36">
        <v>35.19</v>
      </c>
      <c r="G77" s="36">
        <v>24.04</v>
      </c>
      <c r="H77" s="36">
        <v>26.48</v>
      </c>
      <c r="I77" s="36">
        <v>19.52</v>
      </c>
      <c r="J77" s="36">
        <v>15.09</v>
      </c>
      <c r="K77" s="36">
        <v>26.83</v>
      </c>
      <c r="L77" s="36">
        <v>23.44</v>
      </c>
      <c r="M77" s="36">
        <v>19.579999999999998</v>
      </c>
      <c r="N77" s="36">
        <v>18.690000000000001</v>
      </c>
      <c r="O77" s="36">
        <v>18.690000000000001</v>
      </c>
      <c r="P77" s="37">
        <v>11.35</v>
      </c>
      <c r="Q77" s="17">
        <f t="shared" si="7"/>
        <v>317.86</v>
      </c>
      <c r="R77" s="18">
        <f t="shared" si="8"/>
        <v>2.0250825839457448E-2</v>
      </c>
      <c r="S77" s="19">
        <f t="shared" si="9"/>
        <v>22.704285714285714</v>
      </c>
      <c r="T77" s="19">
        <f t="shared" si="10"/>
        <v>7.3990724099357577</v>
      </c>
      <c r="U77" s="3"/>
    </row>
    <row r="78" spans="1:21" ht="14.25" x14ac:dyDescent="0.2">
      <c r="A78" s="22"/>
      <c r="B78" s="23" t="s">
        <v>21</v>
      </c>
      <c r="C78" s="24">
        <f t="shared" ref="C78:Q78" si="12">SUM(C39:C77)</f>
        <v>1086.45</v>
      </c>
      <c r="D78" s="24">
        <f t="shared" si="12"/>
        <v>1438.8700000000001</v>
      </c>
      <c r="E78" s="24">
        <f t="shared" si="12"/>
        <v>1147.43</v>
      </c>
      <c r="F78" s="24">
        <f t="shared" si="12"/>
        <v>1151.67</v>
      </c>
      <c r="G78" s="24">
        <f t="shared" si="12"/>
        <v>1268.77</v>
      </c>
      <c r="H78" s="24">
        <f t="shared" si="12"/>
        <v>995.90000000000009</v>
      </c>
      <c r="I78" s="24">
        <f t="shared" si="12"/>
        <v>1232.3499999999999</v>
      </c>
      <c r="J78" s="24">
        <f t="shared" si="12"/>
        <v>1136.82</v>
      </c>
      <c r="K78" s="24">
        <f t="shared" si="12"/>
        <v>1033.56</v>
      </c>
      <c r="L78" s="24">
        <f t="shared" si="12"/>
        <v>1037.46</v>
      </c>
      <c r="M78" s="24">
        <f t="shared" si="12"/>
        <v>1084.04</v>
      </c>
      <c r="N78" s="24">
        <f t="shared" si="12"/>
        <v>1051.55</v>
      </c>
      <c r="O78" s="24">
        <f t="shared" ref="O78" si="13">SUM(O39:O77)</f>
        <v>998.55000000000007</v>
      </c>
      <c r="P78" s="24">
        <f t="shared" si="12"/>
        <v>1032.73</v>
      </c>
      <c r="Q78" s="26">
        <f t="shared" si="12"/>
        <v>15696.15</v>
      </c>
      <c r="R78" s="18"/>
      <c r="S78" s="17"/>
      <c r="T78" s="17"/>
      <c r="U78" s="3"/>
    </row>
    <row r="79" spans="1:21" ht="14.25" x14ac:dyDescent="0.2">
      <c r="A79" s="22"/>
      <c r="B79" s="27"/>
      <c r="C79" s="28">
        <f>C78/$Q78</f>
        <v>6.9217610687971262E-2</v>
      </c>
      <c r="D79" s="29">
        <f t="shared" ref="D79:P79" si="14">D78/$Q78</f>
        <v>9.1670250348015292E-2</v>
      </c>
      <c r="E79" s="29">
        <f t="shared" si="14"/>
        <v>7.3102639819318763E-2</v>
      </c>
      <c r="F79" s="29">
        <f t="shared" si="14"/>
        <v>7.3372769755640721E-2</v>
      </c>
      <c r="G79" s="29">
        <f t="shared" si="14"/>
        <v>8.0833197949815722E-2</v>
      </c>
      <c r="H79" s="29">
        <f t="shared" si="14"/>
        <v>6.3448680090340631E-2</v>
      </c>
      <c r="I79" s="29">
        <f t="shared" si="14"/>
        <v>7.8512883732635069E-2</v>
      </c>
      <c r="J79" s="29">
        <f t="shared" si="14"/>
        <v>7.2426677879607423E-2</v>
      </c>
      <c r="K79" s="29">
        <f t="shared" si="14"/>
        <v>6.5847994571917312E-2</v>
      </c>
      <c r="L79" s="29">
        <f t="shared" si="14"/>
        <v>6.6096463145421017E-2</v>
      </c>
      <c r="M79" s="29">
        <f t="shared" si="14"/>
        <v>6.9064069851524093E-2</v>
      </c>
      <c r="N79" s="29">
        <f t="shared" si="14"/>
        <v>6.6994135504566399E-2</v>
      </c>
      <c r="O79" s="29">
        <f t="shared" ref="O79" si="15">O78/$Q78</f>
        <v>6.3617511300541857E-2</v>
      </c>
      <c r="P79" s="30">
        <f t="shared" si="14"/>
        <v>6.5795115362684481E-2</v>
      </c>
      <c r="Q79" s="17"/>
      <c r="R79" s="18"/>
      <c r="S79" s="17"/>
      <c r="T79" s="17"/>
      <c r="U79" s="3"/>
    </row>
    <row r="81" spans="1:18" ht="14.25" x14ac:dyDescent="0.2">
      <c r="A81" s="12"/>
      <c r="B81" s="38" t="s">
        <v>26</v>
      </c>
      <c r="C81" s="39" t="str">
        <f t="shared" ref="C81:P81" si="16">C15</f>
        <v>Wangzi</v>
      </c>
      <c r="D81" s="39" t="str">
        <f t="shared" si="16"/>
        <v>Alpenliebe</v>
      </c>
      <c r="E81" s="39" t="str">
        <f t="shared" si="16"/>
        <v>Mentos</v>
      </c>
      <c r="F81" s="39" t="str">
        <f t="shared" si="16"/>
        <v>Skittles</v>
      </c>
      <c r="G81" s="39" t="str">
        <f t="shared" si="16"/>
        <v>Xu Fu Ji</v>
      </c>
      <c r="H81" s="39" t="str">
        <f t="shared" si="16"/>
        <v>Xiong Bo Shi</v>
      </c>
      <c r="I81" s="39" t="str">
        <f t="shared" si="16"/>
        <v>White Rabbit</v>
      </c>
      <c r="J81" s="39" t="str">
        <f t="shared" si="16"/>
        <v>Cadbury Eclairs</v>
      </c>
      <c r="K81" s="39" t="str">
        <f t="shared" si="16"/>
        <v>Fruit Trix</v>
      </c>
      <c r="L81" s="39" t="str">
        <f t="shared" si="16"/>
        <v>Oishi</v>
      </c>
      <c r="M81" s="39" t="str">
        <f t="shared" si="16"/>
        <v>UHA</v>
      </c>
      <c r="N81" s="39" t="str">
        <f t="shared" si="16"/>
        <v>Hao Cai Tou</v>
      </c>
      <c r="O81" s="39" t="str">
        <f t="shared" ref="O81" si="17">O15</f>
        <v>Binqi</v>
      </c>
      <c r="P81" s="39" t="str">
        <f t="shared" si="16"/>
        <v>Fujiya</v>
      </c>
      <c r="Q81" s="14"/>
      <c r="R81" s="14"/>
    </row>
    <row r="82" spans="1:18" ht="14.25" x14ac:dyDescent="0.2">
      <c r="A82" s="74"/>
      <c r="B82" s="40" t="str">
        <f t="shared" ref="B82:B102" si="18">B16</f>
        <v>Authentic taste</v>
      </c>
      <c r="C82" s="41">
        <f t="shared" ref="C82:P97" si="19">C$38*$R16*$Q$37</f>
        <v>31.628329297820823</v>
      </c>
      <c r="D82" s="41">
        <f t="shared" si="19"/>
        <v>39.826392251815982</v>
      </c>
      <c r="E82" s="41">
        <f t="shared" si="19"/>
        <v>30.818644067796612</v>
      </c>
      <c r="F82" s="41">
        <f t="shared" si="19"/>
        <v>28.33898305084746</v>
      </c>
      <c r="G82" s="41">
        <f t="shared" si="19"/>
        <v>32.438014527845034</v>
      </c>
      <c r="H82" s="41">
        <f t="shared" si="19"/>
        <v>24.492978208232447</v>
      </c>
      <c r="I82" s="41">
        <f t="shared" si="19"/>
        <v>33.753753026634385</v>
      </c>
      <c r="J82" s="41">
        <f t="shared" si="19"/>
        <v>32.336803874092006</v>
      </c>
      <c r="K82" s="41">
        <f t="shared" si="19"/>
        <v>27.276271186440677</v>
      </c>
      <c r="L82" s="41">
        <f t="shared" si="19"/>
        <v>25.90992736077482</v>
      </c>
      <c r="M82" s="41">
        <f t="shared" si="19"/>
        <v>28.946246973365621</v>
      </c>
      <c r="N82" s="41">
        <f t="shared" si="19"/>
        <v>27.37748184019371</v>
      </c>
      <c r="O82" s="41">
        <f t="shared" ref="O82" si="20">O$38*$R16*$Q$37</f>
        <v>26.061743341404359</v>
      </c>
      <c r="P82" s="41">
        <f t="shared" si="19"/>
        <v>28.794430992736078</v>
      </c>
      <c r="Q82" s="14"/>
      <c r="R82" s="14"/>
    </row>
    <row r="83" spans="1:18" ht="14.25" x14ac:dyDescent="0.2">
      <c r="A83" s="75"/>
      <c r="B83" s="40" t="str">
        <f t="shared" si="18"/>
        <v>Sweetness is just about right</v>
      </c>
      <c r="C83" s="41">
        <f t="shared" si="19"/>
        <v>29.736682808716708</v>
      </c>
      <c r="D83" s="41">
        <f t="shared" si="19"/>
        <v>37.444430992736081</v>
      </c>
      <c r="E83" s="41">
        <f t="shared" si="19"/>
        <v>28.97542372881356</v>
      </c>
      <c r="F83" s="41">
        <f t="shared" si="19"/>
        <v>26.64406779661017</v>
      </c>
      <c r="G83" s="41">
        <f t="shared" si="19"/>
        <v>30.497941888619852</v>
      </c>
      <c r="H83" s="41">
        <f t="shared" si="19"/>
        <v>23.028087167070218</v>
      </c>
      <c r="I83" s="41">
        <f t="shared" si="19"/>
        <v>31.734987893462467</v>
      </c>
      <c r="J83" s="41">
        <f t="shared" si="19"/>
        <v>30.40278450363196</v>
      </c>
      <c r="K83" s="41">
        <f t="shared" si="19"/>
        <v>25.644915254237286</v>
      </c>
      <c r="L83" s="41">
        <f t="shared" si="19"/>
        <v>24.360290556900726</v>
      </c>
      <c r="M83" s="41">
        <f t="shared" si="19"/>
        <v>27.215012106537532</v>
      </c>
      <c r="N83" s="41">
        <f t="shared" si="19"/>
        <v>25.740072639225183</v>
      </c>
      <c r="O83" s="41">
        <f t="shared" ref="O83" si="21">O$38*$R17*$Q$37</f>
        <v>24.503026634382564</v>
      </c>
      <c r="P83" s="41">
        <f t="shared" si="19"/>
        <v>27.072276029055686</v>
      </c>
      <c r="Q83" s="14"/>
      <c r="R83" s="14"/>
    </row>
    <row r="84" spans="1:18" ht="14.25" x14ac:dyDescent="0.2">
      <c r="A84" s="75"/>
      <c r="B84" s="40" t="str">
        <f t="shared" si="18"/>
        <v>Rich milky taste</v>
      </c>
      <c r="C84" s="41">
        <f t="shared" si="19"/>
        <v>28.223365617433412</v>
      </c>
      <c r="D84" s="41">
        <f t="shared" si="19"/>
        <v>35.53886198547216</v>
      </c>
      <c r="E84" s="41">
        <f t="shared" si="19"/>
        <v>27.500847457627117</v>
      </c>
      <c r="F84" s="41">
        <f t="shared" si="19"/>
        <v>25.288135593220339</v>
      </c>
      <c r="G84" s="41">
        <f t="shared" si="19"/>
        <v>28.945883777239708</v>
      </c>
      <c r="H84" s="41">
        <f t="shared" si="19"/>
        <v>21.856174334140434</v>
      </c>
      <c r="I84" s="41">
        <f t="shared" si="19"/>
        <v>30.11997578692494</v>
      </c>
      <c r="J84" s="41">
        <f t="shared" si="19"/>
        <v>28.85556900726392</v>
      </c>
      <c r="K84" s="41">
        <f t="shared" si="19"/>
        <v>24.339830508474577</v>
      </c>
      <c r="L84" s="41">
        <f t="shared" si="19"/>
        <v>23.120581113801453</v>
      </c>
      <c r="M84" s="41">
        <f t="shared" si="19"/>
        <v>25.830024213075063</v>
      </c>
      <c r="N84" s="41">
        <f t="shared" si="19"/>
        <v>24.430145278450365</v>
      </c>
      <c r="O84" s="41">
        <f t="shared" ref="O84" si="22">O$38*$R18*$Q$37</f>
        <v>23.256053268765132</v>
      </c>
      <c r="P84" s="41">
        <f t="shared" si="19"/>
        <v>25.694552058111377</v>
      </c>
      <c r="Q84" s="14"/>
      <c r="R84" s="14"/>
    </row>
    <row r="85" spans="1:18" ht="14.25" x14ac:dyDescent="0.2">
      <c r="A85" s="75"/>
      <c r="B85" s="40" t="str">
        <f t="shared" si="18"/>
        <v>Pure fruity fragrant</v>
      </c>
      <c r="C85" s="41">
        <f t="shared" si="19"/>
        <v>28.904358353510897</v>
      </c>
      <c r="D85" s="41">
        <f t="shared" si="19"/>
        <v>36.396368038740924</v>
      </c>
      <c r="E85" s="41">
        <f t="shared" si="19"/>
        <v>28.164406779661022</v>
      </c>
      <c r="F85" s="41">
        <f t="shared" si="19"/>
        <v>25.898305084745765</v>
      </c>
      <c r="G85" s="41">
        <f t="shared" si="19"/>
        <v>29.644309927360773</v>
      </c>
      <c r="H85" s="41">
        <f t="shared" si="19"/>
        <v>22.383535108958839</v>
      </c>
      <c r="I85" s="41">
        <f t="shared" si="19"/>
        <v>30.84673123486683</v>
      </c>
      <c r="J85" s="41">
        <f t="shared" si="19"/>
        <v>29.551815980629542</v>
      </c>
      <c r="K85" s="41">
        <f t="shared" si="19"/>
        <v>24.927118644067797</v>
      </c>
      <c r="L85" s="41">
        <f t="shared" si="19"/>
        <v>23.678450363196127</v>
      </c>
      <c r="M85" s="41">
        <f t="shared" si="19"/>
        <v>26.453268765133174</v>
      </c>
      <c r="N85" s="41">
        <f t="shared" si="19"/>
        <v>25.019612590799039</v>
      </c>
      <c r="O85" s="41">
        <f t="shared" ref="O85" si="23">O$38*$R19*$Q$37</f>
        <v>23.817191283292978</v>
      </c>
      <c r="P85" s="41">
        <f t="shared" si="19"/>
        <v>26.31452784503632</v>
      </c>
      <c r="Q85" s="14"/>
      <c r="R85" s="14"/>
    </row>
    <row r="86" spans="1:18" ht="14.25" x14ac:dyDescent="0.2">
      <c r="A86" s="75"/>
      <c r="B86" s="40" t="str">
        <f t="shared" si="18"/>
        <v>Has authentic chocolate taste</v>
      </c>
      <c r="C86" s="41">
        <f t="shared" si="19"/>
        <v>25.348062953995157</v>
      </c>
      <c r="D86" s="41">
        <f t="shared" si="19"/>
        <v>31.918280871670703</v>
      </c>
      <c r="E86" s="41">
        <f t="shared" si="19"/>
        <v>24.699152542372882</v>
      </c>
      <c r="F86" s="41">
        <f t="shared" si="19"/>
        <v>22.711864406779661</v>
      </c>
      <c r="G86" s="41">
        <f t="shared" si="19"/>
        <v>25.996973365617432</v>
      </c>
      <c r="H86" s="41">
        <f t="shared" si="19"/>
        <v>19.62953995157385</v>
      </c>
      <c r="I86" s="41">
        <f t="shared" si="19"/>
        <v>27.051452784503635</v>
      </c>
      <c r="J86" s="41">
        <f t="shared" si="19"/>
        <v>25.915859564164649</v>
      </c>
      <c r="K86" s="41">
        <f t="shared" si="19"/>
        <v>21.860169491525426</v>
      </c>
      <c r="L86" s="41">
        <f t="shared" si="19"/>
        <v>20.765133171912833</v>
      </c>
      <c r="M86" s="41">
        <f t="shared" si="19"/>
        <v>23.198547215496369</v>
      </c>
      <c r="N86" s="41">
        <f t="shared" si="19"/>
        <v>21.941283292978209</v>
      </c>
      <c r="O86" s="41">
        <f t="shared" ref="O86" si="24">O$38*$R20*$Q$37</f>
        <v>20.88680387409201</v>
      </c>
      <c r="P86" s="41">
        <f t="shared" si="19"/>
        <v>23.076876513317192</v>
      </c>
      <c r="Q86" s="14"/>
      <c r="R86" s="14"/>
    </row>
    <row r="87" spans="1:18" ht="14.25" x14ac:dyDescent="0.2">
      <c r="A87" s="75"/>
      <c r="B87" s="40" t="str">
        <f t="shared" si="18"/>
        <v>Various flavor/taste</v>
      </c>
      <c r="C87" s="41">
        <f t="shared" si="19"/>
        <v>32.536319612590802</v>
      </c>
      <c r="D87" s="41">
        <f t="shared" si="19"/>
        <v>40.969733656174334</v>
      </c>
      <c r="E87" s="41">
        <f t="shared" si="19"/>
        <v>31.703389830508478</v>
      </c>
      <c r="F87" s="41">
        <f t="shared" si="19"/>
        <v>29.152542372881356</v>
      </c>
      <c r="G87" s="41">
        <f t="shared" si="19"/>
        <v>33.369249394673119</v>
      </c>
      <c r="H87" s="41">
        <f t="shared" si="19"/>
        <v>25.196125907990314</v>
      </c>
      <c r="I87" s="41">
        <f t="shared" si="19"/>
        <v>34.722760290556906</v>
      </c>
      <c r="J87" s="41">
        <f t="shared" si="19"/>
        <v>33.265133171912836</v>
      </c>
      <c r="K87" s="41">
        <f t="shared" si="19"/>
        <v>28.059322033898308</v>
      </c>
      <c r="L87" s="41">
        <f t="shared" si="19"/>
        <v>26.653753026634384</v>
      </c>
      <c r="M87" s="41">
        <f t="shared" si="19"/>
        <v>29.777239709443101</v>
      </c>
      <c r="N87" s="41">
        <f t="shared" si="19"/>
        <v>28.163438256658598</v>
      </c>
      <c r="O87" s="41">
        <f t="shared" ref="O87" si="25">O$38*$R21*$Q$37</f>
        <v>26.809927360774818</v>
      </c>
      <c r="P87" s="41">
        <f t="shared" si="19"/>
        <v>29.621065375302663</v>
      </c>
      <c r="Q87" s="14"/>
      <c r="R87" s="14"/>
    </row>
    <row r="88" spans="1:18" ht="14.25" x14ac:dyDescent="0.2">
      <c r="A88" s="75"/>
      <c r="B88" s="40" t="str">
        <f t="shared" si="18"/>
        <v>Has the flavor/ taste I like</v>
      </c>
      <c r="C88" s="41">
        <f t="shared" si="19"/>
        <v>32.384987893462466</v>
      </c>
      <c r="D88" s="41">
        <f t="shared" si="19"/>
        <v>40.779176755447942</v>
      </c>
      <c r="E88" s="41">
        <f t="shared" si="19"/>
        <v>31.555932203389833</v>
      </c>
      <c r="F88" s="41">
        <f t="shared" si="19"/>
        <v>29.01694915254237</v>
      </c>
      <c r="G88" s="41">
        <f t="shared" si="19"/>
        <v>33.214043583535108</v>
      </c>
      <c r="H88" s="41">
        <f t="shared" si="19"/>
        <v>25.078934624697336</v>
      </c>
      <c r="I88" s="41">
        <f t="shared" si="19"/>
        <v>34.561259079903145</v>
      </c>
      <c r="J88" s="41">
        <f t="shared" si="19"/>
        <v>33.110411622276033</v>
      </c>
      <c r="K88" s="41">
        <f t="shared" si="19"/>
        <v>27.928813559322034</v>
      </c>
      <c r="L88" s="41">
        <f t="shared" si="19"/>
        <v>26.529782082324456</v>
      </c>
      <c r="M88" s="41">
        <f t="shared" si="19"/>
        <v>29.638740920096854</v>
      </c>
      <c r="N88" s="41">
        <f t="shared" si="19"/>
        <v>28.032445520581117</v>
      </c>
      <c r="O88" s="41">
        <f t="shared" ref="O88" si="26">O$38*$R22*$Q$37</f>
        <v>26.685230024213073</v>
      </c>
      <c r="P88" s="41">
        <f t="shared" si="19"/>
        <v>29.483292978208233</v>
      </c>
      <c r="Q88" s="14"/>
      <c r="R88" s="14"/>
    </row>
    <row r="89" spans="1:18" ht="14.25" x14ac:dyDescent="0.2">
      <c r="A89" s="75"/>
      <c r="B89" s="40" t="str">
        <f t="shared" si="18"/>
        <v>Natural raw material</v>
      </c>
      <c r="C89" s="41">
        <f t="shared" si="19"/>
        <v>30.190677966101696</v>
      </c>
      <c r="D89" s="41">
        <f t="shared" si="19"/>
        <v>38.016101694915257</v>
      </c>
      <c r="E89" s="41">
        <f t="shared" si="19"/>
        <v>29.417796610169496</v>
      </c>
      <c r="F89" s="41">
        <f t="shared" si="19"/>
        <v>27.050847457627121</v>
      </c>
      <c r="G89" s="41">
        <f t="shared" si="19"/>
        <v>30.963559322033898</v>
      </c>
      <c r="H89" s="41">
        <f t="shared" si="19"/>
        <v>23.37966101694915</v>
      </c>
      <c r="I89" s="41">
        <f t="shared" si="19"/>
        <v>32.219491525423734</v>
      </c>
      <c r="J89" s="41">
        <f t="shared" si="19"/>
        <v>30.866949152542375</v>
      </c>
      <c r="K89" s="41">
        <f t="shared" si="19"/>
        <v>26.036440677966102</v>
      </c>
      <c r="L89" s="41">
        <f t="shared" si="19"/>
        <v>24.732203389830509</v>
      </c>
      <c r="M89" s="41">
        <f t="shared" si="19"/>
        <v>27.630508474576274</v>
      </c>
      <c r="N89" s="41">
        <f t="shared" si="19"/>
        <v>26.133050847457628</v>
      </c>
      <c r="O89" s="41">
        <f t="shared" ref="O89" si="27">O$38*$R23*$Q$37</f>
        <v>24.877118644067796</v>
      </c>
      <c r="P89" s="41">
        <f t="shared" si="19"/>
        <v>27.485593220338984</v>
      </c>
      <c r="Q89" s="14"/>
      <c r="R89" s="14"/>
    </row>
    <row r="90" spans="1:18" ht="14.25" x14ac:dyDescent="0.2">
      <c r="A90" s="75"/>
      <c r="B90" s="40" t="str">
        <f t="shared" si="18"/>
        <v>Smoothness</v>
      </c>
      <c r="C90" s="41">
        <f t="shared" si="19"/>
        <v>31.023002421307503</v>
      </c>
      <c r="D90" s="41">
        <f t="shared" si="19"/>
        <v>39.064164648910406</v>
      </c>
      <c r="E90" s="41">
        <f t="shared" si="19"/>
        <v>30.228813559322031</v>
      </c>
      <c r="F90" s="41">
        <f t="shared" si="19"/>
        <v>27.796610169491526</v>
      </c>
      <c r="G90" s="41">
        <f t="shared" si="19"/>
        <v>31.817191283292974</v>
      </c>
      <c r="H90" s="41">
        <f t="shared" si="19"/>
        <v>24.024213075060533</v>
      </c>
      <c r="I90" s="41">
        <f t="shared" si="19"/>
        <v>33.107748184019371</v>
      </c>
      <c r="J90" s="41">
        <f t="shared" si="19"/>
        <v>31.717917675544793</v>
      </c>
      <c r="K90" s="41">
        <f t="shared" si="19"/>
        <v>26.754237288135592</v>
      </c>
      <c r="L90" s="41">
        <f t="shared" si="19"/>
        <v>25.414043583535108</v>
      </c>
      <c r="M90" s="41">
        <f t="shared" si="19"/>
        <v>28.392251815980629</v>
      </c>
      <c r="N90" s="41">
        <f t="shared" si="19"/>
        <v>26.85351089588378</v>
      </c>
      <c r="O90" s="41">
        <f t="shared" ref="O90" si="28">O$38*$R24*$Q$37</f>
        <v>25.562953995157383</v>
      </c>
      <c r="P90" s="41">
        <f t="shared" si="19"/>
        <v>28.24334140435835</v>
      </c>
      <c r="Q90" s="14"/>
      <c r="R90" s="14"/>
    </row>
    <row r="91" spans="1:18" ht="14.25" x14ac:dyDescent="0.2">
      <c r="A91" s="75"/>
      <c r="B91" s="40" t="str">
        <f t="shared" si="18"/>
        <v>Chewy</v>
      </c>
      <c r="C91" s="41">
        <f t="shared" si="19"/>
        <v>30.569007263922519</v>
      </c>
      <c r="D91" s="41">
        <f t="shared" si="19"/>
        <v>38.492493946731237</v>
      </c>
      <c r="E91" s="41">
        <f t="shared" si="19"/>
        <v>29.786440677966105</v>
      </c>
      <c r="F91" s="41">
        <f t="shared" si="19"/>
        <v>27.389830508474578</v>
      </c>
      <c r="G91" s="41">
        <f t="shared" si="19"/>
        <v>31.351573849878932</v>
      </c>
      <c r="H91" s="41">
        <f t="shared" si="19"/>
        <v>23.672639225181598</v>
      </c>
      <c r="I91" s="41">
        <f t="shared" si="19"/>
        <v>32.623244552058111</v>
      </c>
      <c r="J91" s="41">
        <f t="shared" si="19"/>
        <v>31.253753026634381</v>
      </c>
      <c r="K91" s="41">
        <f t="shared" si="19"/>
        <v>26.36271186440678</v>
      </c>
      <c r="L91" s="41">
        <f t="shared" si="19"/>
        <v>25.042130750605327</v>
      </c>
      <c r="M91" s="41">
        <f t="shared" si="19"/>
        <v>27.976755447941891</v>
      </c>
      <c r="N91" s="41">
        <f t="shared" si="19"/>
        <v>26.460532687651334</v>
      </c>
      <c r="O91" s="41">
        <f t="shared" ref="O91" si="29">O$38*$R25*$Q$37</f>
        <v>25.188861985472155</v>
      </c>
      <c r="P91" s="41">
        <f t="shared" si="19"/>
        <v>27.83002421307506</v>
      </c>
      <c r="Q91" s="14"/>
      <c r="R91" s="14"/>
    </row>
    <row r="92" spans="1:18" ht="14.25" x14ac:dyDescent="0.2">
      <c r="A92" s="75"/>
      <c r="B92" s="40" t="str">
        <f t="shared" si="18"/>
        <v>Flavorable filling taste</v>
      </c>
      <c r="C92" s="41">
        <f t="shared" si="19"/>
        <v>27.391041162227602</v>
      </c>
      <c r="D92" s="41">
        <f t="shared" si="19"/>
        <v>34.490799031476996</v>
      </c>
      <c r="E92" s="41">
        <f t="shared" si="19"/>
        <v>26.689830508474579</v>
      </c>
      <c r="F92" s="41">
        <f t="shared" si="19"/>
        <v>24.542372881355931</v>
      </c>
      <c r="G92" s="41">
        <f t="shared" si="19"/>
        <v>28.092251815980624</v>
      </c>
      <c r="H92" s="41">
        <f t="shared" si="19"/>
        <v>21.211622276029054</v>
      </c>
      <c r="I92" s="41">
        <f t="shared" si="19"/>
        <v>29.231719128329299</v>
      </c>
      <c r="J92" s="41">
        <f t="shared" si="19"/>
        <v>28.004600484261498</v>
      </c>
      <c r="K92" s="41">
        <f t="shared" si="19"/>
        <v>23.622033898305084</v>
      </c>
      <c r="L92" s="41">
        <f t="shared" si="19"/>
        <v>22.438740920096851</v>
      </c>
      <c r="M92" s="41">
        <f t="shared" si="19"/>
        <v>25.068280871670702</v>
      </c>
      <c r="N92" s="41">
        <f t="shared" si="19"/>
        <v>23.709685230024213</v>
      </c>
      <c r="O92" s="41">
        <f t="shared" ref="O92" si="30">O$38*$R26*$Q$37</f>
        <v>22.570217917675542</v>
      </c>
      <c r="P92" s="41">
        <f t="shared" si="19"/>
        <v>24.936803874092007</v>
      </c>
      <c r="Q92" s="14"/>
      <c r="R92" s="14"/>
    </row>
    <row r="93" spans="1:18" ht="14.25" x14ac:dyDescent="0.2">
      <c r="A93" s="75"/>
      <c r="B93" s="40" t="str">
        <f t="shared" si="18"/>
        <v>Rich taste layers/variaty taste</v>
      </c>
      <c r="C93" s="41">
        <f t="shared" si="19"/>
        <v>30.115012106537527</v>
      </c>
      <c r="D93" s="41">
        <f t="shared" si="19"/>
        <v>37.920823244552054</v>
      </c>
      <c r="E93" s="41">
        <f t="shared" si="19"/>
        <v>29.344067796610172</v>
      </c>
      <c r="F93" s="41">
        <f t="shared" si="19"/>
        <v>26.983050847457626</v>
      </c>
      <c r="G93" s="41">
        <f t="shared" si="19"/>
        <v>30.885956416464886</v>
      </c>
      <c r="H93" s="41">
        <f t="shared" si="19"/>
        <v>23.321065375302659</v>
      </c>
      <c r="I93" s="41">
        <f t="shared" si="19"/>
        <v>32.138740920096851</v>
      </c>
      <c r="J93" s="41">
        <f t="shared" si="19"/>
        <v>30.78958837772397</v>
      </c>
      <c r="K93" s="41">
        <f t="shared" si="19"/>
        <v>25.971186440677965</v>
      </c>
      <c r="L93" s="41">
        <f t="shared" si="19"/>
        <v>24.670217917675544</v>
      </c>
      <c r="M93" s="41">
        <f t="shared" si="19"/>
        <v>27.561259079903149</v>
      </c>
      <c r="N93" s="41">
        <f t="shared" si="19"/>
        <v>26.067554479418884</v>
      </c>
      <c r="O93" s="41">
        <f t="shared" ref="O93" si="31">O$38*$R27*$Q$37</f>
        <v>24.814769975786923</v>
      </c>
      <c r="P93" s="41">
        <f t="shared" si="19"/>
        <v>27.416707021791762</v>
      </c>
      <c r="Q93" s="14"/>
      <c r="R93" s="14"/>
    </row>
    <row r="94" spans="1:18" ht="14.25" x14ac:dyDescent="0.2">
      <c r="A94" s="75"/>
      <c r="B94" s="40" t="str">
        <f t="shared" si="18"/>
        <v>Has a long lasting after taste</v>
      </c>
      <c r="C94" s="41">
        <f t="shared" si="19"/>
        <v>31.098668280871671</v>
      </c>
      <c r="D94" s="41">
        <f t="shared" si="19"/>
        <v>39.159443099273609</v>
      </c>
      <c r="E94" s="41">
        <f t="shared" si="19"/>
        <v>30.302542372881359</v>
      </c>
      <c r="F94" s="41">
        <f t="shared" si="19"/>
        <v>27.864406779661017</v>
      </c>
      <c r="G94" s="41">
        <f t="shared" si="19"/>
        <v>31.894794188861983</v>
      </c>
      <c r="H94" s="41">
        <f t="shared" si="19"/>
        <v>24.082808716707021</v>
      </c>
      <c r="I94" s="41">
        <f t="shared" si="19"/>
        <v>33.188498789346248</v>
      </c>
      <c r="J94" s="41">
        <f t="shared" si="19"/>
        <v>31.795278450363199</v>
      </c>
      <c r="K94" s="41">
        <f t="shared" si="19"/>
        <v>26.819491525423732</v>
      </c>
      <c r="L94" s="41">
        <f t="shared" si="19"/>
        <v>25.476029055690073</v>
      </c>
      <c r="M94" s="41">
        <f t="shared" si="19"/>
        <v>28.461501210653758</v>
      </c>
      <c r="N94" s="41">
        <f t="shared" si="19"/>
        <v>26.91900726392252</v>
      </c>
      <c r="O94" s="41">
        <f t="shared" ref="O94" si="32">O$38*$R28*$Q$37</f>
        <v>25.625302663438255</v>
      </c>
      <c r="P94" s="41">
        <f t="shared" si="19"/>
        <v>28.312227602905569</v>
      </c>
      <c r="Q94" s="14"/>
      <c r="R94" s="14"/>
    </row>
    <row r="95" spans="1:18" ht="14.25" x14ac:dyDescent="0.2">
      <c r="A95" s="75"/>
      <c r="B95" s="40" t="str">
        <f t="shared" si="18"/>
        <v>Fulfill my appetite</v>
      </c>
      <c r="C95" s="41">
        <f t="shared" si="19"/>
        <v>33.746973365617436</v>
      </c>
      <c r="D95" s="41">
        <f t="shared" si="19"/>
        <v>42.494188861985471</v>
      </c>
      <c r="E95" s="41">
        <f t="shared" si="19"/>
        <v>32.883050847457625</v>
      </c>
      <c r="F95" s="41">
        <f t="shared" si="19"/>
        <v>30.237288135593218</v>
      </c>
      <c r="G95" s="41">
        <f t="shared" si="19"/>
        <v>34.610895883777232</v>
      </c>
      <c r="H95" s="41">
        <f t="shared" si="19"/>
        <v>26.133656174334138</v>
      </c>
      <c r="I95" s="41">
        <f t="shared" si="19"/>
        <v>36.014769975786926</v>
      </c>
      <c r="J95" s="41">
        <f t="shared" si="19"/>
        <v>34.502905569007261</v>
      </c>
      <c r="K95" s="41">
        <f t="shared" si="19"/>
        <v>29.103389830508473</v>
      </c>
      <c r="L95" s="41">
        <f t="shared" si="19"/>
        <v>27.6455205811138</v>
      </c>
      <c r="M95" s="41">
        <f t="shared" si="19"/>
        <v>30.885230024213076</v>
      </c>
      <c r="N95" s="41">
        <f t="shared" si="19"/>
        <v>29.211380145278451</v>
      </c>
      <c r="O95" s="41">
        <f t="shared" ref="O95" si="33">O$38*$R29*$Q$37</f>
        <v>27.80750605326876</v>
      </c>
      <c r="P95" s="41">
        <f t="shared" si="19"/>
        <v>30.723244552058109</v>
      </c>
      <c r="Q95" s="14"/>
      <c r="R95" s="14"/>
    </row>
    <row r="96" spans="1:18" ht="14.25" x14ac:dyDescent="0.2">
      <c r="A96" s="75"/>
      <c r="B96" s="40" t="str">
        <f t="shared" si="18"/>
        <v>Refill energy /relieve hunger</v>
      </c>
      <c r="C96" s="41">
        <f t="shared" si="19"/>
        <v>31.098668280871671</v>
      </c>
      <c r="D96" s="41">
        <f t="shared" si="19"/>
        <v>39.159443099273609</v>
      </c>
      <c r="E96" s="41">
        <f t="shared" si="19"/>
        <v>30.302542372881359</v>
      </c>
      <c r="F96" s="41">
        <f t="shared" si="19"/>
        <v>27.864406779661017</v>
      </c>
      <c r="G96" s="41">
        <f t="shared" si="19"/>
        <v>31.894794188861983</v>
      </c>
      <c r="H96" s="41">
        <f t="shared" si="19"/>
        <v>24.082808716707021</v>
      </c>
      <c r="I96" s="41">
        <f t="shared" si="19"/>
        <v>33.188498789346248</v>
      </c>
      <c r="J96" s="41">
        <f t="shared" si="19"/>
        <v>31.795278450363199</v>
      </c>
      <c r="K96" s="41">
        <f t="shared" si="19"/>
        <v>26.819491525423732</v>
      </c>
      <c r="L96" s="41">
        <f t="shared" si="19"/>
        <v>25.476029055690073</v>
      </c>
      <c r="M96" s="41">
        <f t="shared" si="19"/>
        <v>28.461501210653758</v>
      </c>
      <c r="N96" s="41">
        <f t="shared" si="19"/>
        <v>26.91900726392252</v>
      </c>
      <c r="O96" s="41">
        <f t="shared" ref="O96" si="34">O$38*$R30*$Q$37</f>
        <v>25.625302663438255</v>
      </c>
      <c r="P96" s="41">
        <f t="shared" si="19"/>
        <v>28.312227602905569</v>
      </c>
      <c r="Q96" s="14"/>
      <c r="R96" s="14"/>
    </row>
    <row r="97" spans="1:18" ht="14.25" x14ac:dyDescent="0.2">
      <c r="A97" s="75"/>
      <c r="B97" s="40" t="str">
        <f t="shared" si="18"/>
        <v>Refill nutrient element</v>
      </c>
      <c r="C97" s="41">
        <f t="shared" si="19"/>
        <v>29.055690072639223</v>
      </c>
      <c r="D97" s="41">
        <f t="shared" si="19"/>
        <v>36.586924939467309</v>
      </c>
      <c r="E97" s="41">
        <f t="shared" si="19"/>
        <v>28.311864406779659</v>
      </c>
      <c r="F97" s="41">
        <f t="shared" si="19"/>
        <v>26.033898305084744</v>
      </c>
      <c r="G97" s="41">
        <f t="shared" si="19"/>
        <v>29.799515738498783</v>
      </c>
      <c r="H97" s="41">
        <f t="shared" si="19"/>
        <v>22.500726392251813</v>
      </c>
      <c r="I97" s="41">
        <f t="shared" si="19"/>
        <v>31.00823244552058</v>
      </c>
      <c r="J97" s="41">
        <f t="shared" si="19"/>
        <v>29.706537530266342</v>
      </c>
      <c r="K97" s="41">
        <f t="shared" si="19"/>
        <v>25.057627118644064</v>
      </c>
      <c r="L97" s="41">
        <f t="shared" si="19"/>
        <v>23.802421307506052</v>
      </c>
      <c r="M97" s="41">
        <f t="shared" si="19"/>
        <v>26.591767554479418</v>
      </c>
      <c r="N97" s="41">
        <f t="shared" si="19"/>
        <v>25.150605326876512</v>
      </c>
      <c r="O97" s="41">
        <f t="shared" ref="O97" si="35">O$38*$R31*$Q$37</f>
        <v>23.941888619854719</v>
      </c>
      <c r="P97" s="41">
        <f t="shared" si="19"/>
        <v>26.452300242130747</v>
      </c>
      <c r="Q97" s="14"/>
      <c r="R97" s="14"/>
    </row>
    <row r="98" spans="1:18" ht="14.25" x14ac:dyDescent="0.2">
      <c r="A98" s="75"/>
      <c r="B98" s="40" t="str">
        <f t="shared" si="18"/>
        <v>Refresh myself</v>
      </c>
      <c r="C98" s="41">
        <f t="shared" ref="C98:P102" si="36">C$38*$R32*$Q$37</f>
        <v>27.391041162227602</v>
      </c>
      <c r="D98" s="41">
        <f t="shared" si="36"/>
        <v>34.490799031476996</v>
      </c>
      <c r="E98" s="41">
        <f t="shared" si="36"/>
        <v>26.689830508474579</v>
      </c>
      <c r="F98" s="41">
        <f t="shared" si="36"/>
        <v>24.542372881355931</v>
      </c>
      <c r="G98" s="41">
        <f t="shared" si="36"/>
        <v>28.092251815980624</v>
      </c>
      <c r="H98" s="41">
        <f t="shared" si="36"/>
        <v>21.211622276029054</v>
      </c>
      <c r="I98" s="41">
        <f t="shared" si="36"/>
        <v>29.231719128329299</v>
      </c>
      <c r="J98" s="41">
        <f t="shared" si="36"/>
        <v>28.004600484261498</v>
      </c>
      <c r="K98" s="41">
        <f t="shared" si="36"/>
        <v>23.622033898305084</v>
      </c>
      <c r="L98" s="41">
        <f t="shared" si="36"/>
        <v>22.438740920096851</v>
      </c>
      <c r="M98" s="41">
        <f t="shared" si="36"/>
        <v>25.068280871670702</v>
      </c>
      <c r="N98" s="41">
        <f t="shared" si="36"/>
        <v>23.709685230024213</v>
      </c>
      <c r="O98" s="41">
        <f t="shared" ref="O98" si="37">O$38*$R32*$Q$37</f>
        <v>22.570217917675542</v>
      </c>
      <c r="P98" s="41">
        <f t="shared" si="36"/>
        <v>24.936803874092007</v>
      </c>
      <c r="Q98" s="14"/>
      <c r="R98" s="14"/>
    </row>
    <row r="99" spans="1:18" ht="14.25" x14ac:dyDescent="0.2">
      <c r="A99" s="75"/>
      <c r="B99" s="40" t="str">
        <f t="shared" si="18"/>
        <v>Makes me more effective in work/learn</v>
      </c>
      <c r="C99" s="41">
        <f t="shared" si="36"/>
        <v>29.207021791767552</v>
      </c>
      <c r="D99" s="41">
        <f t="shared" si="36"/>
        <v>36.777481840193701</v>
      </c>
      <c r="E99" s="41">
        <f t="shared" si="36"/>
        <v>28.459322033898307</v>
      </c>
      <c r="F99" s="41">
        <f t="shared" si="36"/>
        <v>26.169491525423727</v>
      </c>
      <c r="G99" s="41">
        <f t="shared" si="36"/>
        <v>29.954721549636801</v>
      </c>
      <c r="H99" s="41">
        <f t="shared" si="36"/>
        <v>22.617917675544792</v>
      </c>
      <c r="I99" s="41">
        <f t="shared" si="36"/>
        <v>31.169733656174333</v>
      </c>
      <c r="J99" s="41">
        <f t="shared" si="36"/>
        <v>29.861259079903146</v>
      </c>
      <c r="K99" s="41">
        <f t="shared" si="36"/>
        <v>25.188135593220338</v>
      </c>
      <c r="L99" s="41">
        <f t="shared" si="36"/>
        <v>23.92639225181598</v>
      </c>
      <c r="M99" s="41">
        <f t="shared" si="36"/>
        <v>26.730266343825665</v>
      </c>
      <c r="N99" s="41">
        <f t="shared" si="36"/>
        <v>25.281598062953996</v>
      </c>
      <c r="O99" s="41">
        <f t="shared" ref="O99" si="38">O$38*$R33*$Q$37</f>
        <v>24.066585956416464</v>
      </c>
      <c r="P99" s="41">
        <f t="shared" si="36"/>
        <v>26.590072639225177</v>
      </c>
      <c r="Q99" s="14"/>
      <c r="R99" s="14"/>
    </row>
    <row r="100" spans="1:18" ht="14.25" x14ac:dyDescent="0.2">
      <c r="A100" s="75"/>
      <c r="B100" s="40" t="str">
        <f t="shared" si="18"/>
        <v>Inspires me</v>
      </c>
      <c r="C100" s="41">
        <f t="shared" si="36"/>
        <v>28.526029055690074</v>
      </c>
      <c r="D100" s="41">
        <f t="shared" si="36"/>
        <v>35.919975786924944</v>
      </c>
      <c r="E100" s="41">
        <f t="shared" si="36"/>
        <v>27.795762711864409</v>
      </c>
      <c r="F100" s="41">
        <f t="shared" si="36"/>
        <v>25.559322033898304</v>
      </c>
      <c r="G100" s="41">
        <f t="shared" si="36"/>
        <v>29.256295399515739</v>
      </c>
      <c r="H100" s="41">
        <f t="shared" si="36"/>
        <v>22.090556900726391</v>
      </c>
      <c r="I100" s="41">
        <f t="shared" si="36"/>
        <v>30.44297820823245</v>
      </c>
      <c r="J100" s="41">
        <f t="shared" si="36"/>
        <v>29.165012106537532</v>
      </c>
      <c r="K100" s="41">
        <f t="shared" si="36"/>
        <v>24.600847457627118</v>
      </c>
      <c r="L100" s="41">
        <f t="shared" si="36"/>
        <v>23.368523002421309</v>
      </c>
      <c r="M100" s="41">
        <f t="shared" si="36"/>
        <v>26.107021791767558</v>
      </c>
      <c r="N100" s="41">
        <f t="shared" si="36"/>
        <v>24.69213075060533</v>
      </c>
      <c r="O100" s="41">
        <f t="shared" ref="O100" si="39">O$38*$R34*$Q$37</f>
        <v>23.505447941888622</v>
      </c>
      <c r="P100" s="41">
        <f t="shared" si="36"/>
        <v>25.970096852300241</v>
      </c>
      <c r="Q100" s="14"/>
      <c r="R100" s="14"/>
    </row>
    <row r="101" spans="1:18" ht="14.25" x14ac:dyDescent="0.2">
      <c r="A101" s="75"/>
      <c r="B101" s="40" t="str">
        <f t="shared" si="18"/>
        <v>Helps me get rid of cigarette</v>
      </c>
      <c r="C101" s="41">
        <f t="shared" si="36"/>
        <v>22.624092009685228</v>
      </c>
      <c r="D101" s="41">
        <f t="shared" si="36"/>
        <v>28.488256658595642</v>
      </c>
      <c r="E101" s="41">
        <f t="shared" si="36"/>
        <v>22.044915254237292</v>
      </c>
      <c r="F101" s="41">
        <f t="shared" si="36"/>
        <v>20.271186440677965</v>
      </c>
      <c r="G101" s="41">
        <f t="shared" si="36"/>
        <v>23.203268765133171</v>
      </c>
      <c r="H101" s="41">
        <f t="shared" si="36"/>
        <v>17.520096852300242</v>
      </c>
      <c r="I101" s="41">
        <f t="shared" si="36"/>
        <v>24.144430992736076</v>
      </c>
      <c r="J101" s="41">
        <f t="shared" si="36"/>
        <v>23.130871670702181</v>
      </c>
      <c r="K101" s="41">
        <f t="shared" si="36"/>
        <v>19.511016949152541</v>
      </c>
      <c r="L101" s="41">
        <f t="shared" si="36"/>
        <v>18.533656174334141</v>
      </c>
      <c r="M101" s="41">
        <f t="shared" si="36"/>
        <v>20.705569007263922</v>
      </c>
      <c r="N101" s="41">
        <f t="shared" si="36"/>
        <v>19.583414043583538</v>
      </c>
      <c r="O101" s="41">
        <f t="shared" ref="O101" si="40">O$38*$R35*$Q$37</f>
        <v>18.642251815980629</v>
      </c>
      <c r="P101" s="41">
        <f t="shared" si="36"/>
        <v>20.596973365617433</v>
      </c>
      <c r="Q101" s="14"/>
      <c r="R101" s="14"/>
    </row>
    <row r="102" spans="1:18" ht="14.25" x14ac:dyDescent="0.2">
      <c r="A102" s="75"/>
      <c r="B102" s="40" t="str">
        <f t="shared" si="18"/>
        <v>Time killing</v>
      </c>
      <c r="C102" s="41">
        <f t="shared" si="36"/>
        <v>34.200968523002423</v>
      </c>
      <c r="D102" s="41">
        <f t="shared" si="36"/>
        <v>43.065859564164647</v>
      </c>
      <c r="E102" s="41">
        <f t="shared" si="36"/>
        <v>33.325423728813561</v>
      </c>
      <c r="F102" s="41">
        <f t="shared" si="36"/>
        <v>30.64406779661017</v>
      </c>
      <c r="G102" s="41">
        <f t="shared" si="36"/>
        <v>35.076513317191285</v>
      </c>
      <c r="H102" s="41">
        <f t="shared" si="36"/>
        <v>26.485230024213074</v>
      </c>
      <c r="I102" s="41">
        <f t="shared" si="36"/>
        <v>36.499273607748179</v>
      </c>
      <c r="J102" s="41">
        <f t="shared" si="36"/>
        <v>34.967070217917673</v>
      </c>
      <c r="K102" s="41">
        <f t="shared" si="36"/>
        <v>29.494915254237288</v>
      </c>
      <c r="L102" s="41">
        <f t="shared" si="36"/>
        <v>28.017433414043584</v>
      </c>
      <c r="M102" s="41">
        <f t="shared" si="36"/>
        <v>31.300726392251818</v>
      </c>
      <c r="N102" s="41">
        <f t="shared" si="36"/>
        <v>29.6043583535109</v>
      </c>
      <c r="O102" s="41">
        <f t="shared" ref="O102" si="41">O$38*$R36*$Q$37</f>
        <v>28.181598062953992</v>
      </c>
      <c r="P102" s="41">
        <f t="shared" si="36"/>
        <v>31.136561743341403</v>
      </c>
      <c r="Q102" s="14"/>
      <c r="R102" s="14"/>
    </row>
    <row r="103" spans="1:18" ht="14.25" x14ac:dyDescent="0.2">
      <c r="A103" s="22"/>
      <c r="B103" s="27"/>
      <c r="C103" s="39"/>
      <c r="D103" s="39"/>
      <c r="E103" s="39"/>
      <c r="F103" s="39"/>
      <c r="G103" s="39"/>
      <c r="H103" s="39"/>
      <c r="I103" s="39"/>
      <c r="J103" s="39"/>
      <c r="K103" s="39"/>
      <c r="L103" s="39"/>
      <c r="M103" s="39"/>
      <c r="N103" s="39"/>
      <c r="O103" s="39"/>
      <c r="P103" s="42"/>
      <c r="Q103" s="14"/>
      <c r="R103" s="14"/>
    </row>
    <row r="104" spans="1:18" ht="14.25" x14ac:dyDescent="0.2">
      <c r="A104" s="22"/>
      <c r="B104" s="27"/>
      <c r="C104" s="39"/>
      <c r="D104" s="39"/>
      <c r="E104" s="39"/>
      <c r="F104" s="39"/>
      <c r="G104" s="39"/>
      <c r="H104" s="39"/>
      <c r="I104" s="39"/>
      <c r="J104" s="39"/>
      <c r="K104" s="39"/>
      <c r="L104" s="39"/>
      <c r="M104" s="39"/>
      <c r="N104" s="39"/>
      <c r="O104" s="39"/>
      <c r="P104" s="42"/>
      <c r="Q104" s="14"/>
      <c r="R104" s="14"/>
    </row>
    <row r="105" spans="1:18" ht="14.25" x14ac:dyDescent="0.2">
      <c r="A105" s="74"/>
      <c r="B105" s="40" t="str">
        <f>B39</f>
        <v>Lets me feel freedom</v>
      </c>
      <c r="C105" s="41">
        <f t="shared" ref="C105:P120" si="42">C$79*$R39*$Q$78</f>
        <v>28.794526046196047</v>
      </c>
      <c r="D105" s="41">
        <f t="shared" si="42"/>
        <v>38.134824144774363</v>
      </c>
      <c r="E105" s="41">
        <f t="shared" si="42"/>
        <v>30.410698164836607</v>
      </c>
      <c r="F105" s="41">
        <f t="shared" si="42"/>
        <v>30.523072218346542</v>
      </c>
      <c r="G105" s="41">
        <f t="shared" si="42"/>
        <v>33.626610347123339</v>
      </c>
      <c r="H105" s="41">
        <f t="shared" si="42"/>
        <v>26.394650917581707</v>
      </c>
      <c r="I105" s="41">
        <f t="shared" si="42"/>
        <v>32.66135963277619</v>
      </c>
      <c r="J105" s="41">
        <f t="shared" si="42"/>
        <v>30.12949799791669</v>
      </c>
      <c r="K105" s="41">
        <f t="shared" si="42"/>
        <v>27.392765741917604</v>
      </c>
      <c r="L105" s="41">
        <f t="shared" si="42"/>
        <v>27.496128668495146</v>
      </c>
      <c r="M105" s="41">
        <f t="shared" si="42"/>
        <v>28.730653058234026</v>
      </c>
      <c r="N105" s="41">
        <f t="shared" si="42"/>
        <v>27.869560369899624</v>
      </c>
      <c r="O105" s="41">
        <f t="shared" ref="O105" si="43">O$79*$R39*$Q$78</f>
        <v>26.464884701025415</v>
      </c>
      <c r="P105" s="41">
        <f t="shared" si="42"/>
        <v>27.370767990876743</v>
      </c>
      <c r="Q105" s="14"/>
      <c r="R105" s="14"/>
    </row>
    <row r="106" spans="1:18" ht="14.25" x14ac:dyDescent="0.2">
      <c r="A106" s="75"/>
      <c r="B106" s="40" t="str">
        <f t="shared" ref="B106:B143" si="44">B40</f>
        <v>Brings me happiness</v>
      </c>
      <c r="C106" s="41">
        <f t="shared" si="42"/>
        <v>30.317313481331411</v>
      </c>
      <c r="D106" s="41">
        <f t="shared" si="42"/>
        <v>40.151569652430695</v>
      </c>
      <c r="E106" s="41">
        <f t="shared" si="42"/>
        <v>32.018956240861613</v>
      </c>
      <c r="F106" s="41">
        <f t="shared" si="42"/>
        <v>32.137273152970636</v>
      </c>
      <c r="G106" s="41">
        <f t="shared" si="42"/>
        <v>35.404940702019289</v>
      </c>
      <c r="H106" s="41">
        <f t="shared" si="42"/>
        <v>27.790521879569194</v>
      </c>
      <c r="I106" s="41">
        <f t="shared" si="42"/>
        <v>34.388643074894155</v>
      </c>
      <c r="J106" s="41">
        <f t="shared" si="42"/>
        <v>31.72288491126805</v>
      </c>
      <c r="K106" s="41">
        <f t="shared" si="42"/>
        <v>28.84142162249978</v>
      </c>
      <c r="L106" s="41">
        <f t="shared" si="42"/>
        <v>28.950250857694403</v>
      </c>
      <c r="M106" s="41">
        <f t="shared" si="42"/>
        <v>30.250062594967552</v>
      </c>
      <c r="N106" s="41">
        <f t="shared" si="42"/>
        <v>29.343431351000081</v>
      </c>
      <c r="O106" s="41">
        <f t="shared" ref="O106" si="45">O$79*$R40*$Q$78</f>
        <v>27.864469949637332</v>
      </c>
      <c r="P106" s="41">
        <f t="shared" si="42"/>
        <v>28.818260528855802</v>
      </c>
      <c r="Q106" s="14"/>
      <c r="R106" s="14"/>
    </row>
    <row r="107" spans="1:18" ht="14.25" x14ac:dyDescent="0.2">
      <c r="A107" s="75"/>
      <c r="B107" s="40" t="str">
        <f t="shared" si="44"/>
        <v>Interesting</v>
      </c>
      <c r="C107" s="41">
        <f t="shared" si="42"/>
        <v>31.009489588211125</v>
      </c>
      <c r="D107" s="41">
        <f t="shared" si="42"/>
        <v>41.068272155910854</v>
      </c>
      <c r="E107" s="41">
        <f t="shared" si="42"/>
        <v>32.749982639054814</v>
      </c>
      <c r="F107" s="41">
        <f t="shared" si="42"/>
        <v>32.871000850527047</v>
      </c>
      <c r="G107" s="41">
        <f t="shared" si="42"/>
        <v>36.213272681517445</v>
      </c>
      <c r="H107" s="41">
        <f t="shared" si="42"/>
        <v>28.425008680472605</v>
      </c>
      <c r="I107" s="41">
        <f t="shared" si="42"/>
        <v>35.173771912220509</v>
      </c>
      <c r="J107" s="41">
        <f t="shared" si="42"/>
        <v>32.447151690064125</v>
      </c>
      <c r="K107" s="41">
        <f t="shared" si="42"/>
        <v>29.499901568218956</v>
      </c>
      <c r="L107" s="41">
        <f t="shared" si="42"/>
        <v>29.611215489148616</v>
      </c>
      <c r="M107" s="41">
        <f t="shared" si="42"/>
        <v>30.940703293482798</v>
      </c>
      <c r="N107" s="41">
        <f t="shared" si="42"/>
        <v>30.013372706045747</v>
      </c>
      <c r="O107" s="41">
        <f t="shared" ref="O107" si="46">O$79*$R41*$Q$78</f>
        <v>28.500645062642754</v>
      </c>
      <c r="P107" s="41">
        <f t="shared" si="42"/>
        <v>29.476211682482649</v>
      </c>
      <c r="Q107" s="14"/>
      <c r="R107" s="14"/>
    </row>
    <row r="108" spans="1:18" ht="14.25" x14ac:dyDescent="0.2">
      <c r="A108" s="75"/>
      <c r="B108" s="40" t="str">
        <f t="shared" si="44"/>
        <v>Helps me look cool</v>
      </c>
      <c r="C108" s="41">
        <f t="shared" si="42"/>
        <v>26.025821618677195</v>
      </c>
      <c r="D108" s="41">
        <f t="shared" si="42"/>
        <v>34.468014130853753</v>
      </c>
      <c r="E108" s="41">
        <f t="shared" si="42"/>
        <v>27.486592572063852</v>
      </c>
      <c r="F108" s="41">
        <f t="shared" si="42"/>
        <v>27.588161428120912</v>
      </c>
      <c r="G108" s="41">
        <f t="shared" si="42"/>
        <v>30.393282429130711</v>
      </c>
      <c r="H108" s="41">
        <f t="shared" si="42"/>
        <v>23.856703713968077</v>
      </c>
      <c r="I108" s="41">
        <f t="shared" si="42"/>
        <v>29.520844283470783</v>
      </c>
      <c r="J108" s="41">
        <f t="shared" si="42"/>
        <v>27.232430882732391</v>
      </c>
      <c r="K108" s="41">
        <f t="shared" si="42"/>
        <v>24.758845959040912</v>
      </c>
      <c r="L108" s="41">
        <f t="shared" si="42"/>
        <v>24.852270142678304</v>
      </c>
      <c r="M108" s="41">
        <f t="shared" si="42"/>
        <v>25.968090264173057</v>
      </c>
      <c r="N108" s="41">
        <f t="shared" si="42"/>
        <v>25.189794949716966</v>
      </c>
      <c r="O108" s="41">
        <f t="shared" ref="O108" si="47">O$79*$R42*$Q$78</f>
        <v>23.920184249003736</v>
      </c>
      <c r="P108" s="41">
        <f t="shared" si="42"/>
        <v>24.738963376369366</v>
      </c>
      <c r="Q108" s="14"/>
      <c r="R108" s="14"/>
    </row>
    <row r="109" spans="1:18" ht="14.25" x14ac:dyDescent="0.2">
      <c r="A109" s="75"/>
      <c r="B109" s="40" t="str">
        <f t="shared" si="44"/>
        <v>Relax myself / Reduce stress</v>
      </c>
      <c r="C109" s="41">
        <f t="shared" si="42"/>
        <v>29.348266931699815</v>
      </c>
      <c r="D109" s="41">
        <f t="shared" si="42"/>
        <v>38.868186147558482</v>
      </c>
      <c r="E109" s="41">
        <f t="shared" si="42"/>
        <v>30.995519283391154</v>
      </c>
      <c r="F109" s="41">
        <f t="shared" si="42"/>
        <v>31.110054376391663</v>
      </c>
      <c r="G109" s="41">
        <f t="shared" si="42"/>
        <v>34.273275930721859</v>
      </c>
      <c r="H109" s="41">
        <f t="shared" si="42"/>
        <v>26.902240358304425</v>
      </c>
      <c r="I109" s="41">
        <f t="shared" si="42"/>
        <v>33.289462702637266</v>
      </c>
      <c r="J109" s="41">
        <f t="shared" si="42"/>
        <v>30.708911420953545</v>
      </c>
      <c r="K109" s="41">
        <f t="shared" si="42"/>
        <v>27.919549698492936</v>
      </c>
      <c r="L109" s="41">
        <f t="shared" si="42"/>
        <v>28.024900373658511</v>
      </c>
      <c r="M109" s="41">
        <f t="shared" si="42"/>
        <v>29.283165617046212</v>
      </c>
      <c r="N109" s="41">
        <f t="shared" si="42"/>
        <v>28.405513453936152</v>
      </c>
      <c r="O109" s="41">
        <f t="shared" ref="O109" si="48">O$79*$R43*$Q$78</f>
        <v>26.973824791429745</v>
      </c>
      <c r="P109" s="41">
        <f t="shared" si="42"/>
        <v>27.897128913778218</v>
      </c>
      <c r="Q109" s="14"/>
      <c r="R109" s="14"/>
    </row>
    <row r="110" spans="1:18" ht="14.25" x14ac:dyDescent="0.2">
      <c r="A110" s="75"/>
      <c r="B110" s="40" t="str">
        <f t="shared" si="44"/>
        <v>Building festive atmosphere</v>
      </c>
      <c r="C110" s="41">
        <f t="shared" si="42"/>
        <v>28.725308435508072</v>
      </c>
      <c r="D110" s="41">
        <f t="shared" si="42"/>
        <v>38.043153894426347</v>
      </c>
      <c r="E110" s="41">
        <f t="shared" si="42"/>
        <v>30.337595525017285</v>
      </c>
      <c r="F110" s="41">
        <f t="shared" si="42"/>
        <v>30.449699448590895</v>
      </c>
      <c r="G110" s="41">
        <f t="shared" si="42"/>
        <v>33.545777149173524</v>
      </c>
      <c r="H110" s="41">
        <f t="shared" si="42"/>
        <v>26.331202237491361</v>
      </c>
      <c r="I110" s="41">
        <f t="shared" si="42"/>
        <v>32.582846749043554</v>
      </c>
      <c r="J110" s="41">
        <f t="shared" si="42"/>
        <v>30.057071320037078</v>
      </c>
      <c r="K110" s="41">
        <f t="shared" si="42"/>
        <v>27.326917747345682</v>
      </c>
      <c r="L110" s="41">
        <f t="shared" si="42"/>
        <v>27.430032205349722</v>
      </c>
      <c r="M110" s="41">
        <f t="shared" si="42"/>
        <v>28.661588988382498</v>
      </c>
      <c r="N110" s="41">
        <f t="shared" si="42"/>
        <v>27.802566234395051</v>
      </c>
      <c r="O110" s="41">
        <f t="shared" ref="O110" si="49">O$79*$R44*$Q$78</f>
        <v>26.401267189724869</v>
      </c>
      <c r="P110" s="41">
        <f t="shared" si="42"/>
        <v>27.304972875514057</v>
      </c>
      <c r="Q110" s="14"/>
      <c r="R110" s="14"/>
    </row>
    <row r="111" spans="1:18" ht="14.25" x14ac:dyDescent="0.2">
      <c r="A111" s="75"/>
      <c r="B111" s="40" t="str">
        <f t="shared" si="44"/>
        <v>Makes me feel confident</v>
      </c>
      <c r="C111" s="41">
        <f t="shared" si="42"/>
        <v>27.687044275188505</v>
      </c>
      <c r="D111" s="41">
        <f t="shared" si="42"/>
        <v>36.668100139206118</v>
      </c>
      <c r="E111" s="41">
        <f t="shared" si="42"/>
        <v>29.241055927727505</v>
      </c>
      <c r="F111" s="41">
        <f t="shared" si="42"/>
        <v>29.349107902256289</v>
      </c>
      <c r="G111" s="41">
        <f t="shared" si="42"/>
        <v>32.333279179926286</v>
      </c>
      <c r="H111" s="41">
        <f t="shared" si="42"/>
        <v>25.379472036136253</v>
      </c>
      <c r="I111" s="41">
        <f t="shared" si="42"/>
        <v>31.40515349305403</v>
      </c>
      <c r="J111" s="41">
        <f t="shared" si="42"/>
        <v>28.970671151842968</v>
      </c>
      <c r="K111" s="41">
        <f t="shared" si="42"/>
        <v>26.339197828766924</v>
      </c>
      <c r="L111" s="41">
        <f t="shared" si="42"/>
        <v>26.438585258168406</v>
      </c>
      <c r="M111" s="41">
        <f t="shared" si="42"/>
        <v>27.625627940609636</v>
      </c>
      <c r="N111" s="41">
        <f t="shared" si="42"/>
        <v>26.797654201826557</v>
      </c>
      <c r="O111" s="41">
        <f t="shared" ref="O111" si="50">O$79*$R45*$Q$78</f>
        <v>25.447004520216741</v>
      </c>
      <c r="P111" s="41">
        <f t="shared" si="42"/>
        <v>26.31804614507379</v>
      </c>
      <c r="Q111" s="14"/>
      <c r="R111" s="14"/>
    </row>
    <row r="112" spans="1:18" ht="14.25" x14ac:dyDescent="0.2">
      <c r="A112" s="75"/>
      <c r="B112" s="40" t="str">
        <f t="shared" si="44"/>
        <v>Always has new products</v>
      </c>
      <c r="C112" s="41">
        <f t="shared" si="42"/>
        <v>26.025821618677195</v>
      </c>
      <c r="D112" s="41">
        <f t="shared" si="42"/>
        <v>34.468014130853753</v>
      </c>
      <c r="E112" s="41">
        <f t="shared" si="42"/>
        <v>27.486592572063852</v>
      </c>
      <c r="F112" s="41">
        <f t="shared" si="42"/>
        <v>27.588161428120912</v>
      </c>
      <c r="G112" s="41">
        <f t="shared" si="42"/>
        <v>30.393282429130711</v>
      </c>
      <c r="H112" s="41">
        <f t="shared" si="42"/>
        <v>23.856703713968077</v>
      </c>
      <c r="I112" s="41">
        <f t="shared" si="42"/>
        <v>29.520844283470783</v>
      </c>
      <c r="J112" s="41">
        <f t="shared" si="42"/>
        <v>27.232430882732391</v>
      </c>
      <c r="K112" s="41">
        <f t="shared" si="42"/>
        <v>24.758845959040912</v>
      </c>
      <c r="L112" s="41">
        <f t="shared" si="42"/>
        <v>24.852270142678304</v>
      </c>
      <c r="M112" s="41">
        <f t="shared" si="42"/>
        <v>25.968090264173057</v>
      </c>
      <c r="N112" s="41">
        <f t="shared" si="42"/>
        <v>25.189794949716966</v>
      </c>
      <c r="O112" s="41">
        <f t="shared" ref="O112" si="51">O$79*$R46*$Q$78</f>
        <v>23.920184249003736</v>
      </c>
      <c r="P112" s="41">
        <f t="shared" si="42"/>
        <v>24.738963376369366</v>
      </c>
      <c r="Q112" s="14"/>
      <c r="R112" s="14"/>
    </row>
    <row r="113" spans="1:18" ht="14.25" x14ac:dyDescent="0.2">
      <c r="A113" s="75"/>
      <c r="B113" s="40" t="str">
        <f t="shared" si="44"/>
        <v>Is innovative</v>
      </c>
      <c r="C113" s="41">
        <f t="shared" si="42"/>
        <v>27.133303389684734</v>
      </c>
      <c r="D113" s="41">
        <f t="shared" si="42"/>
        <v>35.934738136421991</v>
      </c>
      <c r="E113" s="41">
        <f t="shared" si="42"/>
        <v>28.656234809172954</v>
      </c>
      <c r="F113" s="41">
        <f t="shared" si="42"/>
        <v>28.762125744211161</v>
      </c>
      <c r="G113" s="41">
        <f t="shared" si="42"/>
        <v>31.68661359632776</v>
      </c>
      <c r="H113" s="41">
        <f t="shared" si="42"/>
        <v>24.871882595413524</v>
      </c>
      <c r="I113" s="41">
        <f t="shared" si="42"/>
        <v>30.777050423192946</v>
      </c>
      <c r="J113" s="41">
        <f t="shared" si="42"/>
        <v>28.39125772880611</v>
      </c>
      <c r="K113" s="41">
        <f t="shared" si="42"/>
        <v>25.812413872191584</v>
      </c>
      <c r="L113" s="41">
        <f t="shared" si="42"/>
        <v>25.909813553005037</v>
      </c>
      <c r="M113" s="41">
        <f t="shared" si="42"/>
        <v>27.073115381797443</v>
      </c>
      <c r="N113" s="41">
        <f t="shared" si="42"/>
        <v>26.261701117790025</v>
      </c>
      <c r="O113" s="41">
        <f t="shared" ref="O113" si="52">O$79*$R47*$Q$78</f>
        <v>24.938064429812407</v>
      </c>
      <c r="P113" s="41">
        <f t="shared" si="42"/>
        <v>25.791685222172315</v>
      </c>
      <c r="Q113" s="14"/>
      <c r="R113" s="14"/>
    </row>
    <row r="114" spans="1:18" ht="14.25" x14ac:dyDescent="0.2">
      <c r="A114" s="75"/>
      <c r="B114" s="40" t="str">
        <f t="shared" si="44"/>
        <v>Upscale package</v>
      </c>
      <c r="C114" s="41">
        <f t="shared" si="42"/>
        <v>27.825479496564448</v>
      </c>
      <c r="D114" s="41">
        <f t="shared" si="42"/>
        <v>36.851440639902151</v>
      </c>
      <c r="E114" s="41">
        <f t="shared" si="42"/>
        <v>29.387261207366144</v>
      </c>
      <c r="F114" s="41">
        <f t="shared" si="42"/>
        <v>29.495853441767572</v>
      </c>
      <c r="G114" s="41">
        <f t="shared" si="42"/>
        <v>32.494945575825923</v>
      </c>
      <c r="H114" s="41">
        <f t="shared" si="42"/>
        <v>25.506369396316938</v>
      </c>
      <c r="I114" s="41">
        <f t="shared" si="42"/>
        <v>31.562179260519297</v>
      </c>
      <c r="J114" s="41">
        <f t="shared" si="42"/>
        <v>29.115524507602185</v>
      </c>
      <c r="K114" s="41">
        <f t="shared" si="42"/>
        <v>26.47089381791076</v>
      </c>
      <c r="L114" s="41">
        <f t="shared" si="42"/>
        <v>26.57077818445925</v>
      </c>
      <c r="M114" s="41">
        <f t="shared" si="42"/>
        <v>27.763756080312685</v>
      </c>
      <c r="N114" s="41">
        <f t="shared" si="42"/>
        <v>26.931642472835694</v>
      </c>
      <c r="O114" s="41">
        <f t="shared" ref="O114" si="53">O$79*$R48*$Q$78</f>
        <v>25.574239542817828</v>
      </c>
      <c r="P114" s="41">
        <f t="shared" si="42"/>
        <v>26.449636375799162</v>
      </c>
      <c r="Q114" s="14"/>
      <c r="R114" s="14"/>
    </row>
    <row r="115" spans="1:18" ht="14.25" x14ac:dyDescent="0.2">
      <c r="A115" s="75"/>
      <c r="B115" s="40" t="str">
        <f t="shared" si="44"/>
        <v>Out fashion package</v>
      </c>
      <c r="C115" s="41">
        <f t="shared" si="42"/>
        <v>16.819879397177019</v>
      </c>
      <c r="D115" s="41">
        <f t="shared" si="42"/>
        <v>22.275870834567716</v>
      </c>
      <c r="E115" s="41">
        <f t="shared" si="42"/>
        <v>17.763941476094459</v>
      </c>
      <c r="F115" s="41">
        <f t="shared" si="42"/>
        <v>17.829583050620695</v>
      </c>
      <c r="G115" s="41">
        <f t="shared" si="42"/>
        <v>19.642467101805224</v>
      </c>
      <c r="H115" s="41">
        <f t="shared" si="42"/>
        <v>15.418029261952773</v>
      </c>
      <c r="I115" s="41">
        <f t="shared" si="42"/>
        <v>19.078630747030324</v>
      </c>
      <c r="J115" s="41">
        <f t="shared" si="42"/>
        <v>17.599682724744603</v>
      </c>
      <c r="K115" s="41">
        <f t="shared" si="42"/>
        <v>16.001062680975906</v>
      </c>
      <c r="L115" s="41">
        <f t="shared" si="42"/>
        <v>16.061440544337309</v>
      </c>
      <c r="M115" s="41">
        <f t="shared" si="42"/>
        <v>16.782568973920355</v>
      </c>
      <c r="N115" s="41">
        <f t="shared" si="42"/>
        <v>16.279574927609634</v>
      </c>
      <c r="O115" s="41">
        <f t="shared" ref="O115" si="54">O$79*$R49*$Q$78</f>
        <v>15.459055246031673</v>
      </c>
      <c r="P115" s="41">
        <f t="shared" si="42"/>
        <v>15.988213033132327</v>
      </c>
      <c r="Q115" s="14"/>
      <c r="R115" s="14"/>
    </row>
    <row r="116" spans="1:18" ht="14.25" x14ac:dyDescent="0.2">
      <c r="A116" s="75"/>
      <c r="B116" s="40" t="str">
        <f t="shared" si="44"/>
        <v>Attritive package</v>
      </c>
      <c r="C116" s="41">
        <f t="shared" si="42"/>
        <v>28.10234993931633</v>
      </c>
      <c r="D116" s="41">
        <f t="shared" si="42"/>
        <v>37.218121641294204</v>
      </c>
      <c r="E116" s="41">
        <f t="shared" si="42"/>
        <v>29.679671766643416</v>
      </c>
      <c r="F116" s="41">
        <f t="shared" si="42"/>
        <v>29.789344520790131</v>
      </c>
      <c r="G116" s="41">
        <f t="shared" si="42"/>
        <v>32.818278367625176</v>
      </c>
      <c r="H116" s="41">
        <f t="shared" si="42"/>
        <v>25.760164116678293</v>
      </c>
      <c r="I116" s="41">
        <f t="shared" si="42"/>
        <v>31.876230795449835</v>
      </c>
      <c r="J116" s="41">
        <f t="shared" si="42"/>
        <v>29.405231219120612</v>
      </c>
      <c r="K116" s="41">
        <f t="shared" si="42"/>
        <v>26.734285796198428</v>
      </c>
      <c r="L116" s="41">
        <f t="shared" si="42"/>
        <v>26.835164037040929</v>
      </c>
      <c r="M116" s="41">
        <f t="shared" si="42"/>
        <v>28.04001235971878</v>
      </c>
      <c r="N116" s="41">
        <f t="shared" si="42"/>
        <v>27.199619014853955</v>
      </c>
      <c r="O116" s="41">
        <f t="shared" ref="O116" si="55">O$79*$R50*$Q$78</f>
        <v>25.828709588019994</v>
      </c>
      <c r="P116" s="41">
        <f t="shared" si="42"/>
        <v>26.7128168372499</v>
      </c>
      <c r="Q116" s="14"/>
      <c r="R116" s="14"/>
    </row>
    <row r="117" spans="1:18" ht="14.25" x14ac:dyDescent="0.2">
      <c r="A117" s="75"/>
      <c r="B117" s="40" t="str">
        <f t="shared" si="44"/>
        <v>Lovely cartoon logo in the package</v>
      </c>
      <c r="C117" s="41">
        <f t="shared" si="42"/>
        <v>26.856432946932848</v>
      </c>
      <c r="D117" s="41">
        <f t="shared" si="42"/>
        <v>35.568057135029932</v>
      </c>
      <c r="E117" s="41">
        <f t="shared" si="42"/>
        <v>28.363824249895682</v>
      </c>
      <c r="F117" s="41">
        <f t="shared" si="42"/>
        <v>28.468634665188603</v>
      </c>
      <c r="G117" s="41">
        <f t="shared" si="42"/>
        <v>31.3632808045285</v>
      </c>
      <c r="H117" s="41">
        <f t="shared" si="42"/>
        <v>24.618087875052169</v>
      </c>
      <c r="I117" s="41">
        <f t="shared" si="42"/>
        <v>30.462998888262408</v>
      </c>
      <c r="J117" s="41">
        <f t="shared" si="42"/>
        <v>28.101551017287683</v>
      </c>
      <c r="K117" s="41">
        <f t="shared" si="42"/>
        <v>25.54902189390392</v>
      </c>
      <c r="L117" s="41">
        <f t="shared" si="42"/>
        <v>25.645427700423358</v>
      </c>
      <c r="M117" s="41">
        <f t="shared" si="42"/>
        <v>26.796859102391348</v>
      </c>
      <c r="N117" s="41">
        <f t="shared" si="42"/>
        <v>25.993724575771765</v>
      </c>
      <c r="O117" s="41">
        <f t="shared" ref="O117" si="56">O$79*$R51*$Q$78</f>
        <v>24.683594384610242</v>
      </c>
      <c r="P117" s="41">
        <f t="shared" si="42"/>
        <v>25.528504760721578</v>
      </c>
      <c r="Q117" s="14"/>
      <c r="R117" s="14"/>
    </row>
    <row r="118" spans="1:18" ht="14.25" x14ac:dyDescent="0.2">
      <c r="A118" s="75"/>
      <c r="B118" s="40" t="str">
        <f t="shared" si="44"/>
        <v>Package is easy to carry</v>
      </c>
      <c r="C118" s="41">
        <f t="shared" si="42"/>
        <v>34.055064458481858</v>
      </c>
      <c r="D118" s="41">
        <f t="shared" si="42"/>
        <v>45.101763171223524</v>
      </c>
      <c r="E118" s="41">
        <f t="shared" si="42"/>
        <v>35.966498791104833</v>
      </c>
      <c r="F118" s="41">
        <f t="shared" si="42"/>
        <v>36.099402719775235</v>
      </c>
      <c r="G118" s="41">
        <f t="shared" si="42"/>
        <v>39.769933391309337</v>
      </c>
      <c r="H118" s="41">
        <f t="shared" si="42"/>
        <v>31.216750604447594</v>
      </c>
      <c r="I118" s="41">
        <f t="shared" si="42"/>
        <v>38.628338796456454</v>
      </c>
      <c r="J118" s="41">
        <f t="shared" si="42"/>
        <v>35.633925516766851</v>
      </c>
      <c r="K118" s="41">
        <f t="shared" si="42"/>
        <v>32.39721332938332</v>
      </c>
      <c r="L118" s="41">
        <f t="shared" si="42"/>
        <v>32.519459867547141</v>
      </c>
      <c r="M118" s="41">
        <f t="shared" si="42"/>
        <v>33.979522366949858</v>
      </c>
      <c r="N118" s="41">
        <f t="shared" si="42"/>
        <v>32.961114668246672</v>
      </c>
      <c r="O118" s="41">
        <f t="shared" ref="O118" si="57">O$79*$R52*$Q$78</f>
        <v>31.299815559866595</v>
      </c>
      <c r="P118" s="41">
        <f t="shared" si="42"/>
        <v>32.371196758440767</v>
      </c>
      <c r="Q118" s="14"/>
      <c r="R118" s="14"/>
    </row>
    <row r="119" spans="1:18" ht="14.25" x14ac:dyDescent="0.2">
      <c r="A119" s="75"/>
      <c r="B119" s="40" t="str">
        <f t="shared" si="44"/>
        <v>TV ads are always attritive</v>
      </c>
      <c r="C119" s="41">
        <f t="shared" si="42"/>
        <v>26.579562504180966</v>
      </c>
      <c r="D119" s="41">
        <f t="shared" si="42"/>
        <v>35.201376133637872</v>
      </c>
      <c r="E119" s="41">
        <f t="shared" si="42"/>
        <v>28.071413690618407</v>
      </c>
      <c r="F119" s="41">
        <f t="shared" si="42"/>
        <v>28.17514358616604</v>
      </c>
      <c r="G119" s="41">
        <f t="shared" si="42"/>
        <v>31.039948012729237</v>
      </c>
      <c r="H119" s="41">
        <f t="shared" si="42"/>
        <v>24.364293154690802</v>
      </c>
      <c r="I119" s="41">
        <f t="shared" si="42"/>
        <v>30.148947353331867</v>
      </c>
      <c r="J119" s="41">
        <f t="shared" si="42"/>
        <v>27.811844305769252</v>
      </c>
      <c r="K119" s="41">
        <f t="shared" si="42"/>
        <v>25.285629915616248</v>
      </c>
      <c r="L119" s="41">
        <f t="shared" si="42"/>
        <v>25.381041847841672</v>
      </c>
      <c r="M119" s="41">
        <f t="shared" si="42"/>
        <v>26.520602822985254</v>
      </c>
      <c r="N119" s="41">
        <f t="shared" si="42"/>
        <v>25.725748033753497</v>
      </c>
      <c r="O119" s="41">
        <f t="shared" ref="O119" si="58">O$79*$R53*$Q$78</f>
        <v>24.429124339408077</v>
      </c>
      <c r="P119" s="41">
        <f t="shared" si="42"/>
        <v>25.265324299270841</v>
      </c>
      <c r="Q119" s="14"/>
      <c r="R119" s="14"/>
    </row>
    <row r="120" spans="1:18" ht="14.25" x14ac:dyDescent="0.2">
      <c r="A120" s="75"/>
      <c r="B120" s="40" t="str">
        <f t="shared" si="44"/>
        <v>Easy to buy everywhere</v>
      </c>
      <c r="C120" s="41">
        <f t="shared" si="42"/>
        <v>32.324624191282581</v>
      </c>
      <c r="D120" s="41">
        <f t="shared" si="42"/>
        <v>42.810006912523143</v>
      </c>
      <c r="E120" s="41">
        <f t="shared" si="42"/>
        <v>34.138932795621862</v>
      </c>
      <c r="F120" s="41">
        <f t="shared" si="42"/>
        <v>34.265083475884218</v>
      </c>
      <c r="G120" s="41">
        <f t="shared" si="42"/>
        <v>37.74910344256395</v>
      </c>
      <c r="H120" s="41">
        <f t="shared" si="42"/>
        <v>29.630533602189075</v>
      </c>
      <c r="I120" s="41">
        <f t="shared" si="42"/>
        <v>36.665516703140575</v>
      </c>
      <c r="J120" s="41">
        <f t="shared" si="42"/>
        <v>33.823258569776669</v>
      </c>
      <c r="K120" s="41">
        <f t="shared" si="42"/>
        <v>30.751013465085382</v>
      </c>
      <c r="L120" s="41">
        <f t="shared" si="42"/>
        <v>30.867048288911615</v>
      </c>
      <c r="M120" s="41">
        <f t="shared" si="42"/>
        <v>32.252920620661747</v>
      </c>
      <c r="N120" s="41">
        <f t="shared" si="42"/>
        <v>31.286261280632512</v>
      </c>
      <c r="O120" s="41">
        <f t="shared" ref="O120" si="59">O$79*$R54*$Q$78</f>
        <v>29.709377777353051</v>
      </c>
      <c r="P120" s="41">
        <f t="shared" si="42"/>
        <v>30.726318874373654</v>
      </c>
      <c r="Q120" s="14"/>
      <c r="R120" s="14"/>
    </row>
    <row r="121" spans="1:18" ht="14.25" x14ac:dyDescent="0.2">
      <c r="A121" s="75"/>
      <c r="B121" s="40" t="str">
        <f t="shared" si="44"/>
        <v>Instore display is attritive</v>
      </c>
      <c r="C121" s="41">
        <f t="shared" ref="C121:P136" si="60">C$79*$R55*$Q$78</f>
        <v>28.725308435508072</v>
      </c>
      <c r="D121" s="41">
        <f t="shared" si="60"/>
        <v>38.043153894426347</v>
      </c>
      <c r="E121" s="41">
        <f t="shared" si="60"/>
        <v>30.337595525017285</v>
      </c>
      <c r="F121" s="41">
        <f t="shared" si="60"/>
        <v>30.449699448590895</v>
      </c>
      <c r="G121" s="41">
        <f t="shared" si="60"/>
        <v>33.545777149173524</v>
      </c>
      <c r="H121" s="41">
        <f t="shared" si="60"/>
        <v>26.331202237491361</v>
      </c>
      <c r="I121" s="41">
        <f t="shared" si="60"/>
        <v>32.582846749043554</v>
      </c>
      <c r="J121" s="41">
        <f t="shared" si="60"/>
        <v>30.057071320037078</v>
      </c>
      <c r="K121" s="41">
        <f t="shared" si="60"/>
        <v>27.326917747345682</v>
      </c>
      <c r="L121" s="41">
        <f t="shared" si="60"/>
        <v>27.430032205349722</v>
      </c>
      <c r="M121" s="41">
        <f t="shared" si="60"/>
        <v>28.661588988382498</v>
      </c>
      <c r="N121" s="41">
        <f t="shared" si="60"/>
        <v>27.802566234395051</v>
      </c>
      <c r="O121" s="41">
        <f t="shared" ref="O121" si="61">O$79*$R55*$Q$78</f>
        <v>26.401267189724869</v>
      </c>
      <c r="P121" s="41">
        <f t="shared" si="60"/>
        <v>27.304972875514057</v>
      </c>
      <c r="Q121" s="14"/>
      <c r="R121" s="14"/>
    </row>
    <row r="122" spans="1:18" ht="14.25" x14ac:dyDescent="0.2">
      <c r="A122" s="75"/>
      <c r="B122" s="40" t="str">
        <f t="shared" si="44"/>
        <v>Always has promotion (e.g., discount)</v>
      </c>
      <c r="C122" s="41">
        <f t="shared" si="60"/>
        <v>23.880075687350086</v>
      </c>
      <c r="D122" s="41">
        <f t="shared" si="60"/>
        <v>31.626236370065275</v>
      </c>
      <c r="E122" s="41">
        <f t="shared" si="60"/>
        <v>25.22041073766497</v>
      </c>
      <c r="F122" s="41">
        <f t="shared" si="60"/>
        <v>25.313605565696047</v>
      </c>
      <c r="G122" s="41">
        <f t="shared" si="60"/>
        <v>27.887453292686423</v>
      </c>
      <c r="H122" s="41">
        <f t="shared" si="60"/>
        <v>21.889794631167518</v>
      </c>
      <c r="I122" s="41">
        <f t="shared" si="60"/>
        <v>27.086944887759099</v>
      </c>
      <c r="J122" s="41">
        <f t="shared" si="60"/>
        <v>24.987203868464562</v>
      </c>
      <c r="K122" s="41">
        <f t="shared" si="60"/>
        <v>22.717558127311474</v>
      </c>
      <c r="L122" s="41">
        <f t="shared" si="60"/>
        <v>22.80327978517025</v>
      </c>
      <c r="M122" s="41">
        <f t="shared" si="60"/>
        <v>23.827104098775809</v>
      </c>
      <c r="N122" s="41">
        <f t="shared" si="60"/>
        <v>23.112976749075404</v>
      </c>
      <c r="O122" s="41">
        <f t="shared" ref="O122" si="62">O$79*$R56*$Q$78</f>
        <v>21.948041398686939</v>
      </c>
      <c r="P122" s="41">
        <f t="shared" si="60"/>
        <v>22.699314800126146</v>
      </c>
      <c r="Q122" s="14"/>
      <c r="R122" s="14"/>
    </row>
    <row r="123" spans="1:18" ht="14.25" x14ac:dyDescent="0.2">
      <c r="A123" s="75"/>
      <c r="B123" s="40" t="str">
        <f t="shared" si="44"/>
        <v>Has attritive gifts</v>
      </c>
      <c r="C123" s="41">
        <f t="shared" si="60"/>
        <v>22.634158694966601</v>
      </c>
      <c r="D123" s="41">
        <f t="shared" si="60"/>
        <v>29.976171863800996</v>
      </c>
      <c r="E123" s="41">
        <f t="shared" si="60"/>
        <v>23.904563220917236</v>
      </c>
      <c r="F123" s="41">
        <f t="shared" si="60"/>
        <v>23.992895710094515</v>
      </c>
      <c r="G123" s="41">
        <f t="shared" si="60"/>
        <v>26.432455729589741</v>
      </c>
      <c r="H123" s="41">
        <f t="shared" si="60"/>
        <v>20.747718389541387</v>
      </c>
      <c r="I123" s="41">
        <f t="shared" si="60"/>
        <v>25.673712980571665</v>
      </c>
      <c r="J123" s="41">
        <f t="shared" si="60"/>
        <v>23.683523666631626</v>
      </c>
      <c r="K123" s="41">
        <f t="shared" si="60"/>
        <v>21.532294225016958</v>
      </c>
      <c r="L123" s="41">
        <f t="shared" si="60"/>
        <v>21.613543448552669</v>
      </c>
      <c r="M123" s="41">
        <f t="shared" si="60"/>
        <v>22.583950841448377</v>
      </c>
      <c r="N123" s="41">
        <f t="shared" si="60"/>
        <v>21.907082309993211</v>
      </c>
      <c r="O123" s="41">
        <f t="shared" ref="O123" si="63">O$79*$R57*$Q$78</f>
        <v>20.802926195277184</v>
      </c>
      <c r="P123" s="41">
        <f t="shared" si="60"/>
        <v>21.515002723597824</v>
      </c>
      <c r="Q123" s="14"/>
      <c r="R123" s="14"/>
    </row>
    <row r="124" spans="1:18" ht="14.25" x14ac:dyDescent="0.2">
      <c r="A124" s="75"/>
      <c r="B124" s="40" t="str">
        <f t="shared" si="44"/>
        <v>Fresh products (the production date is close)</v>
      </c>
      <c r="C124" s="41">
        <f t="shared" si="60"/>
        <v>31.424795252338953</v>
      </c>
      <c r="D124" s="41">
        <f t="shared" si="60"/>
        <v>41.61829365799894</v>
      </c>
      <c r="E124" s="41">
        <f t="shared" si="60"/>
        <v>33.188598477970721</v>
      </c>
      <c r="F124" s="41">
        <f t="shared" si="60"/>
        <v>33.311237469060885</v>
      </c>
      <c r="G124" s="41">
        <f t="shared" si="60"/>
        <v>36.698271869216335</v>
      </c>
      <c r="H124" s="41">
        <f t="shared" si="60"/>
        <v>28.805700761014648</v>
      </c>
      <c r="I124" s="41">
        <f t="shared" si="60"/>
        <v>35.644849214616322</v>
      </c>
      <c r="J124" s="41">
        <f t="shared" si="60"/>
        <v>32.881711757341769</v>
      </c>
      <c r="K124" s="41">
        <f t="shared" si="60"/>
        <v>29.894989535650463</v>
      </c>
      <c r="L124" s="41">
        <f t="shared" si="60"/>
        <v>30.00779426802114</v>
      </c>
      <c r="M124" s="41">
        <f t="shared" si="60"/>
        <v>31.355087712591938</v>
      </c>
      <c r="N124" s="41">
        <f t="shared" si="60"/>
        <v>30.415337519073145</v>
      </c>
      <c r="O124" s="41">
        <f t="shared" ref="O124" si="64">O$79*$R58*$Q$78</f>
        <v>28.882350130446003</v>
      </c>
      <c r="P124" s="41">
        <f t="shared" si="60"/>
        <v>29.870982374658755</v>
      </c>
      <c r="Q124" s="14"/>
      <c r="R124" s="14"/>
    </row>
    <row r="125" spans="1:18" ht="14.25" x14ac:dyDescent="0.2">
      <c r="A125" s="75"/>
      <c r="B125" s="40" t="str">
        <f t="shared" si="44"/>
        <v>Always has product samples / foretaste</v>
      </c>
      <c r="C125" s="41">
        <f t="shared" si="60"/>
        <v>22.703376305654576</v>
      </c>
      <c r="D125" s="41">
        <f t="shared" si="60"/>
        <v>30.067842114149016</v>
      </c>
      <c r="E125" s="41">
        <f t="shared" si="60"/>
        <v>23.977665860736554</v>
      </c>
      <c r="F125" s="41">
        <f t="shared" si="60"/>
        <v>24.066268479850159</v>
      </c>
      <c r="G125" s="41">
        <f t="shared" si="60"/>
        <v>26.513288927539556</v>
      </c>
      <c r="H125" s="41">
        <f t="shared" si="60"/>
        <v>20.811167069631729</v>
      </c>
      <c r="I125" s="41">
        <f t="shared" si="60"/>
        <v>25.752225864304304</v>
      </c>
      <c r="J125" s="41">
        <f t="shared" si="60"/>
        <v>23.755950344511238</v>
      </c>
      <c r="K125" s="41">
        <f t="shared" si="60"/>
        <v>21.59814221958888</v>
      </c>
      <c r="L125" s="41">
        <f t="shared" si="60"/>
        <v>21.679639911698093</v>
      </c>
      <c r="M125" s="41">
        <f t="shared" si="60"/>
        <v>22.653014911299906</v>
      </c>
      <c r="N125" s="41">
        <f t="shared" si="60"/>
        <v>21.974076445497779</v>
      </c>
      <c r="O125" s="41">
        <f t="shared" ref="O125" si="65">O$79*$R59*$Q$78</f>
        <v>20.86654370657773</v>
      </c>
      <c r="P125" s="41">
        <f t="shared" si="60"/>
        <v>21.58079783896051</v>
      </c>
      <c r="Q125" s="14"/>
      <c r="R125" s="14"/>
    </row>
    <row r="126" spans="1:18" ht="14.25" x14ac:dyDescent="0.2">
      <c r="A126" s="75"/>
      <c r="B126" s="40" t="str">
        <f t="shared" si="44"/>
        <v>Suitable for kids</v>
      </c>
      <c r="C126" s="41">
        <f t="shared" si="60"/>
        <v>31.63244808440286</v>
      </c>
      <c r="D126" s="41">
        <f t="shared" si="60"/>
        <v>41.89330440904299</v>
      </c>
      <c r="E126" s="41">
        <f t="shared" si="60"/>
        <v>33.407906397428675</v>
      </c>
      <c r="F126" s="41">
        <f t="shared" si="60"/>
        <v>33.531355778327807</v>
      </c>
      <c r="G126" s="41">
        <f t="shared" si="60"/>
        <v>36.940771463065786</v>
      </c>
      <c r="H126" s="41">
        <f t="shared" si="60"/>
        <v>28.996046801285669</v>
      </c>
      <c r="I126" s="41">
        <f t="shared" si="60"/>
        <v>35.880387865814228</v>
      </c>
      <c r="J126" s="41">
        <f t="shared" si="60"/>
        <v>33.098991790980591</v>
      </c>
      <c r="K126" s="41">
        <f t="shared" si="60"/>
        <v>30.09253351936621</v>
      </c>
      <c r="L126" s="41">
        <f t="shared" si="60"/>
        <v>30.206083657457405</v>
      </c>
      <c r="M126" s="41">
        <f t="shared" si="60"/>
        <v>31.562279922146509</v>
      </c>
      <c r="N126" s="41">
        <f t="shared" si="60"/>
        <v>30.616319925586843</v>
      </c>
      <c r="O126" s="41">
        <f t="shared" ref="O126" si="66">O$79*$R60*$Q$78</f>
        <v>29.073202664347626</v>
      </c>
      <c r="P126" s="41">
        <f t="shared" si="60"/>
        <v>30.068367720746807</v>
      </c>
      <c r="Q126" s="14"/>
      <c r="R126" s="14"/>
    </row>
    <row r="127" spans="1:18" ht="14.25" x14ac:dyDescent="0.2">
      <c r="A127" s="75"/>
      <c r="B127" s="40" t="str">
        <f t="shared" si="44"/>
        <v>Suitable to sharing with friends/ relatives, increase friendship</v>
      </c>
      <c r="C127" s="41">
        <f t="shared" si="60"/>
        <v>32.11697135921866</v>
      </c>
      <c r="D127" s="41">
        <f t="shared" si="60"/>
        <v>42.5349961614791</v>
      </c>
      <c r="E127" s="41">
        <f t="shared" si="60"/>
        <v>33.919624876163908</v>
      </c>
      <c r="F127" s="41">
        <f t="shared" si="60"/>
        <v>34.044965166617295</v>
      </c>
      <c r="G127" s="41">
        <f t="shared" si="60"/>
        <v>37.506603848714498</v>
      </c>
      <c r="H127" s="41">
        <f t="shared" si="60"/>
        <v>29.440187561918052</v>
      </c>
      <c r="I127" s="41">
        <f t="shared" si="60"/>
        <v>36.429978051942669</v>
      </c>
      <c r="J127" s="41">
        <f t="shared" si="60"/>
        <v>33.605978536137847</v>
      </c>
      <c r="K127" s="41">
        <f t="shared" si="60"/>
        <v>30.553469481369635</v>
      </c>
      <c r="L127" s="41">
        <f t="shared" si="60"/>
        <v>30.66875889947535</v>
      </c>
      <c r="M127" s="41">
        <f t="shared" si="60"/>
        <v>32.045728411107177</v>
      </c>
      <c r="N127" s="41">
        <f t="shared" si="60"/>
        <v>31.085278874118806</v>
      </c>
      <c r="O127" s="41">
        <f t="shared" ref="O127" si="67">O$79*$R61*$Q$78</f>
        <v>29.518525243451421</v>
      </c>
      <c r="P127" s="41">
        <f t="shared" si="60"/>
        <v>30.528933528285599</v>
      </c>
      <c r="Q127" s="14"/>
      <c r="R127" s="14"/>
    </row>
    <row r="128" spans="1:18" ht="14.25" x14ac:dyDescent="0.2">
      <c r="A128" s="75"/>
      <c r="B128" s="40" t="str">
        <f t="shared" si="44"/>
        <v>Suitable to be as gifts</v>
      </c>
      <c r="C128" s="41">
        <f t="shared" si="60"/>
        <v>29.002178878259958</v>
      </c>
      <c r="D128" s="41">
        <f t="shared" si="60"/>
        <v>38.409834895818406</v>
      </c>
      <c r="E128" s="41">
        <f t="shared" si="60"/>
        <v>30.630006084294561</v>
      </c>
      <c r="F128" s="41">
        <f t="shared" si="60"/>
        <v>30.743190527613461</v>
      </c>
      <c r="G128" s="41">
        <f t="shared" si="60"/>
        <v>33.869109940972784</v>
      </c>
      <c r="H128" s="41">
        <f t="shared" si="60"/>
        <v>26.584996957852724</v>
      </c>
      <c r="I128" s="41">
        <f t="shared" si="60"/>
        <v>32.896898283974089</v>
      </c>
      <c r="J128" s="41">
        <f t="shared" si="60"/>
        <v>30.346778031555509</v>
      </c>
      <c r="K128" s="41">
        <f t="shared" si="60"/>
        <v>27.590309725633354</v>
      </c>
      <c r="L128" s="41">
        <f t="shared" si="60"/>
        <v>27.694418057931408</v>
      </c>
      <c r="M128" s="41">
        <f t="shared" si="60"/>
        <v>28.937845267788592</v>
      </c>
      <c r="N128" s="41">
        <f t="shared" si="60"/>
        <v>28.070542776413323</v>
      </c>
      <c r="O128" s="41">
        <f t="shared" ref="O128" si="68">O$79*$R62*$Q$78</f>
        <v>26.655737234927038</v>
      </c>
      <c r="P128" s="41">
        <f t="shared" si="60"/>
        <v>27.568153336964794</v>
      </c>
      <c r="Q128" s="14"/>
      <c r="R128" s="14"/>
    </row>
    <row r="129" spans="1:18" ht="14.25" x14ac:dyDescent="0.2">
      <c r="A129" s="75"/>
      <c r="B129" s="40" t="str">
        <f t="shared" si="44"/>
        <v>Enjobable for myself</v>
      </c>
      <c r="C129" s="41">
        <f t="shared" si="60"/>
        <v>30.040443038579529</v>
      </c>
      <c r="D129" s="41">
        <f t="shared" si="60"/>
        <v>39.784888651038635</v>
      </c>
      <c r="E129" s="41">
        <f t="shared" si="60"/>
        <v>31.726545681584348</v>
      </c>
      <c r="F129" s="41">
        <f t="shared" si="60"/>
        <v>31.843782073948077</v>
      </c>
      <c r="G129" s="41">
        <f t="shared" si="60"/>
        <v>35.081607910220022</v>
      </c>
      <c r="H129" s="41">
        <f t="shared" si="60"/>
        <v>27.536727159207835</v>
      </c>
      <c r="I129" s="41">
        <f t="shared" si="60"/>
        <v>34.07459153996362</v>
      </c>
      <c r="J129" s="41">
        <f t="shared" si="60"/>
        <v>31.433178199749623</v>
      </c>
      <c r="K129" s="41">
        <f t="shared" si="60"/>
        <v>28.578029644212112</v>
      </c>
      <c r="L129" s="41">
        <f t="shared" si="60"/>
        <v>28.685865005112724</v>
      </c>
      <c r="M129" s="41">
        <f t="shared" si="60"/>
        <v>29.973806315561461</v>
      </c>
      <c r="N129" s="41">
        <f t="shared" si="60"/>
        <v>29.075454808981821</v>
      </c>
      <c r="O129" s="41">
        <f t="shared" ref="O129" si="69">O$79*$R63*$Q$78</f>
        <v>27.609999904435167</v>
      </c>
      <c r="P129" s="41">
        <f t="shared" si="60"/>
        <v>28.555080067405065</v>
      </c>
      <c r="Q129" s="14"/>
      <c r="R129" s="14"/>
    </row>
    <row r="130" spans="1:18" ht="14.25" x14ac:dyDescent="0.2">
      <c r="A130" s="75"/>
      <c r="B130" s="40" t="str">
        <f t="shared" si="44"/>
        <v>Suitable for spring festival</v>
      </c>
      <c r="C130" s="41">
        <f t="shared" si="60"/>
        <v>29.6251373744517</v>
      </c>
      <c r="D130" s="41">
        <f t="shared" si="60"/>
        <v>39.234867148950542</v>
      </c>
      <c r="E130" s="41">
        <f t="shared" si="60"/>
        <v>31.287929842668429</v>
      </c>
      <c r="F130" s="41">
        <f t="shared" si="60"/>
        <v>31.403545455414228</v>
      </c>
      <c r="G130" s="41">
        <f t="shared" si="60"/>
        <v>34.596608722521125</v>
      </c>
      <c r="H130" s="41">
        <f t="shared" si="60"/>
        <v>27.156035078665791</v>
      </c>
      <c r="I130" s="41">
        <f t="shared" si="60"/>
        <v>33.603514237567815</v>
      </c>
      <c r="J130" s="41">
        <f t="shared" si="60"/>
        <v>30.998618132471979</v>
      </c>
      <c r="K130" s="41">
        <f t="shared" si="60"/>
        <v>28.182941676780608</v>
      </c>
      <c r="L130" s="41">
        <f t="shared" si="60"/>
        <v>28.289286226240193</v>
      </c>
      <c r="M130" s="41">
        <f t="shared" si="60"/>
        <v>29.55942189645231</v>
      </c>
      <c r="N130" s="41">
        <f t="shared" si="60"/>
        <v>28.673489995954419</v>
      </c>
      <c r="O130" s="41">
        <f t="shared" ref="O130" si="70">O$79*$R64*$Q$78</f>
        <v>27.228294836631914</v>
      </c>
      <c r="P130" s="41">
        <f t="shared" si="60"/>
        <v>28.160309375228959</v>
      </c>
      <c r="Q130" s="14"/>
      <c r="R130" s="14"/>
    </row>
    <row r="131" spans="1:18" ht="14.25" x14ac:dyDescent="0.2">
      <c r="A131" s="75"/>
      <c r="B131" s="40" t="str">
        <f t="shared" si="44"/>
        <v>Young/vivacity</v>
      </c>
      <c r="C131" s="41">
        <f t="shared" si="60"/>
        <v>30.524966313395328</v>
      </c>
      <c r="D131" s="41">
        <f t="shared" si="60"/>
        <v>40.426580403474745</v>
      </c>
      <c r="E131" s="41">
        <f t="shared" si="60"/>
        <v>32.238264160319574</v>
      </c>
      <c r="F131" s="41">
        <f t="shared" si="60"/>
        <v>32.357391462237558</v>
      </c>
      <c r="G131" s="41">
        <f t="shared" si="60"/>
        <v>35.647440295868734</v>
      </c>
      <c r="H131" s="41">
        <f t="shared" si="60"/>
        <v>27.980867919840218</v>
      </c>
      <c r="I131" s="41">
        <f t="shared" si="60"/>
        <v>34.624181726092061</v>
      </c>
      <c r="J131" s="41">
        <f t="shared" si="60"/>
        <v>31.940164944906876</v>
      </c>
      <c r="K131" s="41">
        <f t="shared" si="60"/>
        <v>29.038965606215534</v>
      </c>
      <c r="L131" s="41">
        <f t="shared" si="60"/>
        <v>29.148540247130668</v>
      </c>
      <c r="M131" s="41">
        <f t="shared" si="60"/>
        <v>30.457254804522126</v>
      </c>
      <c r="N131" s="41">
        <f t="shared" si="60"/>
        <v>29.544413757513784</v>
      </c>
      <c r="O131" s="41">
        <f t="shared" ref="O131" si="71">O$79*$R65*$Q$78</f>
        <v>28.055322483538959</v>
      </c>
      <c r="P131" s="41">
        <f t="shared" si="60"/>
        <v>29.015645874943857</v>
      </c>
      <c r="Q131" s="14"/>
      <c r="R131" s="14"/>
    </row>
    <row r="132" spans="1:18" ht="14.25" x14ac:dyDescent="0.2">
      <c r="A132" s="75"/>
      <c r="B132" s="40" t="str">
        <f t="shared" si="44"/>
        <v>Fashion/trendy</v>
      </c>
      <c r="C132" s="41">
        <f t="shared" si="60"/>
        <v>30.040443038579529</v>
      </c>
      <c r="D132" s="41">
        <f t="shared" si="60"/>
        <v>39.784888651038635</v>
      </c>
      <c r="E132" s="41">
        <f t="shared" si="60"/>
        <v>31.726545681584348</v>
      </c>
      <c r="F132" s="41">
        <f t="shared" si="60"/>
        <v>31.843782073948077</v>
      </c>
      <c r="G132" s="41">
        <f t="shared" si="60"/>
        <v>35.081607910220022</v>
      </c>
      <c r="H132" s="41">
        <f t="shared" si="60"/>
        <v>27.536727159207835</v>
      </c>
      <c r="I132" s="41">
        <f t="shared" si="60"/>
        <v>34.07459153996362</v>
      </c>
      <c r="J132" s="41">
        <f t="shared" si="60"/>
        <v>31.433178199749623</v>
      </c>
      <c r="K132" s="41">
        <f t="shared" si="60"/>
        <v>28.578029644212112</v>
      </c>
      <c r="L132" s="41">
        <f t="shared" si="60"/>
        <v>28.685865005112724</v>
      </c>
      <c r="M132" s="41">
        <f t="shared" si="60"/>
        <v>29.973806315561461</v>
      </c>
      <c r="N132" s="41">
        <f t="shared" si="60"/>
        <v>29.075454808981821</v>
      </c>
      <c r="O132" s="41">
        <f t="shared" ref="O132" si="72">O$79*$R66*$Q$78</f>
        <v>27.609999904435167</v>
      </c>
      <c r="P132" s="41">
        <f t="shared" si="60"/>
        <v>28.555080067405065</v>
      </c>
      <c r="Q132" s="14"/>
      <c r="R132" s="14"/>
    </row>
    <row r="133" spans="1:18" ht="14.25" x14ac:dyDescent="0.2">
      <c r="A133" s="75"/>
      <c r="B133" s="40" t="str">
        <f t="shared" si="44"/>
        <v>Full of fun</v>
      </c>
      <c r="C133" s="41">
        <f t="shared" si="60"/>
        <v>30.317313481331411</v>
      </c>
      <c r="D133" s="41">
        <f t="shared" si="60"/>
        <v>40.151569652430695</v>
      </c>
      <c r="E133" s="41">
        <f t="shared" si="60"/>
        <v>32.018956240861613</v>
      </c>
      <c r="F133" s="41">
        <f t="shared" si="60"/>
        <v>32.137273152970636</v>
      </c>
      <c r="G133" s="41">
        <f t="shared" si="60"/>
        <v>35.404940702019289</v>
      </c>
      <c r="H133" s="41">
        <f t="shared" si="60"/>
        <v>27.790521879569194</v>
      </c>
      <c r="I133" s="41">
        <f t="shared" si="60"/>
        <v>34.388643074894155</v>
      </c>
      <c r="J133" s="41">
        <f t="shared" si="60"/>
        <v>31.72288491126805</v>
      </c>
      <c r="K133" s="41">
        <f t="shared" si="60"/>
        <v>28.84142162249978</v>
      </c>
      <c r="L133" s="41">
        <f t="shared" si="60"/>
        <v>28.950250857694403</v>
      </c>
      <c r="M133" s="41">
        <f t="shared" si="60"/>
        <v>30.250062594967552</v>
      </c>
      <c r="N133" s="41">
        <f t="shared" si="60"/>
        <v>29.343431351000081</v>
      </c>
      <c r="O133" s="41">
        <f t="shared" ref="O133" si="73">O$79*$R67*$Q$78</f>
        <v>27.864469949637332</v>
      </c>
      <c r="P133" s="41">
        <f t="shared" si="60"/>
        <v>28.818260528855802</v>
      </c>
      <c r="Q133" s="14"/>
      <c r="R133" s="14"/>
    </row>
    <row r="134" spans="1:18" ht="14.25" x14ac:dyDescent="0.2">
      <c r="A134" s="75"/>
      <c r="B134" s="40" t="str">
        <f t="shared" si="44"/>
        <v>Suitable for everyone</v>
      </c>
      <c r="C134" s="41">
        <f t="shared" si="60"/>
        <v>31.840100916466785</v>
      </c>
      <c r="D134" s="41">
        <f t="shared" si="60"/>
        <v>42.168315160087033</v>
      </c>
      <c r="E134" s="41">
        <f t="shared" si="60"/>
        <v>33.627214316886629</v>
      </c>
      <c r="F134" s="41">
        <f t="shared" si="60"/>
        <v>33.75147408759473</v>
      </c>
      <c r="G134" s="41">
        <f t="shared" si="60"/>
        <v>37.183271056915231</v>
      </c>
      <c r="H134" s="41">
        <f t="shared" si="60"/>
        <v>29.186392841556689</v>
      </c>
      <c r="I134" s="41">
        <f t="shared" si="60"/>
        <v>36.115926517012134</v>
      </c>
      <c r="J134" s="41">
        <f t="shared" si="60"/>
        <v>33.316271824619413</v>
      </c>
      <c r="K134" s="41">
        <f t="shared" si="60"/>
        <v>30.290077503081964</v>
      </c>
      <c r="L134" s="41">
        <f t="shared" si="60"/>
        <v>30.404373046893667</v>
      </c>
      <c r="M134" s="41">
        <f t="shared" si="60"/>
        <v>31.769472131701079</v>
      </c>
      <c r="N134" s="41">
        <f t="shared" si="60"/>
        <v>30.817302332100542</v>
      </c>
      <c r="O134" s="41">
        <f t="shared" ref="O134" si="74">O$79*$R68*$Q$78</f>
        <v>29.264055198249252</v>
      </c>
      <c r="P134" s="41">
        <f t="shared" si="60"/>
        <v>30.265753066834861</v>
      </c>
      <c r="Q134" s="14"/>
      <c r="R134" s="14"/>
    </row>
    <row r="135" spans="1:18" ht="14.25" x14ac:dyDescent="0.2">
      <c r="A135" s="75"/>
      <c r="B135" s="40" t="str">
        <f t="shared" si="44"/>
        <v>Has a good reputation</v>
      </c>
      <c r="C135" s="41">
        <f t="shared" si="60"/>
        <v>32.947582687474323</v>
      </c>
      <c r="D135" s="41">
        <f t="shared" si="60"/>
        <v>43.635039165655279</v>
      </c>
      <c r="E135" s="41">
        <f t="shared" si="60"/>
        <v>34.796856553995731</v>
      </c>
      <c r="F135" s="41">
        <f t="shared" si="60"/>
        <v>34.925438403684979</v>
      </c>
      <c r="G135" s="41">
        <f t="shared" si="60"/>
        <v>38.476602224112284</v>
      </c>
      <c r="H135" s="41">
        <f t="shared" si="60"/>
        <v>30.201571723002139</v>
      </c>
      <c r="I135" s="41">
        <f t="shared" si="60"/>
        <v>37.372132656734294</v>
      </c>
      <c r="J135" s="41">
        <f t="shared" si="60"/>
        <v>34.475098670693136</v>
      </c>
      <c r="K135" s="41">
        <f t="shared" si="60"/>
        <v>31.343645416232643</v>
      </c>
      <c r="L135" s="41">
        <f t="shared" si="60"/>
        <v>31.461916457220404</v>
      </c>
      <c r="M135" s="41">
        <f t="shared" si="60"/>
        <v>32.874497249325472</v>
      </c>
      <c r="N135" s="41">
        <f t="shared" si="60"/>
        <v>31.889208500173606</v>
      </c>
      <c r="O135" s="41">
        <f t="shared" ref="O135" si="75">O$79*$R69*$Q$78</f>
        <v>30.281935379057927</v>
      </c>
      <c r="P135" s="41">
        <f t="shared" si="60"/>
        <v>31.318474912637814</v>
      </c>
      <c r="Q135" s="14"/>
      <c r="R135" s="14"/>
    </row>
    <row r="136" spans="1:18" ht="14.25" x14ac:dyDescent="0.2">
      <c r="A136" s="75"/>
      <c r="B136" s="40" t="str">
        <f t="shared" si="44"/>
        <v>Is upscale</v>
      </c>
      <c r="C136" s="41">
        <f t="shared" si="60"/>
        <v>27.202521000372709</v>
      </c>
      <c r="D136" s="41">
        <f t="shared" si="60"/>
        <v>36.026408386770015</v>
      </c>
      <c r="E136" s="41">
        <f t="shared" si="60"/>
        <v>28.729337448992275</v>
      </c>
      <c r="F136" s="41">
        <f t="shared" si="60"/>
        <v>28.835498513966805</v>
      </c>
      <c r="G136" s="41">
        <f t="shared" si="60"/>
        <v>31.767446794277582</v>
      </c>
      <c r="H136" s="41">
        <f t="shared" si="60"/>
        <v>24.93533127550387</v>
      </c>
      <c r="I136" s="41">
        <f t="shared" si="60"/>
        <v>30.855563306925582</v>
      </c>
      <c r="J136" s="41">
        <f t="shared" si="60"/>
        <v>28.463684406685719</v>
      </c>
      <c r="K136" s="41">
        <f t="shared" si="60"/>
        <v>25.878261866763506</v>
      </c>
      <c r="L136" s="41">
        <f t="shared" si="60"/>
        <v>25.975910016150461</v>
      </c>
      <c r="M136" s="41">
        <f t="shared" si="60"/>
        <v>27.142179451648971</v>
      </c>
      <c r="N136" s="41">
        <f t="shared" si="60"/>
        <v>26.328695253294594</v>
      </c>
      <c r="O136" s="41">
        <f t="shared" ref="O136" si="76">O$79*$R70*$Q$78</f>
        <v>25.001681941112953</v>
      </c>
      <c r="P136" s="41">
        <f t="shared" si="60"/>
        <v>25.857480337535002</v>
      </c>
      <c r="Q136" s="14"/>
      <c r="R136" s="14"/>
    </row>
    <row r="137" spans="1:18" ht="14.25" x14ac:dyDescent="0.2">
      <c r="A137" s="75"/>
      <c r="B137" s="40" t="str">
        <f t="shared" si="44"/>
        <v>Value for money</v>
      </c>
      <c r="C137" s="41">
        <f t="shared" ref="C137:P143" si="77">C$79*$R71*$Q$78</f>
        <v>29.971225427891554</v>
      </c>
      <c r="D137" s="41">
        <f t="shared" si="77"/>
        <v>39.693218400690625</v>
      </c>
      <c r="E137" s="41">
        <f t="shared" si="77"/>
        <v>31.653443041765023</v>
      </c>
      <c r="F137" s="41">
        <f t="shared" si="77"/>
        <v>31.77040930419243</v>
      </c>
      <c r="G137" s="41">
        <f t="shared" si="77"/>
        <v>35.000774712270207</v>
      </c>
      <c r="H137" s="41">
        <f t="shared" si="77"/>
        <v>27.473278479117493</v>
      </c>
      <c r="I137" s="41">
        <f t="shared" si="77"/>
        <v>33.996078656230978</v>
      </c>
      <c r="J137" s="41">
        <f t="shared" si="77"/>
        <v>31.360751521870014</v>
      </c>
      <c r="K137" s="41">
        <f t="shared" si="77"/>
        <v>28.512181649640198</v>
      </c>
      <c r="L137" s="41">
        <f t="shared" si="77"/>
        <v>28.6197685419673</v>
      </c>
      <c r="M137" s="41">
        <f t="shared" si="77"/>
        <v>29.904742245709933</v>
      </c>
      <c r="N137" s="41">
        <f t="shared" si="77"/>
        <v>29.008460673477249</v>
      </c>
      <c r="O137" s="41">
        <f t="shared" ref="O137" si="78">O$79*$R71*$Q$78</f>
        <v>27.546382393134621</v>
      </c>
      <c r="P137" s="41">
        <f t="shared" si="77"/>
        <v>28.489284952042379</v>
      </c>
      <c r="Q137" s="14"/>
      <c r="R137" s="14"/>
    </row>
    <row r="138" spans="1:18" ht="14.25" x14ac:dyDescent="0.2">
      <c r="A138" s="75"/>
      <c r="B138" s="40" t="str">
        <f t="shared" si="44"/>
        <v>Healthy product</v>
      </c>
      <c r="C138" s="41">
        <f t="shared" si="77"/>
        <v>28.240785160692276</v>
      </c>
      <c r="D138" s="41">
        <f t="shared" si="77"/>
        <v>37.401462141990237</v>
      </c>
      <c r="E138" s="41">
        <f t="shared" si="77"/>
        <v>29.825877046282056</v>
      </c>
      <c r="F138" s="41">
        <f t="shared" si="77"/>
        <v>29.936090060301417</v>
      </c>
      <c r="G138" s="41">
        <f t="shared" si="77"/>
        <v>32.97994476352482</v>
      </c>
      <c r="H138" s="41">
        <f t="shared" si="77"/>
        <v>25.887061476858978</v>
      </c>
      <c r="I138" s="41">
        <f t="shared" si="77"/>
        <v>32.033256562915106</v>
      </c>
      <c r="J138" s="41">
        <f t="shared" si="77"/>
        <v>29.550084574879829</v>
      </c>
      <c r="K138" s="41">
        <f t="shared" si="77"/>
        <v>26.865981785342264</v>
      </c>
      <c r="L138" s="41">
        <f t="shared" si="77"/>
        <v>26.967356963331774</v>
      </c>
      <c r="M138" s="41">
        <f t="shared" si="77"/>
        <v>28.178140499421833</v>
      </c>
      <c r="N138" s="41">
        <f t="shared" si="77"/>
        <v>27.333607285863089</v>
      </c>
      <c r="O138" s="41">
        <f t="shared" ref="O138" si="79">O$79*$R72*$Q$78</f>
        <v>25.955944610621078</v>
      </c>
      <c r="P138" s="41">
        <f t="shared" si="77"/>
        <v>26.844407067975268</v>
      </c>
      <c r="Q138" s="14"/>
      <c r="R138" s="14"/>
    </row>
    <row r="139" spans="1:18" ht="14.25" x14ac:dyDescent="0.2">
      <c r="A139" s="75"/>
      <c r="B139" s="40" t="str">
        <f t="shared" si="44"/>
        <v>A brand full of love &amp; care</v>
      </c>
      <c r="C139" s="41">
        <f t="shared" si="77"/>
        <v>27.479391443124594</v>
      </c>
      <c r="D139" s="41">
        <f t="shared" si="77"/>
        <v>36.393089388162068</v>
      </c>
      <c r="E139" s="41">
        <f t="shared" si="77"/>
        <v>29.021748008269551</v>
      </c>
      <c r="F139" s="41">
        <f t="shared" si="77"/>
        <v>29.128989592989367</v>
      </c>
      <c r="G139" s="41">
        <f t="shared" si="77"/>
        <v>32.090779586076849</v>
      </c>
      <c r="H139" s="41">
        <f t="shared" si="77"/>
        <v>25.189125995865233</v>
      </c>
      <c r="I139" s="41">
        <f t="shared" si="77"/>
        <v>31.16961484185612</v>
      </c>
      <c r="J139" s="41">
        <f t="shared" si="77"/>
        <v>28.753391118204149</v>
      </c>
      <c r="K139" s="41">
        <f t="shared" si="77"/>
        <v>26.141653845051174</v>
      </c>
      <c r="L139" s="41">
        <f t="shared" si="77"/>
        <v>26.240295868732144</v>
      </c>
      <c r="M139" s="41">
        <f t="shared" si="77"/>
        <v>27.418435731055066</v>
      </c>
      <c r="N139" s="41">
        <f t="shared" si="77"/>
        <v>26.596671795312862</v>
      </c>
      <c r="O139" s="41">
        <f t="shared" ref="O139" si="80">O$79*$R73*$Q$78</f>
        <v>25.256151986315118</v>
      </c>
      <c r="P139" s="41">
        <f t="shared" si="77"/>
        <v>26.120660798985739</v>
      </c>
      <c r="Q139" s="14"/>
      <c r="R139" s="14"/>
    </row>
    <row r="140" spans="1:18" ht="14.25" x14ac:dyDescent="0.2">
      <c r="A140" s="75"/>
      <c r="B140" s="40" t="str">
        <f t="shared" si="44"/>
        <v>My friends/ schoolmates/ family likes it</v>
      </c>
      <c r="C140" s="41">
        <f t="shared" si="77"/>
        <v>26.44112728280502</v>
      </c>
      <c r="D140" s="41">
        <f t="shared" si="77"/>
        <v>35.018035632941846</v>
      </c>
      <c r="E140" s="41">
        <f t="shared" si="77"/>
        <v>27.925208410979764</v>
      </c>
      <c r="F140" s="41">
        <f t="shared" si="77"/>
        <v>28.028398046654754</v>
      </c>
      <c r="G140" s="41">
        <f t="shared" si="77"/>
        <v>30.878281616829604</v>
      </c>
      <c r="H140" s="41">
        <f t="shared" si="77"/>
        <v>24.237395794510121</v>
      </c>
      <c r="I140" s="41">
        <f t="shared" si="77"/>
        <v>29.991921585866596</v>
      </c>
      <c r="J140" s="41">
        <f t="shared" si="77"/>
        <v>27.666990950010035</v>
      </c>
      <c r="K140" s="41">
        <f t="shared" si="77"/>
        <v>25.153933926472412</v>
      </c>
      <c r="L140" s="41">
        <f t="shared" si="77"/>
        <v>25.248848921550827</v>
      </c>
      <c r="M140" s="41">
        <f t="shared" si="77"/>
        <v>26.382474683282204</v>
      </c>
      <c r="N140" s="41">
        <f t="shared" si="77"/>
        <v>25.591759762744363</v>
      </c>
      <c r="O140" s="41">
        <f t="shared" ref="O140" si="81">O$79*$R74*$Q$78</f>
        <v>24.301889316806989</v>
      </c>
      <c r="P140" s="41">
        <f t="shared" si="77"/>
        <v>25.133734068545468</v>
      </c>
      <c r="Q140" s="14"/>
      <c r="R140" s="14"/>
    </row>
    <row r="141" spans="1:18" ht="14.25" x14ac:dyDescent="0.2">
      <c r="A141" s="75"/>
      <c r="B141" s="40" t="str">
        <f t="shared" si="44"/>
        <v>Simplifies my hair routine</v>
      </c>
      <c r="C141" s="41">
        <f t="shared" si="77"/>
        <v>20.140248181878999</v>
      </c>
      <c r="D141" s="41">
        <f t="shared" si="77"/>
        <v>26.673292743762008</v>
      </c>
      <c r="E141" s="41">
        <f t="shared" si="77"/>
        <v>21.270675108227177</v>
      </c>
      <c r="F141" s="41">
        <f t="shared" si="77"/>
        <v>21.349274815798779</v>
      </c>
      <c r="G141" s="41">
        <f t="shared" si="77"/>
        <v>23.520035607457878</v>
      </c>
      <c r="H141" s="41">
        <f t="shared" si="77"/>
        <v>18.461662445886411</v>
      </c>
      <c r="I141" s="41">
        <f t="shared" si="77"/>
        <v>22.844893779684828</v>
      </c>
      <c r="J141" s="41">
        <f t="shared" si="77"/>
        <v>21.073990462629371</v>
      </c>
      <c r="K141" s="41">
        <f t="shared" si="77"/>
        <v>19.159790980590781</v>
      </c>
      <c r="L141" s="41">
        <f t="shared" si="77"/>
        <v>19.232087881423151</v>
      </c>
      <c r="M141" s="41">
        <f t="shared" si="77"/>
        <v>20.095572404697965</v>
      </c>
      <c r="N141" s="41">
        <f t="shared" si="77"/>
        <v>19.493283607763683</v>
      </c>
      <c r="O141" s="41">
        <f t="shared" ref="O141" si="82">O$79*$R75*$Q$78</f>
        <v>18.510787263118662</v>
      </c>
      <c r="P141" s="41">
        <f t="shared" si="77"/>
        <v>19.144404717080302</v>
      </c>
      <c r="Q141" s="14"/>
      <c r="R141" s="14"/>
    </row>
    <row r="142" spans="1:18" ht="14.25" x14ac:dyDescent="0.2">
      <c r="A142" s="75"/>
      <c r="B142" s="40" t="str">
        <f t="shared" si="44"/>
        <v>Strengthens hair</v>
      </c>
      <c r="C142" s="41">
        <f t="shared" si="77"/>
        <v>19.887603902867902</v>
      </c>
      <c r="D142" s="41">
        <f t="shared" si="77"/>
        <v>26.338696329991752</v>
      </c>
      <c r="E142" s="41">
        <f t="shared" si="77"/>
        <v>21.003850472886665</v>
      </c>
      <c r="F142" s="41">
        <f t="shared" si="77"/>
        <v>21.081464206190692</v>
      </c>
      <c r="G142" s="41">
        <f t="shared" si="77"/>
        <v>23.224994434941053</v>
      </c>
      <c r="H142" s="41">
        <f t="shared" si="77"/>
        <v>18.230074763556669</v>
      </c>
      <c r="I142" s="41">
        <f t="shared" si="77"/>
        <v>22.558321754060707</v>
      </c>
      <c r="J142" s="41">
        <f t="shared" si="77"/>
        <v>20.809633088368805</v>
      </c>
      <c r="K142" s="41">
        <f t="shared" si="77"/>
        <v>18.919445800403281</v>
      </c>
      <c r="L142" s="41">
        <f t="shared" si="77"/>
        <v>18.990835790942366</v>
      </c>
      <c r="M142" s="41">
        <f t="shared" si="77"/>
        <v>19.843488549739902</v>
      </c>
      <c r="N142" s="41">
        <f t="shared" si="77"/>
        <v>19.248755013172016</v>
      </c>
      <c r="O142" s="41">
        <f t="shared" ref="O142" si="83">O$79*$R76*$Q$78</f>
        <v>18.278583346871685</v>
      </c>
      <c r="P142" s="41">
        <f t="shared" si="77"/>
        <v>18.904252546006504</v>
      </c>
      <c r="Q142" s="14"/>
      <c r="R142" s="14"/>
    </row>
    <row r="143" spans="1:18" ht="14.25" x14ac:dyDescent="0.2">
      <c r="A143" s="75"/>
      <c r="B143" s="40" t="str">
        <f t="shared" si="44"/>
        <v>Worth paying more for</v>
      </c>
      <c r="C143" s="41">
        <f t="shared" si="77"/>
        <v>22.001509733278546</v>
      </c>
      <c r="D143" s="41">
        <f t="shared" si="77"/>
        <v>29.138305775620143</v>
      </c>
      <c r="E143" s="41">
        <f t="shared" si="77"/>
        <v>23.236405092968663</v>
      </c>
      <c r="F143" s="41">
        <f t="shared" si="77"/>
        <v>23.322268594527962</v>
      </c>
      <c r="G143" s="41">
        <f t="shared" si="77"/>
        <v>25.693640300328425</v>
      </c>
      <c r="H143" s="41">
        <f t="shared" si="77"/>
        <v>20.167797453515675</v>
      </c>
      <c r="I143" s="41">
        <f t="shared" si="77"/>
        <v>24.956105223255385</v>
      </c>
      <c r="J143" s="41">
        <f t="shared" si="77"/>
        <v>23.021543830812018</v>
      </c>
      <c r="K143" s="41">
        <f t="shared" si="77"/>
        <v>20.930443554629637</v>
      </c>
      <c r="L143" s="41">
        <f t="shared" si="77"/>
        <v>21.009421775403524</v>
      </c>
      <c r="M143" s="41">
        <f t="shared" si="77"/>
        <v>21.95270524300545</v>
      </c>
      <c r="N143" s="41">
        <f t="shared" si="77"/>
        <v>21.294755911481477</v>
      </c>
      <c r="O143" s="41">
        <f t="shared" ref="O143" si="84">O$79*$R77*$Q$78</f>
        <v>20.221462141990234</v>
      </c>
      <c r="P143" s="41">
        <f t="shared" si="77"/>
        <v>20.913635369182888</v>
      </c>
      <c r="Q143" s="14"/>
      <c r="R143" s="14"/>
    </row>
    <row r="144" spans="1:18" ht="14.25" x14ac:dyDescent="0.2">
      <c r="A144" s="22"/>
      <c r="B144" s="27"/>
      <c r="C144" s="39"/>
      <c r="D144" s="39"/>
      <c r="E144" s="39"/>
      <c r="F144" s="39"/>
      <c r="G144" s="39"/>
      <c r="H144" s="39"/>
      <c r="I144" s="39"/>
      <c r="J144" s="39"/>
      <c r="K144" s="39"/>
      <c r="L144" s="39"/>
      <c r="M144" s="39"/>
      <c r="N144" s="39"/>
      <c r="O144" s="39"/>
      <c r="P144" s="42"/>
      <c r="Q144" s="14"/>
      <c r="R144" s="14"/>
    </row>
    <row r="145" spans="1:18" ht="14.25" x14ac:dyDescent="0.2">
      <c r="A145" s="22"/>
      <c r="B145" s="27"/>
      <c r="C145" s="39"/>
      <c r="D145" s="39"/>
      <c r="E145" s="39"/>
      <c r="F145" s="39"/>
      <c r="G145" s="39"/>
      <c r="H145" s="39"/>
      <c r="I145" s="39"/>
      <c r="J145" s="39"/>
      <c r="K145" s="39"/>
      <c r="L145" s="39"/>
      <c r="M145" s="39"/>
      <c r="N145" s="39"/>
      <c r="O145" s="39"/>
      <c r="P145" s="39"/>
      <c r="Q145" s="14"/>
      <c r="R145" s="14"/>
    </row>
    <row r="146" spans="1:18" x14ac:dyDescent="0.15">
      <c r="Q146" s="14"/>
      <c r="R146" s="14"/>
    </row>
    <row r="147" spans="1:18" ht="22.5" x14ac:dyDescent="0.2">
      <c r="A147" s="12"/>
      <c r="B147" s="38" t="s">
        <v>27</v>
      </c>
      <c r="C147" s="39" t="str">
        <f t="shared" ref="C147:P147" si="85">C81</f>
        <v>Wangzi</v>
      </c>
      <c r="D147" s="39" t="str">
        <f t="shared" si="85"/>
        <v>Alpenliebe</v>
      </c>
      <c r="E147" s="39" t="str">
        <f t="shared" si="85"/>
        <v>Mentos</v>
      </c>
      <c r="F147" s="39" t="str">
        <f t="shared" si="85"/>
        <v>Skittles</v>
      </c>
      <c r="G147" s="39" t="str">
        <f t="shared" si="85"/>
        <v>Xu Fu Ji</v>
      </c>
      <c r="H147" s="39" t="str">
        <f t="shared" si="85"/>
        <v>Xiong Bo Shi</v>
      </c>
      <c r="I147" s="39" t="str">
        <f t="shared" si="85"/>
        <v>White Rabbit</v>
      </c>
      <c r="J147" s="39" t="str">
        <f t="shared" si="85"/>
        <v>Cadbury Eclairs</v>
      </c>
      <c r="K147" s="39" t="str">
        <f t="shared" si="85"/>
        <v>Fruit Trix</v>
      </c>
      <c r="L147" s="39" t="str">
        <f t="shared" si="85"/>
        <v>Oishi</v>
      </c>
      <c r="M147" s="39" t="str">
        <f t="shared" si="85"/>
        <v>UHA</v>
      </c>
      <c r="N147" s="39" t="str">
        <f t="shared" si="85"/>
        <v>Hao Cai Tou</v>
      </c>
      <c r="O147" s="39" t="str">
        <f t="shared" ref="O147" si="86">O81</f>
        <v>Binqi</v>
      </c>
      <c r="P147" s="39" t="str">
        <f t="shared" si="85"/>
        <v>Fujiya</v>
      </c>
      <c r="Q147" s="14" t="s">
        <v>28</v>
      </c>
      <c r="R147" s="14"/>
    </row>
    <row r="148" spans="1:18" ht="14.25" x14ac:dyDescent="0.2">
      <c r="A148" s="74"/>
      <c r="B148" s="40" t="str">
        <f t="shared" ref="B148:B168" si="87">B82</f>
        <v>Authentic taste</v>
      </c>
      <c r="C148" s="41">
        <f t="shared" ref="C148:P163" si="88">C16-C82</f>
        <v>18.371670702179177</v>
      </c>
      <c r="D148" s="41">
        <f t="shared" si="88"/>
        <v>9.1736077481840184</v>
      </c>
      <c r="E148" s="41">
        <f t="shared" si="88"/>
        <v>-4.8186440677966118</v>
      </c>
      <c r="F148" s="41">
        <f t="shared" si="88"/>
        <v>-4.3389830508474603</v>
      </c>
      <c r="G148" s="41">
        <f t="shared" si="88"/>
        <v>-3.4380145278450343</v>
      </c>
      <c r="H148" s="41">
        <f t="shared" si="88"/>
        <v>-3.4929782082324472</v>
      </c>
      <c r="I148" s="41">
        <f t="shared" si="88"/>
        <v>5.246246973365615</v>
      </c>
      <c r="J148" s="41">
        <f t="shared" si="88"/>
        <v>-0.33680387409200563</v>
      </c>
      <c r="K148" s="41">
        <f t="shared" si="88"/>
        <v>-6.2762711864406775</v>
      </c>
      <c r="L148" s="41">
        <f t="shared" si="88"/>
        <v>-3.9099273607748195</v>
      </c>
      <c r="M148" s="41">
        <f t="shared" si="88"/>
        <v>1.0537530266343786</v>
      </c>
      <c r="N148" s="41">
        <f t="shared" si="88"/>
        <v>-1.3774818401937097</v>
      </c>
      <c r="O148" s="41">
        <f t="shared" ref="O148" si="89">O16-O82</f>
        <v>-8.0617433414043589</v>
      </c>
      <c r="P148" s="41">
        <f t="shared" si="88"/>
        <v>2.2055690072639216</v>
      </c>
    </row>
    <row r="149" spans="1:18" ht="14.25" x14ac:dyDescent="0.2">
      <c r="A149" s="75"/>
      <c r="B149" s="40" t="str">
        <f t="shared" si="87"/>
        <v>Sweetness is just about right</v>
      </c>
      <c r="C149" s="41">
        <f t="shared" si="88"/>
        <v>12.263317191283292</v>
      </c>
      <c r="D149" s="41">
        <f t="shared" si="88"/>
        <v>5.5555690072639194</v>
      </c>
      <c r="E149" s="41">
        <f t="shared" si="88"/>
        <v>-2.9754237288135599</v>
      </c>
      <c r="F149" s="41">
        <f t="shared" si="88"/>
        <v>-4.6440677966101696</v>
      </c>
      <c r="G149" s="41">
        <f t="shared" si="88"/>
        <v>0.50205811138014766</v>
      </c>
      <c r="H149" s="41">
        <f t="shared" si="88"/>
        <v>-2.0280871670702183</v>
      </c>
      <c r="I149" s="41">
        <f t="shared" si="88"/>
        <v>-2.734987893462467</v>
      </c>
      <c r="J149" s="41">
        <f t="shared" si="88"/>
        <v>-6.4027845036319597</v>
      </c>
      <c r="K149" s="41">
        <f t="shared" si="88"/>
        <v>0.35508474576271354</v>
      </c>
      <c r="L149" s="41">
        <f t="shared" si="88"/>
        <v>-1.3602905569007255</v>
      </c>
      <c r="M149" s="41">
        <f t="shared" si="88"/>
        <v>0.78498789346246767</v>
      </c>
      <c r="N149" s="41">
        <f t="shared" si="88"/>
        <v>-4.7400726392251826</v>
      </c>
      <c r="O149" s="41">
        <f t="shared" ref="O149" si="90">O17-O83</f>
        <v>0.49697336561743555</v>
      </c>
      <c r="P149" s="41">
        <f t="shared" si="88"/>
        <v>4.9277239709443137</v>
      </c>
    </row>
    <row r="150" spans="1:18" ht="14.25" x14ac:dyDescent="0.2">
      <c r="A150" s="75"/>
      <c r="B150" s="40" t="str">
        <f t="shared" si="87"/>
        <v>Rich milky taste</v>
      </c>
      <c r="C150" s="41">
        <f t="shared" si="88"/>
        <v>19.776634382566588</v>
      </c>
      <c r="D150" s="41">
        <f t="shared" si="88"/>
        <v>1.4611380145278403</v>
      </c>
      <c r="E150" s="41">
        <f t="shared" si="88"/>
        <v>-9.5008474576271169</v>
      </c>
      <c r="F150" s="41">
        <f t="shared" si="88"/>
        <v>-8.2881355932203391</v>
      </c>
      <c r="G150" s="41">
        <f t="shared" si="88"/>
        <v>-5.9458837772397075</v>
      </c>
      <c r="H150" s="41">
        <f t="shared" si="88"/>
        <v>-4.8561743341404338</v>
      </c>
      <c r="I150" s="41">
        <f t="shared" si="88"/>
        <v>21.88002421307506</v>
      </c>
      <c r="J150" s="41">
        <f t="shared" si="88"/>
        <v>-5.8555690072639202</v>
      </c>
      <c r="K150" s="41">
        <f t="shared" si="88"/>
        <v>-8.3398305084745772</v>
      </c>
      <c r="L150" s="41">
        <f t="shared" si="88"/>
        <v>-2.1205811138014532</v>
      </c>
      <c r="M150" s="41">
        <f t="shared" si="88"/>
        <v>10.169975786924937</v>
      </c>
      <c r="N150" s="41">
        <f t="shared" si="88"/>
        <v>-4.4301452784503645</v>
      </c>
      <c r="O150" s="41">
        <f t="shared" ref="O150" si="91">O18-O84</f>
        <v>-2.2560532687651325</v>
      </c>
      <c r="P150" s="41">
        <f t="shared" si="88"/>
        <v>-1.6945520581113769</v>
      </c>
    </row>
    <row r="151" spans="1:18" ht="14.25" x14ac:dyDescent="0.2">
      <c r="A151" s="75"/>
      <c r="B151" s="40" t="str">
        <f t="shared" si="87"/>
        <v>Pure fruity fragrant</v>
      </c>
      <c r="C151" s="41">
        <f t="shared" si="88"/>
        <v>-2.9043583535108972</v>
      </c>
      <c r="D151" s="41">
        <f t="shared" si="88"/>
        <v>6.6036319612590759</v>
      </c>
      <c r="E151" s="41">
        <f t="shared" si="88"/>
        <v>-1.1644067796610216</v>
      </c>
      <c r="F151" s="41">
        <f t="shared" si="88"/>
        <v>9.1016949152542352</v>
      </c>
      <c r="G151" s="41">
        <f t="shared" si="88"/>
        <v>-4.6443099273607729</v>
      </c>
      <c r="H151" s="41">
        <f t="shared" si="88"/>
        <v>-6.3835351089588386</v>
      </c>
      <c r="I151" s="41">
        <f t="shared" si="88"/>
        <v>-7.8467312348668301</v>
      </c>
      <c r="J151" s="41">
        <f t="shared" si="88"/>
        <v>-6.5518159806295415</v>
      </c>
      <c r="K151" s="41">
        <f t="shared" si="88"/>
        <v>18.072881355932203</v>
      </c>
      <c r="L151" s="41">
        <f t="shared" si="88"/>
        <v>3.3215496368038728</v>
      </c>
      <c r="M151" s="41">
        <f t="shared" si="88"/>
        <v>-9.4532687651331742</v>
      </c>
      <c r="N151" s="41">
        <f t="shared" si="88"/>
        <v>1.9803874092009615</v>
      </c>
      <c r="O151" s="41">
        <f t="shared" ref="O151" si="92">O19-O85</f>
        <v>0.18280871670702226</v>
      </c>
      <c r="P151" s="41">
        <f t="shared" si="88"/>
        <v>-0.31452784503632003</v>
      </c>
    </row>
    <row r="152" spans="1:18" ht="14.25" x14ac:dyDescent="0.2">
      <c r="A152" s="75"/>
      <c r="B152" s="40" t="str">
        <f t="shared" si="87"/>
        <v>Has authentic chocolate taste</v>
      </c>
      <c r="C152" s="41">
        <f t="shared" si="88"/>
        <v>-7.3480629539951572</v>
      </c>
      <c r="D152" s="41">
        <f t="shared" si="88"/>
        <v>6.0817191283292971</v>
      </c>
      <c r="E152" s="41">
        <f t="shared" si="88"/>
        <v>-3.6991525423728824</v>
      </c>
      <c r="F152" s="41">
        <f t="shared" si="88"/>
        <v>-0.7118644067796609</v>
      </c>
      <c r="G152" s="41">
        <f t="shared" si="88"/>
        <v>1.003026634382568</v>
      </c>
      <c r="H152" s="41">
        <f t="shared" si="88"/>
        <v>-1.6295399515738502</v>
      </c>
      <c r="I152" s="41">
        <f t="shared" si="88"/>
        <v>-11.051452784503635</v>
      </c>
      <c r="J152" s="41">
        <f t="shared" si="88"/>
        <v>22.084140435835351</v>
      </c>
      <c r="K152" s="41">
        <f t="shared" si="88"/>
        <v>-5.8601694915254257</v>
      </c>
      <c r="L152" s="41">
        <f t="shared" si="88"/>
        <v>-2.7651331719128329</v>
      </c>
      <c r="M152" s="41">
        <f t="shared" si="88"/>
        <v>4.8014527845036312</v>
      </c>
      <c r="N152" s="41">
        <f t="shared" si="88"/>
        <v>5.8716707021790882E-2</v>
      </c>
      <c r="O152" s="41">
        <f t="shared" ref="O152" si="93">O20-O86</f>
        <v>4.1131961259079901</v>
      </c>
      <c r="P152" s="41">
        <f t="shared" si="88"/>
        <v>-5.0768765133171918</v>
      </c>
    </row>
    <row r="153" spans="1:18" ht="14.25" x14ac:dyDescent="0.2">
      <c r="A153" s="75"/>
      <c r="B153" s="40" t="str">
        <f t="shared" si="87"/>
        <v>Various flavor/taste</v>
      </c>
      <c r="C153" s="41">
        <f t="shared" si="88"/>
        <v>-2.5363196125908019</v>
      </c>
      <c r="D153" s="41">
        <f t="shared" si="88"/>
        <v>6.0302663438256658</v>
      </c>
      <c r="E153" s="41">
        <f t="shared" si="88"/>
        <v>-0.70338983050847759</v>
      </c>
      <c r="F153" s="41">
        <f t="shared" si="88"/>
        <v>0.84745762711864359</v>
      </c>
      <c r="G153" s="41">
        <f t="shared" si="88"/>
        <v>10.630750605326881</v>
      </c>
      <c r="H153" s="41">
        <f t="shared" si="88"/>
        <v>-5.1961259079903144</v>
      </c>
      <c r="I153" s="41">
        <f t="shared" si="88"/>
        <v>-7.7227602905569057</v>
      </c>
      <c r="J153" s="41">
        <f t="shared" si="88"/>
        <v>-8.2651331719128365</v>
      </c>
      <c r="K153" s="41">
        <f t="shared" si="88"/>
        <v>-1.059322033898308</v>
      </c>
      <c r="L153" s="41">
        <f t="shared" si="88"/>
        <v>4.3462469733656164</v>
      </c>
      <c r="M153" s="41">
        <f t="shared" si="88"/>
        <v>1.2227602905568986</v>
      </c>
      <c r="N153" s="41">
        <f t="shared" si="88"/>
        <v>0.83656174334140232</v>
      </c>
      <c r="O153" s="41">
        <f t="shared" ref="O153" si="94">O21-O87</f>
        <v>-1.8099273607748181</v>
      </c>
      <c r="P153" s="41">
        <f t="shared" si="88"/>
        <v>3.3789346246973366</v>
      </c>
    </row>
    <row r="154" spans="1:18" ht="14.25" x14ac:dyDescent="0.2">
      <c r="A154" s="75"/>
      <c r="B154" s="40" t="str">
        <f t="shared" si="87"/>
        <v>Has the flavor/ taste I like</v>
      </c>
      <c r="C154" s="41">
        <f t="shared" si="88"/>
        <v>0.61501210653753446</v>
      </c>
      <c r="D154" s="41">
        <f t="shared" si="88"/>
        <v>2.2208232445520579</v>
      </c>
      <c r="E154" s="41">
        <f t="shared" si="88"/>
        <v>-0.55593220338983329</v>
      </c>
      <c r="F154" s="41">
        <f t="shared" si="88"/>
        <v>0.98305084745762983</v>
      </c>
      <c r="G154" s="41">
        <f t="shared" si="88"/>
        <v>1.7859564164648916</v>
      </c>
      <c r="H154" s="41">
        <f t="shared" si="88"/>
        <v>-3.0789346246973359</v>
      </c>
      <c r="I154" s="41">
        <f t="shared" si="88"/>
        <v>0.43874092009685484</v>
      </c>
      <c r="J154" s="41">
        <f t="shared" si="88"/>
        <v>-1.1104116222760325</v>
      </c>
      <c r="K154" s="41">
        <f t="shared" si="88"/>
        <v>-4.9288135593220339</v>
      </c>
      <c r="L154" s="41">
        <f t="shared" si="88"/>
        <v>1.4702179176755443</v>
      </c>
      <c r="M154" s="41">
        <f t="shared" si="88"/>
        <v>5.3612590799031459</v>
      </c>
      <c r="N154" s="41">
        <f t="shared" si="88"/>
        <v>-1.0324455205811169</v>
      </c>
      <c r="O154" s="41">
        <f t="shared" ref="O154" si="95">O22-O88</f>
        <v>-2.6852300242130731</v>
      </c>
      <c r="P154" s="41">
        <f t="shared" si="88"/>
        <v>0.51670702179176686</v>
      </c>
    </row>
    <row r="155" spans="1:18" ht="14.25" x14ac:dyDescent="0.2">
      <c r="A155" s="75"/>
      <c r="B155" s="40" t="str">
        <f t="shared" si="87"/>
        <v>Natural raw material</v>
      </c>
      <c r="C155" s="41">
        <f t="shared" si="88"/>
        <v>-2.1906779661016955</v>
      </c>
      <c r="D155" s="41">
        <f t="shared" si="88"/>
        <v>-1.0161016949152568</v>
      </c>
      <c r="E155" s="41">
        <f t="shared" si="88"/>
        <v>0.58220338983050368</v>
      </c>
      <c r="F155" s="41">
        <f t="shared" si="88"/>
        <v>-3.0508474576271212</v>
      </c>
      <c r="G155" s="41">
        <f t="shared" si="88"/>
        <v>-0.96355932203389827</v>
      </c>
      <c r="H155" s="41">
        <f t="shared" si="88"/>
        <v>-2.3796610169491501</v>
      </c>
      <c r="I155" s="41">
        <f t="shared" si="88"/>
        <v>4.7805084745762656</v>
      </c>
      <c r="J155" s="41">
        <f t="shared" si="88"/>
        <v>-4.8669491525423751</v>
      </c>
      <c r="K155" s="41">
        <f t="shared" si="88"/>
        <v>1.9635593220338983</v>
      </c>
      <c r="L155" s="41">
        <f t="shared" si="88"/>
        <v>0.26779661016949063</v>
      </c>
      <c r="M155" s="41">
        <f t="shared" si="88"/>
        <v>-2.6305084745762741</v>
      </c>
      <c r="N155" s="41">
        <f t="shared" si="88"/>
        <v>4.8669491525423716</v>
      </c>
      <c r="O155" s="41">
        <f t="shared" ref="O155" si="96">O23-O89</f>
        <v>1.1228813559322042</v>
      </c>
      <c r="P155" s="41">
        <f t="shared" si="88"/>
        <v>3.5144067796610159</v>
      </c>
    </row>
    <row r="156" spans="1:18" ht="14.25" x14ac:dyDescent="0.2">
      <c r="A156" s="75"/>
      <c r="B156" s="40" t="str">
        <f t="shared" si="87"/>
        <v>Smoothness</v>
      </c>
      <c r="C156" s="41">
        <f t="shared" si="88"/>
        <v>-1.0230024213075026</v>
      </c>
      <c r="D156" s="41">
        <f t="shared" si="88"/>
        <v>5.9358353510895938</v>
      </c>
      <c r="E156" s="41">
        <f t="shared" si="88"/>
        <v>-1.2288135593220311</v>
      </c>
      <c r="F156" s="41">
        <f t="shared" si="88"/>
        <v>-5.796610169491526</v>
      </c>
      <c r="G156" s="41">
        <f t="shared" si="88"/>
        <v>-1.8171912832929742</v>
      </c>
      <c r="H156" s="41">
        <f t="shared" si="88"/>
        <v>0.97578692493946662</v>
      </c>
      <c r="I156" s="41">
        <f t="shared" si="88"/>
        <v>-1.1077481840193713</v>
      </c>
      <c r="J156" s="41">
        <f t="shared" si="88"/>
        <v>9.2820823244552066</v>
      </c>
      <c r="K156" s="41">
        <f t="shared" si="88"/>
        <v>0.24576271186440835</v>
      </c>
      <c r="L156" s="41">
        <f t="shared" si="88"/>
        <v>-2.4140435835351077</v>
      </c>
      <c r="M156" s="41">
        <f t="shared" si="88"/>
        <v>1.6077481840193713</v>
      </c>
      <c r="N156" s="41">
        <f t="shared" si="88"/>
        <v>-5.8535108958837796</v>
      </c>
      <c r="O156" s="41">
        <f t="shared" ref="O156" si="97">O24-O90</f>
        <v>0.43704600484261746</v>
      </c>
      <c r="P156" s="41">
        <f t="shared" si="88"/>
        <v>0.75665859564164961</v>
      </c>
    </row>
    <row r="157" spans="1:18" ht="14.25" x14ac:dyDescent="0.2">
      <c r="A157" s="75"/>
      <c r="B157" s="40" t="str">
        <f t="shared" si="87"/>
        <v>Chewy</v>
      </c>
      <c r="C157" s="41">
        <f t="shared" si="88"/>
        <v>2.4309927360774815</v>
      </c>
      <c r="D157" s="41">
        <f t="shared" si="88"/>
        <v>-9.492493946731237</v>
      </c>
      <c r="E157" s="41">
        <f t="shared" si="88"/>
        <v>7.2135593220338947</v>
      </c>
      <c r="F157" s="41">
        <f t="shared" si="88"/>
        <v>3.6101694915254221</v>
      </c>
      <c r="G157" s="41">
        <f t="shared" si="88"/>
        <v>-4.3515738498789318</v>
      </c>
      <c r="H157" s="41">
        <f t="shared" si="88"/>
        <v>5.327360774818402</v>
      </c>
      <c r="I157" s="41">
        <f t="shared" si="88"/>
        <v>7.3767554479418891</v>
      </c>
      <c r="J157" s="41">
        <f t="shared" si="88"/>
        <v>-6.2537530266343815</v>
      </c>
      <c r="K157" s="41">
        <f t="shared" si="88"/>
        <v>0.63728813559322006</v>
      </c>
      <c r="L157" s="41">
        <f t="shared" si="88"/>
        <v>-4.0421307506053274</v>
      </c>
      <c r="M157" s="41">
        <f t="shared" si="88"/>
        <v>2.3244552058109491E-2</v>
      </c>
      <c r="N157" s="41">
        <f t="shared" si="88"/>
        <v>0.53946731234866618</v>
      </c>
      <c r="O157" s="41">
        <f t="shared" ref="O157" si="98">O25-O91</f>
        <v>-0.18886198547215471</v>
      </c>
      <c r="P157" s="41">
        <f t="shared" si="88"/>
        <v>-2.8300242130750597</v>
      </c>
    </row>
    <row r="158" spans="1:18" ht="14.25" x14ac:dyDescent="0.2">
      <c r="A158" s="75"/>
      <c r="B158" s="40" t="str">
        <f t="shared" si="87"/>
        <v>Flavorable filling taste</v>
      </c>
      <c r="C158" s="41">
        <f t="shared" si="88"/>
        <v>-5.3910411622276015</v>
      </c>
      <c r="D158" s="41">
        <f t="shared" si="88"/>
        <v>-3.4907990314769961</v>
      </c>
      <c r="E158" s="41">
        <f t="shared" si="88"/>
        <v>1.3101694915254214</v>
      </c>
      <c r="F158" s="41">
        <f t="shared" si="88"/>
        <v>1.4576271186440692</v>
      </c>
      <c r="G158" s="41">
        <f t="shared" si="88"/>
        <v>5.9077481840193755</v>
      </c>
      <c r="H158" s="41">
        <f t="shared" si="88"/>
        <v>-0.21162227602905404</v>
      </c>
      <c r="I158" s="41">
        <f t="shared" si="88"/>
        <v>-8.2317191283292992</v>
      </c>
      <c r="J158" s="41">
        <f t="shared" si="88"/>
        <v>13.995399515738502</v>
      </c>
      <c r="K158" s="41">
        <f t="shared" si="88"/>
        <v>0.37796610169491629</v>
      </c>
      <c r="L158" s="41">
        <f t="shared" si="88"/>
        <v>2.5612590799031487</v>
      </c>
      <c r="M158" s="41">
        <f t="shared" si="88"/>
        <v>-3.0682808716707015</v>
      </c>
      <c r="N158" s="41">
        <f t="shared" si="88"/>
        <v>0.29031476997578665</v>
      </c>
      <c r="O158" s="41">
        <f t="shared" ref="O158" si="99">O26-O92</f>
        <v>-3.5702179176755422</v>
      </c>
      <c r="P158" s="41">
        <f t="shared" si="88"/>
        <v>-1.936803874092007</v>
      </c>
    </row>
    <row r="159" spans="1:18" ht="14.25" x14ac:dyDescent="0.2">
      <c r="A159" s="75"/>
      <c r="B159" s="40" t="str">
        <f t="shared" si="87"/>
        <v>Rich taste layers/variaty taste</v>
      </c>
      <c r="C159" s="41">
        <f t="shared" si="88"/>
        <v>-7.1150121065375274</v>
      </c>
      <c r="D159" s="41">
        <f t="shared" si="88"/>
        <v>-0.92082324455205367</v>
      </c>
      <c r="E159" s="41">
        <f t="shared" si="88"/>
        <v>2.6559322033898276</v>
      </c>
      <c r="F159" s="41">
        <f t="shared" si="88"/>
        <v>7.0169491525423737</v>
      </c>
      <c r="G159" s="41">
        <f t="shared" si="88"/>
        <v>4.1140435835351141</v>
      </c>
      <c r="H159" s="41">
        <f t="shared" si="88"/>
        <v>4.6789346246973409</v>
      </c>
      <c r="I159" s="41">
        <f t="shared" si="88"/>
        <v>-7.1387409200968506</v>
      </c>
      <c r="J159" s="41">
        <f t="shared" si="88"/>
        <v>4.2104116222760304</v>
      </c>
      <c r="K159" s="41">
        <f t="shared" si="88"/>
        <v>1.0288135593220353</v>
      </c>
      <c r="L159" s="41">
        <f t="shared" si="88"/>
        <v>-2.6702179176755436</v>
      </c>
      <c r="M159" s="41">
        <f t="shared" si="88"/>
        <v>1.4387409200968513</v>
      </c>
      <c r="N159" s="41">
        <f t="shared" si="88"/>
        <v>-2.0675544794188845</v>
      </c>
      <c r="O159" s="41">
        <f t="shared" ref="O159" si="100">O27-O93</f>
        <v>-2.8147699757869233</v>
      </c>
      <c r="P159" s="41">
        <f t="shared" si="88"/>
        <v>-2.4167070217917619</v>
      </c>
    </row>
    <row r="160" spans="1:18" ht="14.25" x14ac:dyDescent="0.2">
      <c r="A160" s="75"/>
      <c r="B160" s="40" t="str">
        <f t="shared" si="87"/>
        <v>Has a long lasting after taste</v>
      </c>
      <c r="C160" s="41">
        <f t="shared" si="88"/>
        <v>-3.0986682808716708</v>
      </c>
      <c r="D160" s="41">
        <f t="shared" si="88"/>
        <v>-1.1594430992736093</v>
      </c>
      <c r="E160" s="41">
        <f t="shared" si="88"/>
        <v>1.6974576271186415</v>
      </c>
      <c r="F160" s="41">
        <f t="shared" si="88"/>
        <v>0.13559322033898269</v>
      </c>
      <c r="G160" s="41">
        <f t="shared" si="88"/>
        <v>0.10520581113801697</v>
      </c>
      <c r="H160" s="41">
        <f t="shared" si="88"/>
        <v>-1.0828087167070208</v>
      </c>
      <c r="I160" s="41">
        <f t="shared" si="88"/>
        <v>2.811501210653752</v>
      </c>
      <c r="J160" s="41">
        <f t="shared" si="88"/>
        <v>1.2047215496368011</v>
      </c>
      <c r="K160" s="41">
        <f t="shared" si="88"/>
        <v>-3.8194915254237323</v>
      </c>
      <c r="L160" s="41">
        <f t="shared" si="88"/>
        <v>1.5239709443099265</v>
      </c>
      <c r="M160" s="41">
        <f t="shared" si="88"/>
        <v>-3.4615012106537577</v>
      </c>
      <c r="N160" s="41">
        <f t="shared" si="88"/>
        <v>1.08099273607748</v>
      </c>
      <c r="O160" s="41">
        <f t="shared" ref="O160" si="101">O28-O94</f>
        <v>5.374697336561745</v>
      </c>
      <c r="P160" s="41">
        <f t="shared" si="88"/>
        <v>-1.3122276029055691</v>
      </c>
    </row>
    <row r="161" spans="1:17" ht="14.25" x14ac:dyDescent="0.2">
      <c r="A161" s="75"/>
      <c r="B161" s="40" t="str">
        <f t="shared" si="87"/>
        <v>Fulfill my appetite</v>
      </c>
      <c r="C161" s="41">
        <f t="shared" si="88"/>
        <v>0.25302663438256445</v>
      </c>
      <c r="D161" s="41">
        <f t="shared" si="88"/>
        <v>-3.4941888619854709</v>
      </c>
      <c r="E161" s="41">
        <f t="shared" si="88"/>
        <v>-0.88305084745762485</v>
      </c>
      <c r="F161" s="41">
        <f t="shared" si="88"/>
        <v>-1.2372881355932179</v>
      </c>
      <c r="G161" s="41">
        <f t="shared" si="88"/>
        <v>2.389104116222768</v>
      </c>
      <c r="H161" s="41">
        <f t="shared" si="88"/>
        <v>-3.1336561743341385</v>
      </c>
      <c r="I161" s="41">
        <f t="shared" si="88"/>
        <v>1.9852300242130738</v>
      </c>
      <c r="J161" s="41">
        <f t="shared" si="88"/>
        <v>-0.50290556900726102</v>
      </c>
      <c r="K161" s="41">
        <f t="shared" si="88"/>
        <v>1.8966101694915274</v>
      </c>
      <c r="L161" s="41">
        <f t="shared" si="88"/>
        <v>2.3544794188861999</v>
      </c>
      <c r="M161" s="41">
        <f t="shared" si="88"/>
        <v>1.114769975786924</v>
      </c>
      <c r="N161" s="41">
        <f t="shared" si="88"/>
        <v>-2.2113801452784507</v>
      </c>
      <c r="O161" s="41">
        <f t="shared" ref="O161" si="102">O29-O95</f>
        <v>1.1924939467312399</v>
      </c>
      <c r="P161" s="41">
        <f t="shared" si="88"/>
        <v>0.27675544794189122</v>
      </c>
    </row>
    <row r="162" spans="1:17" ht="14.25" x14ac:dyDescent="0.2">
      <c r="A162" s="75"/>
      <c r="B162" s="40" t="str">
        <f t="shared" si="87"/>
        <v>Refill energy /relieve hunger</v>
      </c>
      <c r="C162" s="41">
        <f t="shared" si="88"/>
        <v>-9.8668280871670788E-2</v>
      </c>
      <c r="D162" s="41">
        <f t="shared" si="88"/>
        <v>-7.1594430992736093</v>
      </c>
      <c r="E162" s="41">
        <f t="shared" si="88"/>
        <v>-1.3025423728813585</v>
      </c>
      <c r="F162" s="41">
        <f t="shared" si="88"/>
        <v>-2.8644067796610173</v>
      </c>
      <c r="G162" s="41">
        <f t="shared" si="88"/>
        <v>5.105205811138017</v>
      </c>
      <c r="H162" s="41">
        <f t="shared" si="88"/>
        <v>-3.0828087167070208</v>
      </c>
      <c r="I162" s="41">
        <f t="shared" si="88"/>
        <v>5.811501210653752</v>
      </c>
      <c r="J162" s="41">
        <f t="shared" si="88"/>
        <v>3.2047215496368011</v>
      </c>
      <c r="K162" s="41">
        <f t="shared" si="88"/>
        <v>-2.8194915254237323</v>
      </c>
      <c r="L162" s="41">
        <f t="shared" si="88"/>
        <v>0.52397094430992652</v>
      </c>
      <c r="M162" s="41">
        <f t="shared" si="88"/>
        <v>-0.46150121065375771</v>
      </c>
      <c r="N162" s="41">
        <f t="shared" si="88"/>
        <v>5.08099273607748</v>
      </c>
      <c r="O162" s="41">
        <f t="shared" ref="O162" si="103">O30-O96</f>
        <v>1.374697336561745</v>
      </c>
      <c r="P162" s="41">
        <f t="shared" si="88"/>
        <v>-3.3122276029055691</v>
      </c>
    </row>
    <row r="163" spans="1:17" ht="14.25" x14ac:dyDescent="0.2">
      <c r="A163" s="75"/>
      <c r="B163" s="40" t="str">
        <f t="shared" si="87"/>
        <v>Refill nutrient element</v>
      </c>
      <c r="C163" s="41">
        <f t="shared" si="88"/>
        <v>0.94430992736077712</v>
      </c>
      <c r="D163" s="41">
        <f t="shared" si="88"/>
        <v>-2.5869249394673091</v>
      </c>
      <c r="E163" s="41">
        <f t="shared" si="88"/>
        <v>-5.3118644067796588</v>
      </c>
      <c r="F163" s="41">
        <f t="shared" si="88"/>
        <v>-2.0338983050847439</v>
      </c>
      <c r="G163" s="41">
        <f t="shared" si="88"/>
        <v>-0.79951573849878343</v>
      </c>
      <c r="H163" s="41">
        <f t="shared" si="88"/>
        <v>3.4992736077481865</v>
      </c>
      <c r="I163" s="41">
        <f t="shared" si="88"/>
        <v>2.99176755447942</v>
      </c>
      <c r="J163" s="41">
        <f t="shared" si="88"/>
        <v>-2.7065375302663419</v>
      </c>
      <c r="K163" s="41">
        <f t="shared" si="88"/>
        <v>4.9423728813559364</v>
      </c>
      <c r="L163" s="41">
        <f t="shared" si="88"/>
        <v>0.19757869249394844</v>
      </c>
      <c r="M163" s="41">
        <f t="shared" si="88"/>
        <v>-4.5917675544794179</v>
      </c>
      <c r="N163" s="41">
        <f t="shared" si="88"/>
        <v>0.84939467312348782</v>
      </c>
      <c r="O163" s="41">
        <f t="shared" ref="O163" si="104">O31-O97</f>
        <v>1.0581113801452808</v>
      </c>
      <c r="P163" s="41">
        <f t="shared" si="88"/>
        <v>3.5476997578692533</v>
      </c>
    </row>
    <row r="164" spans="1:17" ht="14.25" x14ac:dyDescent="0.2">
      <c r="A164" s="75"/>
      <c r="B164" s="40" t="str">
        <f t="shared" si="87"/>
        <v>Refresh myself</v>
      </c>
      <c r="C164" s="41">
        <f t="shared" ref="C164:P168" si="105">C32-C98</f>
        <v>-5.3910411622276015</v>
      </c>
      <c r="D164" s="41">
        <f t="shared" si="105"/>
        <v>-4.4907990314769961</v>
      </c>
      <c r="E164" s="41">
        <f t="shared" si="105"/>
        <v>13.310169491525421</v>
      </c>
      <c r="F164" s="41">
        <f t="shared" si="105"/>
        <v>5.4576271186440692</v>
      </c>
      <c r="G164" s="41">
        <f t="shared" si="105"/>
        <v>-4.0922518159806245</v>
      </c>
      <c r="H164" s="41">
        <f t="shared" si="105"/>
        <v>3.788377723970946</v>
      </c>
      <c r="I164" s="41">
        <f t="shared" si="105"/>
        <v>-4.2317191283292992</v>
      </c>
      <c r="J164" s="41">
        <f t="shared" si="105"/>
        <v>-1.0046004842614984</v>
      </c>
      <c r="K164" s="41">
        <f t="shared" si="105"/>
        <v>0.37796610169491629</v>
      </c>
      <c r="L164" s="41">
        <f t="shared" si="105"/>
        <v>-0.43874092009685128</v>
      </c>
      <c r="M164" s="41">
        <f t="shared" si="105"/>
        <v>-6.8280871670701515E-2</v>
      </c>
      <c r="N164" s="41">
        <f t="shared" si="105"/>
        <v>0.29031476997578665</v>
      </c>
      <c r="O164" s="41">
        <f t="shared" ref="O164" si="106">O32-O98</f>
        <v>0.4297820823244578</v>
      </c>
      <c r="P164" s="41">
        <f t="shared" si="105"/>
        <v>-3.936803874092007</v>
      </c>
    </row>
    <row r="165" spans="1:17" ht="14.25" x14ac:dyDescent="0.2">
      <c r="A165" s="75"/>
      <c r="B165" s="40" t="str">
        <f t="shared" si="87"/>
        <v>Makes me more effective in work/learn</v>
      </c>
      <c r="C165" s="41">
        <f t="shared" si="105"/>
        <v>-5.2070217917675521</v>
      </c>
      <c r="D165" s="41">
        <f t="shared" si="105"/>
        <v>-0.77748184019370115</v>
      </c>
      <c r="E165" s="41">
        <f t="shared" si="105"/>
        <v>1.5406779661016934</v>
      </c>
      <c r="F165" s="41">
        <f t="shared" si="105"/>
        <v>0.83050847457627341</v>
      </c>
      <c r="G165" s="41">
        <f t="shared" si="105"/>
        <v>4.5278450363198885E-2</v>
      </c>
      <c r="H165" s="41">
        <f t="shared" si="105"/>
        <v>4.3820823244552081</v>
      </c>
      <c r="I165" s="41">
        <f t="shared" si="105"/>
        <v>-1.1697336561743334</v>
      </c>
      <c r="J165" s="41">
        <f t="shared" si="105"/>
        <v>-0.86125907990314587</v>
      </c>
      <c r="K165" s="41">
        <f t="shared" si="105"/>
        <v>0.81186440677966232</v>
      </c>
      <c r="L165" s="41">
        <f t="shared" si="105"/>
        <v>-1.9263922518159795</v>
      </c>
      <c r="M165" s="41">
        <f t="shared" si="105"/>
        <v>1.2697336561743349</v>
      </c>
      <c r="N165" s="41">
        <f t="shared" si="105"/>
        <v>-0.28159806295399648</v>
      </c>
      <c r="O165" s="41">
        <f t="shared" ref="O165" si="107">O33-O99</f>
        <v>1.9334140435835359</v>
      </c>
      <c r="P165" s="41">
        <f t="shared" si="105"/>
        <v>-0.59007263922517694</v>
      </c>
    </row>
    <row r="166" spans="1:17" ht="14.25" x14ac:dyDescent="0.2">
      <c r="A166" s="75"/>
      <c r="B166" s="40" t="str">
        <f t="shared" si="87"/>
        <v>Inspires me</v>
      </c>
      <c r="C166" s="41">
        <f t="shared" si="105"/>
        <v>-6.5260290556900742</v>
      </c>
      <c r="D166" s="41">
        <f t="shared" si="105"/>
        <v>-0.91997578692494386</v>
      </c>
      <c r="E166" s="41">
        <f t="shared" si="105"/>
        <v>0.20423728813559094</v>
      </c>
      <c r="F166" s="41">
        <f t="shared" si="105"/>
        <v>3.4406779661016955</v>
      </c>
      <c r="G166" s="41">
        <f t="shared" si="105"/>
        <v>-2.2562953995157393</v>
      </c>
      <c r="H166" s="41">
        <f t="shared" si="105"/>
        <v>0.90944309927360933</v>
      </c>
      <c r="I166" s="41">
        <f t="shared" si="105"/>
        <v>0.55702179176754996</v>
      </c>
      <c r="J166" s="41">
        <f t="shared" si="105"/>
        <v>-0.16501210653753162</v>
      </c>
      <c r="K166" s="41">
        <f t="shared" si="105"/>
        <v>2.3991525423728817</v>
      </c>
      <c r="L166" s="41">
        <f t="shared" si="105"/>
        <v>-0.36852300242130909</v>
      </c>
      <c r="M166" s="41">
        <f t="shared" si="105"/>
        <v>-1.1070217917675578</v>
      </c>
      <c r="N166" s="41">
        <f t="shared" si="105"/>
        <v>1.3078692493946704</v>
      </c>
      <c r="O166" s="41">
        <f t="shared" ref="O166" si="108">O34-O100</f>
        <v>-0.50544794188862241</v>
      </c>
      <c r="P166" s="41">
        <f t="shared" si="105"/>
        <v>3.0299031476997591</v>
      </c>
    </row>
    <row r="167" spans="1:17" ht="14.25" x14ac:dyDescent="0.2">
      <c r="A167" s="75"/>
      <c r="B167" s="40" t="str">
        <f t="shared" si="87"/>
        <v>Helps me get rid of cigarette</v>
      </c>
      <c r="C167" s="41">
        <f t="shared" si="105"/>
        <v>-1.6240920096852278</v>
      </c>
      <c r="D167" s="41">
        <f t="shared" si="105"/>
        <v>-2.4882566585956418</v>
      </c>
      <c r="E167" s="41">
        <f t="shared" si="105"/>
        <v>2.9550847457627079</v>
      </c>
      <c r="F167" s="41">
        <f t="shared" si="105"/>
        <v>-3.2711864406779654</v>
      </c>
      <c r="G167" s="41">
        <f t="shared" si="105"/>
        <v>-3.2032687651331706</v>
      </c>
      <c r="H167" s="41">
        <f t="shared" si="105"/>
        <v>6.4799031476997584</v>
      </c>
      <c r="I167" s="41">
        <f t="shared" si="105"/>
        <v>-0.14443099273607629</v>
      </c>
      <c r="J167" s="41">
        <f t="shared" si="105"/>
        <v>-4.1308716707021809</v>
      </c>
      <c r="K167" s="41">
        <f t="shared" si="105"/>
        <v>0.48898305084745886</v>
      </c>
      <c r="L167" s="41">
        <f t="shared" si="105"/>
        <v>3.4663438256658594</v>
      </c>
      <c r="M167" s="41">
        <f t="shared" si="105"/>
        <v>-3.7055690072639216</v>
      </c>
      <c r="N167" s="41">
        <f t="shared" si="105"/>
        <v>2.416585956416462</v>
      </c>
      <c r="O167" s="41">
        <f t="shared" ref="O167" si="109">O35-O101</f>
        <v>3.3577481840193713</v>
      </c>
      <c r="P167" s="41">
        <f t="shared" si="105"/>
        <v>-0.59697336561743342</v>
      </c>
    </row>
    <row r="168" spans="1:17" ht="14.25" x14ac:dyDescent="0.2">
      <c r="A168" s="75"/>
      <c r="B168" s="40" t="str">
        <f t="shared" si="87"/>
        <v>Time killing</v>
      </c>
      <c r="C168" s="41">
        <f t="shared" si="105"/>
        <v>-4.2009685230024232</v>
      </c>
      <c r="D168" s="41">
        <f t="shared" si="105"/>
        <v>-5.0658595641646471</v>
      </c>
      <c r="E168" s="41">
        <f t="shared" si="105"/>
        <v>0.6745762711864387</v>
      </c>
      <c r="F168" s="41">
        <f t="shared" si="105"/>
        <v>3.3559322033898304</v>
      </c>
      <c r="G168" s="41">
        <f t="shared" si="105"/>
        <v>-7.6513317191285068E-2</v>
      </c>
      <c r="H168" s="41">
        <f t="shared" si="105"/>
        <v>6.5147699757869262</v>
      </c>
      <c r="I168" s="41">
        <f t="shared" si="105"/>
        <v>-2.4992736077481794</v>
      </c>
      <c r="J168" s="41">
        <f t="shared" si="105"/>
        <v>-4.9670702179176729</v>
      </c>
      <c r="K168" s="41">
        <f t="shared" si="105"/>
        <v>-0.49491525423728788</v>
      </c>
      <c r="L168" s="41">
        <f t="shared" si="105"/>
        <v>1.9825665859564161</v>
      </c>
      <c r="M168" s="41">
        <f t="shared" si="105"/>
        <v>-0.30072639225181774</v>
      </c>
      <c r="N168" s="41">
        <f t="shared" si="105"/>
        <v>2.3956416464890999</v>
      </c>
      <c r="O168" s="41">
        <f t="shared" ref="O168" si="110">O36-O102</f>
        <v>0.8184019370460085</v>
      </c>
      <c r="P168" s="41">
        <f t="shared" si="105"/>
        <v>1.863438256658597</v>
      </c>
      <c r="Q168" s="43">
        <f>STDEV(C148:P168)</f>
        <v>4.8002470830336037</v>
      </c>
    </row>
    <row r="169" spans="1:17" ht="14.25" x14ac:dyDescent="0.2">
      <c r="A169" s="22"/>
      <c r="B169" s="27"/>
      <c r="C169" s="39"/>
      <c r="D169" s="39"/>
      <c r="E169" s="39"/>
      <c r="F169" s="39"/>
      <c r="G169" s="39"/>
      <c r="H169" s="39"/>
      <c r="I169" s="39"/>
      <c r="J169" s="39"/>
      <c r="K169" s="39"/>
      <c r="L169" s="39"/>
      <c r="M169" s="39"/>
      <c r="N169" s="39"/>
      <c r="O169" s="39"/>
      <c r="P169" s="42"/>
    </row>
    <row r="170" spans="1:17" ht="14.25" x14ac:dyDescent="0.2">
      <c r="A170" s="22"/>
      <c r="B170" s="27"/>
      <c r="C170" s="39"/>
      <c r="D170" s="39"/>
      <c r="E170" s="39"/>
      <c r="F170" s="39"/>
      <c r="G170" s="39"/>
      <c r="H170" s="39"/>
      <c r="I170" s="39"/>
      <c r="J170" s="39"/>
      <c r="K170" s="39"/>
      <c r="L170" s="39"/>
      <c r="M170" s="39"/>
      <c r="N170" s="39"/>
      <c r="O170" s="39"/>
      <c r="P170" s="42"/>
    </row>
    <row r="171" spans="1:17" ht="14.25" x14ac:dyDescent="0.2">
      <c r="A171" s="74"/>
      <c r="B171" s="40" t="str">
        <f>B105</f>
        <v>Lets me feel freedom</v>
      </c>
      <c r="C171" s="41">
        <f t="shared" ref="C171:P186" si="111">C39-C105</f>
        <v>-0.79452604619604728</v>
      </c>
      <c r="D171" s="41">
        <f t="shared" si="111"/>
        <v>-1.1348241447743632</v>
      </c>
      <c r="E171" s="41">
        <f t="shared" si="111"/>
        <v>-0.41069816483660659</v>
      </c>
      <c r="F171" s="41">
        <f t="shared" si="111"/>
        <v>-0.52307221834654172</v>
      </c>
      <c r="G171" s="41">
        <f t="shared" si="111"/>
        <v>-0.6266103471233393</v>
      </c>
      <c r="H171" s="41">
        <f t="shared" si="111"/>
        <v>-0.39465091758170701</v>
      </c>
      <c r="I171" s="41">
        <f t="shared" si="111"/>
        <v>-1.6613596327761897</v>
      </c>
      <c r="J171" s="41">
        <f t="shared" si="111"/>
        <v>0.87050200208330963</v>
      </c>
      <c r="K171" s="41">
        <f t="shared" si="111"/>
        <v>0.60723425808239639</v>
      </c>
      <c r="L171" s="41">
        <f t="shared" si="111"/>
        <v>-0.49612866849514603</v>
      </c>
      <c r="M171" s="41">
        <f t="shared" si="111"/>
        <v>3.2693469417659742</v>
      </c>
      <c r="N171" s="41">
        <f t="shared" si="111"/>
        <v>-0.86956036989962371</v>
      </c>
      <c r="O171" s="41">
        <f t="shared" ref="O171" si="112">O39-O105</f>
        <v>-0.46488470102541513</v>
      </c>
      <c r="P171" s="41">
        <f t="shared" si="111"/>
        <v>2.6292320091232568</v>
      </c>
    </row>
    <row r="172" spans="1:17" ht="14.25" x14ac:dyDescent="0.2">
      <c r="A172" s="75"/>
      <c r="B172" s="40" t="str">
        <f t="shared" ref="B172:B209" si="113">B106</f>
        <v>Brings me happiness</v>
      </c>
      <c r="C172" s="41">
        <f t="shared" si="111"/>
        <v>2.6826865186685893</v>
      </c>
      <c r="D172" s="41">
        <f t="shared" si="111"/>
        <v>-2.1515696524306946</v>
      </c>
      <c r="E172" s="41">
        <f t="shared" si="111"/>
        <v>3.9810437591383874</v>
      </c>
      <c r="F172" s="41">
        <f t="shared" si="111"/>
        <v>2.8627268470293643</v>
      </c>
      <c r="G172" s="41">
        <f t="shared" si="111"/>
        <v>-1.4049407020192888</v>
      </c>
      <c r="H172" s="41">
        <f t="shared" si="111"/>
        <v>-2.7905218795691944</v>
      </c>
      <c r="I172" s="41">
        <f t="shared" si="111"/>
        <v>1.6113569251058451</v>
      </c>
      <c r="J172" s="41">
        <f t="shared" si="111"/>
        <v>2.27711508873195</v>
      </c>
      <c r="K172" s="41">
        <f t="shared" si="111"/>
        <v>-0.84142162249978014</v>
      </c>
      <c r="L172" s="41">
        <f t="shared" si="111"/>
        <v>4.9749142305596905E-2</v>
      </c>
      <c r="M172" s="41">
        <f t="shared" si="111"/>
        <v>-1.2500625949675523</v>
      </c>
      <c r="N172" s="41">
        <f t="shared" si="111"/>
        <v>-1.3434313510000813</v>
      </c>
      <c r="O172" s="41">
        <f t="shared" ref="O172" si="114">O40-O106</f>
        <v>-1.864469949637332</v>
      </c>
      <c r="P172" s="41">
        <f t="shared" si="111"/>
        <v>-1.8182605288558022</v>
      </c>
    </row>
    <row r="173" spans="1:17" ht="14.25" x14ac:dyDescent="0.2">
      <c r="A173" s="75"/>
      <c r="B173" s="40" t="str">
        <f t="shared" si="113"/>
        <v>Interesting</v>
      </c>
      <c r="C173" s="41">
        <f t="shared" si="111"/>
        <v>-1.0094895882111246</v>
      </c>
      <c r="D173" s="41">
        <f t="shared" si="111"/>
        <v>-5.0682721559108543</v>
      </c>
      <c r="E173" s="41">
        <f t="shared" si="111"/>
        <v>0.25001736094518634</v>
      </c>
      <c r="F173" s="41">
        <f t="shared" si="111"/>
        <v>2.1289991494729534</v>
      </c>
      <c r="G173" s="41">
        <f t="shared" si="111"/>
        <v>-6.2132726815174451</v>
      </c>
      <c r="H173" s="41">
        <f t="shared" si="111"/>
        <v>3.5749913195273955</v>
      </c>
      <c r="I173" s="41">
        <f t="shared" si="111"/>
        <v>0.82622808777949075</v>
      </c>
      <c r="J173" s="41">
        <f t="shared" si="111"/>
        <v>-0.44715169006412481</v>
      </c>
      <c r="K173" s="41">
        <f t="shared" si="111"/>
        <v>-0.49990156821895582</v>
      </c>
      <c r="L173" s="41">
        <f t="shared" si="111"/>
        <v>-1.6112154891486163</v>
      </c>
      <c r="M173" s="41">
        <f t="shared" si="111"/>
        <v>2.0592967065172019</v>
      </c>
      <c r="N173" s="41">
        <f t="shared" si="111"/>
        <v>-2.0133727060457467</v>
      </c>
      <c r="O173" s="41">
        <f t="shared" ref="O173" si="115">O41-O107</f>
        <v>6.4993549373572463</v>
      </c>
      <c r="P173" s="41">
        <f t="shared" si="111"/>
        <v>1.5237883175173508</v>
      </c>
    </row>
    <row r="174" spans="1:17" ht="14.25" x14ac:dyDescent="0.2">
      <c r="A174" s="75"/>
      <c r="B174" s="40" t="str">
        <f t="shared" si="113"/>
        <v>Helps me look cool</v>
      </c>
      <c r="C174" s="41">
        <f t="shared" si="111"/>
        <v>-5.0258216186771953</v>
      </c>
      <c r="D174" s="41">
        <f t="shared" si="111"/>
        <v>-1.4680141308537529</v>
      </c>
      <c r="E174" s="41">
        <f t="shared" si="111"/>
        <v>8.5134074279361478</v>
      </c>
      <c r="F174" s="41">
        <f t="shared" si="111"/>
        <v>-0.58816142812091243</v>
      </c>
      <c r="G174" s="41">
        <f t="shared" si="111"/>
        <v>-3.3932824291307107</v>
      </c>
      <c r="H174" s="41">
        <f t="shared" si="111"/>
        <v>1.1432962860319229</v>
      </c>
      <c r="I174" s="41">
        <f t="shared" si="111"/>
        <v>-0.52084428347078315</v>
      </c>
      <c r="J174" s="41">
        <f t="shared" si="111"/>
        <v>-0.2324308827323911</v>
      </c>
      <c r="K174" s="41">
        <f t="shared" si="111"/>
        <v>-3.7588459590409116</v>
      </c>
      <c r="L174" s="41">
        <f t="shared" si="111"/>
        <v>-2.8522701426783037</v>
      </c>
      <c r="M174" s="41">
        <f t="shared" si="111"/>
        <v>2.0319097358269431</v>
      </c>
      <c r="N174" s="41">
        <f t="shared" si="111"/>
        <v>3.8102050502830345</v>
      </c>
      <c r="O174" s="41">
        <f t="shared" ref="O174" si="116">O42-O108</f>
        <v>2.0798157509962643</v>
      </c>
      <c r="P174" s="41">
        <f t="shared" si="111"/>
        <v>0.26103662363063407</v>
      </c>
    </row>
    <row r="175" spans="1:17" ht="14.25" x14ac:dyDescent="0.2">
      <c r="A175" s="75"/>
      <c r="B175" s="40" t="str">
        <f t="shared" si="113"/>
        <v>Relax myself / Reduce stress</v>
      </c>
      <c r="C175" s="41">
        <f t="shared" si="111"/>
        <v>-0.34826693169981482</v>
      </c>
      <c r="D175" s="41">
        <f t="shared" si="111"/>
        <v>-1.8681861475584824</v>
      </c>
      <c r="E175" s="41">
        <f t="shared" si="111"/>
        <v>4.0044807166088461</v>
      </c>
      <c r="F175" s="41">
        <f t="shared" si="111"/>
        <v>-0.1100543763916626</v>
      </c>
      <c r="G175" s="41">
        <f t="shared" si="111"/>
        <v>-2.2732759307218586</v>
      </c>
      <c r="H175" s="41">
        <f t="shared" si="111"/>
        <v>9.7759641695574828E-2</v>
      </c>
      <c r="I175" s="41">
        <f t="shared" si="111"/>
        <v>0.71053729736273397</v>
      </c>
      <c r="J175" s="41">
        <f t="shared" si="111"/>
        <v>2.2910885790464555</v>
      </c>
      <c r="K175" s="41">
        <f t="shared" si="111"/>
        <v>-1.9195496984929363</v>
      </c>
      <c r="L175" s="41">
        <f t="shared" si="111"/>
        <v>-1.0249003736585109</v>
      </c>
      <c r="M175" s="41">
        <f t="shared" si="111"/>
        <v>4.7168343829537882</v>
      </c>
      <c r="N175" s="41">
        <f t="shared" si="111"/>
        <v>-0.40551345393615179</v>
      </c>
      <c r="O175" s="41">
        <f t="shared" ref="O175" si="117">O43-O109</f>
        <v>-1.9738247914297453</v>
      </c>
      <c r="P175" s="41">
        <f t="shared" si="111"/>
        <v>-1.8971289137782179</v>
      </c>
    </row>
    <row r="176" spans="1:17" ht="14.25" x14ac:dyDescent="0.2">
      <c r="A176" s="75"/>
      <c r="B176" s="40" t="str">
        <f t="shared" si="113"/>
        <v>Building festive atmosphere</v>
      </c>
      <c r="C176" s="41">
        <f t="shared" si="111"/>
        <v>3.2746915644919277</v>
      </c>
      <c r="D176" s="41">
        <f t="shared" si="111"/>
        <v>-1.0431538944263465</v>
      </c>
      <c r="E176" s="41">
        <f t="shared" si="111"/>
        <v>-2.3375955250172851</v>
      </c>
      <c r="F176" s="41">
        <f t="shared" si="111"/>
        <v>-3.4496994485908949</v>
      </c>
      <c r="G176" s="41">
        <f t="shared" si="111"/>
        <v>8.4542228508264756</v>
      </c>
      <c r="H176" s="41">
        <f t="shared" si="111"/>
        <v>-0.33120223749136102</v>
      </c>
      <c r="I176" s="41">
        <f t="shared" si="111"/>
        <v>3.4171532509564457</v>
      </c>
      <c r="J176" s="41">
        <f t="shared" si="111"/>
        <v>1.9429286799629217</v>
      </c>
      <c r="K176" s="41">
        <f t="shared" si="111"/>
        <v>-1.3269177473456821</v>
      </c>
      <c r="L176" s="41">
        <f t="shared" si="111"/>
        <v>0.56996779465027814</v>
      </c>
      <c r="M176" s="41">
        <f t="shared" si="111"/>
        <v>-2.6615889883824977</v>
      </c>
      <c r="N176" s="41">
        <f t="shared" si="111"/>
        <v>2.1974337656049485</v>
      </c>
      <c r="O176" s="41">
        <f t="shared" ref="O176" si="118">O44-O110</f>
        <v>-1.4012671897248694</v>
      </c>
      <c r="P176" s="41">
        <f t="shared" si="111"/>
        <v>-7.3049728755140571</v>
      </c>
    </row>
    <row r="177" spans="1:16" ht="14.25" x14ac:dyDescent="0.2">
      <c r="A177" s="75"/>
      <c r="B177" s="40" t="str">
        <f t="shared" si="113"/>
        <v>Makes me feel confident</v>
      </c>
      <c r="C177" s="41">
        <f t="shared" si="111"/>
        <v>-5.6870442751885051</v>
      </c>
      <c r="D177" s="41">
        <f t="shared" si="111"/>
        <v>4.3318998607938823</v>
      </c>
      <c r="E177" s="41">
        <f t="shared" si="111"/>
        <v>3.7589440722724952</v>
      </c>
      <c r="F177" s="41">
        <f t="shared" si="111"/>
        <v>-5.3491079022562893</v>
      </c>
      <c r="G177" s="41">
        <f t="shared" si="111"/>
        <v>1.6667208200737136</v>
      </c>
      <c r="H177" s="41">
        <f t="shared" si="111"/>
        <v>-5.3794720361362529</v>
      </c>
      <c r="I177" s="41">
        <f t="shared" si="111"/>
        <v>1.5948465069459701</v>
      </c>
      <c r="J177" s="41">
        <f t="shared" si="111"/>
        <v>2.0293288481570322</v>
      </c>
      <c r="K177" s="41">
        <f t="shared" si="111"/>
        <v>1.6608021712330761</v>
      </c>
      <c r="L177" s="41">
        <f t="shared" si="111"/>
        <v>-0.43858525816840555</v>
      </c>
      <c r="M177" s="41">
        <f t="shared" si="111"/>
        <v>1.3743720593903639</v>
      </c>
      <c r="N177" s="41">
        <f t="shared" si="111"/>
        <v>-0.79765420182655689</v>
      </c>
      <c r="O177" s="41">
        <f t="shared" ref="O177" si="119">O45-O111</f>
        <v>0.55299547978325947</v>
      </c>
      <c r="P177" s="41">
        <f t="shared" si="111"/>
        <v>0.68195385492620986</v>
      </c>
    </row>
    <row r="178" spans="1:16" ht="14.25" x14ac:dyDescent="0.2">
      <c r="A178" s="75"/>
      <c r="B178" s="40" t="str">
        <f t="shared" si="113"/>
        <v>Always has new products</v>
      </c>
      <c r="C178" s="41">
        <f t="shared" si="111"/>
        <v>-5.0258216186771953</v>
      </c>
      <c r="D178" s="41">
        <f t="shared" si="111"/>
        <v>4.5319858691462471</v>
      </c>
      <c r="E178" s="41">
        <f t="shared" si="111"/>
        <v>-3.4865925720638522</v>
      </c>
      <c r="F178" s="41">
        <f t="shared" si="111"/>
        <v>-3.5881614281209124</v>
      </c>
      <c r="G178" s="41">
        <f t="shared" si="111"/>
        <v>5.6067175708692893</v>
      </c>
      <c r="H178" s="41">
        <f t="shared" si="111"/>
        <v>2.1432962860319229</v>
      </c>
      <c r="I178" s="41">
        <f t="shared" si="111"/>
        <v>-5.5208442834707832</v>
      </c>
      <c r="J178" s="41">
        <f t="shared" si="111"/>
        <v>-2.2324308827323911</v>
      </c>
      <c r="K178" s="41">
        <f t="shared" si="111"/>
        <v>2.2411540409590884</v>
      </c>
      <c r="L178" s="41">
        <f t="shared" si="111"/>
        <v>2.1477298573216963</v>
      </c>
      <c r="M178" s="41">
        <f t="shared" si="111"/>
        <v>1.0319097358269431</v>
      </c>
      <c r="N178" s="41">
        <f t="shared" si="111"/>
        <v>3.8102050502830345</v>
      </c>
      <c r="O178" s="41">
        <f t="shared" ref="O178" si="120">O46-O112</f>
        <v>-3.9201842490037357</v>
      </c>
      <c r="P178" s="41">
        <f t="shared" si="111"/>
        <v>2.2610366236306341</v>
      </c>
    </row>
    <row r="179" spans="1:16" ht="14.25" x14ac:dyDescent="0.2">
      <c r="A179" s="75"/>
      <c r="B179" s="40" t="str">
        <f t="shared" si="113"/>
        <v>Is innovative</v>
      </c>
      <c r="C179" s="41">
        <f t="shared" si="111"/>
        <v>-1.133303389684734</v>
      </c>
      <c r="D179" s="41">
        <f t="shared" si="111"/>
        <v>2.0652618635780087</v>
      </c>
      <c r="E179" s="41">
        <f t="shared" si="111"/>
        <v>1.343765190827046</v>
      </c>
      <c r="F179" s="41">
        <f t="shared" si="111"/>
        <v>3.2378742557888387</v>
      </c>
      <c r="G179" s="41">
        <f t="shared" si="111"/>
        <v>-1.68661359632776</v>
      </c>
      <c r="H179" s="41">
        <f t="shared" si="111"/>
        <v>4.1281174045864759</v>
      </c>
      <c r="I179" s="41">
        <f t="shared" si="111"/>
        <v>-2.7770504231929465</v>
      </c>
      <c r="J179" s="41">
        <f t="shared" si="111"/>
        <v>-3.3912577288061101</v>
      </c>
      <c r="K179" s="41">
        <f t="shared" si="111"/>
        <v>3.1875861278084159</v>
      </c>
      <c r="L179" s="41">
        <f t="shared" si="111"/>
        <v>-4.9098135530050371</v>
      </c>
      <c r="M179" s="41">
        <f t="shared" si="111"/>
        <v>-1.073115381797443</v>
      </c>
      <c r="N179" s="41">
        <f t="shared" si="111"/>
        <v>1.7382988822099747</v>
      </c>
      <c r="O179" s="41">
        <f t="shared" ref="O179" si="121">O47-O113</f>
        <v>1.0619355701875932</v>
      </c>
      <c r="P179" s="41">
        <f t="shared" si="111"/>
        <v>-1.7916852221723154</v>
      </c>
    </row>
    <row r="180" spans="1:16" ht="14.25" x14ac:dyDescent="0.2">
      <c r="A180" s="75"/>
      <c r="B180" s="40" t="str">
        <f t="shared" si="113"/>
        <v>Upscale package</v>
      </c>
      <c r="C180" s="41">
        <f t="shared" si="111"/>
        <v>-2.8254794965644479</v>
      </c>
      <c r="D180" s="41">
        <f t="shared" si="111"/>
        <v>3.148559360097849</v>
      </c>
      <c r="E180" s="41">
        <f t="shared" si="111"/>
        <v>-0.38726120736614433</v>
      </c>
      <c r="F180" s="41">
        <f t="shared" si="111"/>
        <v>-5.4958534417675722</v>
      </c>
      <c r="G180" s="41">
        <f t="shared" si="111"/>
        <v>-0.49494557582592336</v>
      </c>
      <c r="H180" s="41">
        <f t="shared" si="111"/>
        <v>-0.50636939631693778</v>
      </c>
      <c r="I180" s="41">
        <f t="shared" si="111"/>
        <v>-2.5621792605192972</v>
      </c>
      <c r="J180" s="41">
        <f t="shared" si="111"/>
        <v>10.884475492397815</v>
      </c>
      <c r="K180" s="41">
        <f t="shared" si="111"/>
        <v>-0.47089381791075979</v>
      </c>
      <c r="L180" s="41">
        <f t="shared" si="111"/>
        <v>-3.5707781844592503</v>
      </c>
      <c r="M180" s="41">
        <f t="shared" si="111"/>
        <v>2.2362439196873147</v>
      </c>
      <c r="N180" s="41">
        <f t="shared" si="111"/>
        <v>3.0683575271643058</v>
      </c>
      <c r="O180" s="41">
        <f t="shared" ref="O180" si="122">O48-O114</f>
        <v>-5.5742395428178284</v>
      </c>
      <c r="P180" s="41">
        <f t="shared" si="111"/>
        <v>2.5503636242008376</v>
      </c>
    </row>
    <row r="181" spans="1:16" ht="14.25" x14ac:dyDescent="0.2">
      <c r="A181" s="75"/>
      <c r="B181" s="40" t="str">
        <f t="shared" si="113"/>
        <v>Out fashion package</v>
      </c>
      <c r="C181" s="41">
        <f t="shared" si="111"/>
        <v>1.1801206028229814</v>
      </c>
      <c r="D181" s="41">
        <f t="shared" si="111"/>
        <v>-2.2758708345677157</v>
      </c>
      <c r="E181" s="41">
        <f t="shared" si="111"/>
        <v>-5.7639414760944589</v>
      </c>
      <c r="F181" s="41">
        <f t="shared" si="111"/>
        <v>-5.8295830506206947</v>
      </c>
      <c r="G181" s="41">
        <f t="shared" si="111"/>
        <v>3.3575328981947763</v>
      </c>
      <c r="H181" s="41">
        <f t="shared" si="111"/>
        <v>2.581970738047227</v>
      </c>
      <c r="I181" s="41">
        <f t="shared" si="111"/>
        <v>4.9213692529696758</v>
      </c>
      <c r="J181" s="41">
        <f t="shared" si="111"/>
        <v>-2.5996827247446035</v>
      </c>
      <c r="K181" s="41">
        <f t="shared" si="111"/>
        <v>1.998937319024094</v>
      </c>
      <c r="L181" s="41">
        <f t="shared" si="111"/>
        <v>2.9385594556626913</v>
      </c>
      <c r="M181" s="41">
        <f t="shared" si="111"/>
        <v>-0.7825689739203554</v>
      </c>
      <c r="N181" s="41">
        <f t="shared" si="111"/>
        <v>0.72042507239036624</v>
      </c>
      <c r="O181" s="41">
        <f t="shared" ref="O181" si="123">O49-O115</f>
        <v>0.54094475396832742</v>
      </c>
      <c r="P181" s="41">
        <f t="shared" si="111"/>
        <v>-0.98821303313232711</v>
      </c>
    </row>
    <row r="182" spans="1:16" ht="14.25" x14ac:dyDescent="0.2">
      <c r="A182" s="75"/>
      <c r="B182" s="40" t="str">
        <f t="shared" si="113"/>
        <v>Attritive package</v>
      </c>
      <c r="C182" s="41">
        <f t="shared" si="111"/>
        <v>-0.10234993931632985</v>
      </c>
      <c r="D182" s="41">
        <f t="shared" si="111"/>
        <v>-1.2181216412942035</v>
      </c>
      <c r="E182" s="41">
        <f t="shared" si="111"/>
        <v>-1.6796717666434162</v>
      </c>
      <c r="F182" s="41">
        <f t="shared" si="111"/>
        <v>2.2106554792098692</v>
      </c>
      <c r="G182" s="41">
        <f t="shared" si="111"/>
        <v>-1.8182783676251759</v>
      </c>
      <c r="H182" s="41">
        <f t="shared" si="111"/>
        <v>-1.7601641166782933</v>
      </c>
      <c r="I182" s="41">
        <f t="shared" si="111"/>
        <v>-5.8762307954498354</v>
      </c>
      <c r="J182" s="41">
        <f t="shared" si="111"/>
        <v>4.594768780879388</v>
      </c>
      <c r="K182" s="41">
        <f t="shared" si="111"/>
        <v>-1.7342857961984279</v>
      </c>
      <c r="L182" s="41">
        <f t="shared" si="111"/>
        <v>-0.83516403704092923</v>
      </c>
      <c r="M182" s="41">
        <f t="shared" si="111"/>
        <v>3.95998764028122</v>
      </c>
      <c r="N182" s="41">
        <f t="shared" si="111"/>
        <v>-3.1996190148539547</v>
      </c>
      <c r="O182" s="41">
        <f t="shared" ref="O182" si="124">O50-O116</f>
        <v>0.1712904119800065</v>
      </c>
      <c r="P182" s="41">
        <f t="shared" si="111"/>
        <v>7.2871831627501003</v>
      </c>
    </row>
    <row r="183" spans="1:16" ht="14.25" x14ac:dyDescent="0.2">
      <c r="A183" s="75"/>
      <c r="B183" s="40" t="str">
        <f t="shared" si="113"/>
        <v>Lovely cartoon logo in the package</v>
      </c>
      <c r="C183" s="41">
        <f t="shared" si="111"/>
        <v>12.143567053067152</v>
      </c>
      <c r="D183" s="41">
        <f t="shared" si="111"/>
        <v>-9.5680571350299317</v>
      </c>
      <c r="E183" s="41">
        <f t="shared" si="111"/>
        <v>-9.3638242498956821</v>
      </c>
      <c r="F183" s="41">
        <f t="shared" si="111"/>
        <v>-2.4686346651886026</v>
      </c>
      <c r="G183" s="41">
        <f t="shared" si="111"/>
        <v>-7.3632808045285003</v>
      </c>
      <c r="H183" s="41">
        <f t="shared" si="111"/>
        <v>2.3819121249478314</v>
      </c>
      <c r="I183" s="41">
        <f t="shared" si="111"/>
        <v>9.5370011117375917</v>
      </c>
      <c r="J183" s="41">
        <f t="shared" si="111"/>
        <v>-7.101551017287683</v>
      </c>
      <c r="K183" s="41">
        <f t="shared" si="111"/>
        <v>0.45097810609608047</v>
      </c>
      <c r="L183" s="41">
        <f t="shared" si="111"/>
        <v>0.35457229957664183</v>
      </c>
      <c r="M183" s="41">
        <f t="shared" si="111"/>
        <v>-1.7968591023913483</v>
      </c>
      <c r="N183" s="41">
        <f t="shared" si="111"/>
        <v>7.0062754242282352</v>
      </c>
      <c r="O183" s="41">
        <f t="shared" ref="O183" si="125">O51-O117</f>
        <v>-6.6835943846102417</v>
      </c>
      <c r="P183" s="41">
        <f t="shared" si="111"/>
        <v>12.471495239278422</v>
      </c>
    </row>
    <row r="184" spans="1:16" ht="14.25" x14ac:dyDescent="0.2">
      <c r="A184" s="75"/>
      <c r="B184" s="40" t="str">
        <f t="shared" si="113"/>
        <v>Package is easy to carry</v>
      </c>
      <c r="C184" s="41">
        <f t="shared" si="111"/>
        <v>2.9449355415181415</v>
      </c>
      <c r="D184" s="41">
        <f t="shared" si="111"/>
        <v>-1.1017631712235243</v>
      </c>
      <c r="E184" s="41">
        <f t="shared" si="111"/>
        <v>2.0335012088951672</v>
      </c>
      <c r="F184" s="41">
        <f t="shared" si="111"/>
        <v>2.9005972802247655</v>
      </c>
      <c r="G184" s="41">
        <f t="shared" si="111"/>
        <v>-5.7699333913093369</v>
      </c>
      <c r="H184" s="41">
        <f t="shared" si="111"/>
        <v>2.7832493955524065</v>
      </c>
      <c r="I184" s="41">
        <f t="shared" si="111"/>
        <v>-0.62833879645645396</v>
      </c>
      <c r="J184" s="41">
        <f t="shared" si="111"/>
        <v>-3.6339255167668512</v>
      </c>
      <c r="K184" s="41">
        <f t="shared" si="111"/>
        <v>-0.39721332938331955</v>
      </c>
      <c r="L184" s="41">
        <f t="shared" si="111"/>
        <v>-0.51945986754714113</v>
      </c>
      <c r="M184" s="41">
        <f t="shared" si="111"/>
        <v>3.0204776330501417</v>
      </c>
      <c r="N184" s="41">
        <f t="shared" si="111"/>
        <v>-3.9611146682466725</v>
      </c>
      <c r="O184" s="41">
        <f t="shared" ref="O184" si="126">O52-O118</f>
        <v>-0.29981555986659458</v>
      </c>
      <c r="P184" s="41">
        <f t="shared" si="111"/>
        <v>2.6288032415592326</v>
      </c>
    </row>
    <row r="185" spans="1:16" ht="14.25" x14ac:dyDescent="0.2">
      <c r="A185" s="75"/>
      <c r="B185" s="40" t="str">
        <f t="shared" si="113"/>
        <v>TV ads are always attritive</v>
      </c>
      <c r="C185" s="41">
        <f t="shared" si="111"/>
        <v>5.4204374958190336</v>
      </c>
      <c r="D185" s="41">
        <f t="shared" si="111"/>
        <v>2.7986238663621279</v>
      </c>
      <c r="E185" s="41">
        <f t="shared" si="111"/>
        <v>-7.1413690618406633E-2</v>
      </c>
      <c r="F185" s="41">
        <f t="shared" si="111"/>
        <v>3.8248564138339596</v>
      </c>
      <c r="G185" s="41">
        <f t="shared" si="111"/>
        <v>-1.0399480127292371</v>
      </c>
      <c r="H185" s="41">
        <f t="shared" si="111"/>
        <v>1.6357068453091976</v>
      </c>
      <c r="I185" s="41">
        <f t="shared" si="111"/>
        <v>-4.1489473533318666</v>
      </c>
      <c r="J185" s="41">
        <f t="shared" si="111"/>
        <v>3.1881556942307476</v>
      </c>
      <c r="K185" s="41">
        <f t="shared" si="111"/>
        <v>1.7143700843837522</v>
      </c>
      <c r="L185" s="41">
        <f t="shared" si="111"/>
        <v>2.6189581521583278</v>
      </c>
      <c r="M185" s="41">
        <f t="shared" si="111"/>
        <v>-4.5206028229852535</v>
      </c>
      <c r="N185" s="41">
        <f t="shared" si="111"/>
        <v>0.27425196624650283</v>
      </c>
      <c r="O185" s="41">
        <f t="shared" ref="O185" si="127">O53-O119</f>
        <v>-4.4291243394080766</v>
      </c>
      <c r="P185" s="41">
        <f t="shared" si="111"/>
        <v>-7.2653242992708407</v>
      </c>
    </row>
    <row r="186" spans="1:16" ht="14.25" x14ac:dyDescent="0.2">
      <c r="A186" s="75"/>
      <c r="B186" s="40" t="str">
        <f t="shared" si="113"/>
        <v>Easy to buy everywhere</v>
      </c>
      <c r="C186" s="41">
        <f t="shared" si="111"/>
        <v>8.6753758087174191</v>
      </c>
      <c r="D186" s="41">
        <f t="shared" si="111"/>
        <v>9.1899930874768572</v>
      </c>
      <c r="E186" s="41">
        <f t="shared" si="111"/>
        <v>-1.1389327956218622</v>
      </c>
      <c r="F186" s="41">
        <f t="shared" si="111"/>
        <v>0.73491652411578201</v>
      </c>
      <c r="G186" s="41">
        <f t="shared" si="111"/>
        <v>0.25089655743605022</v>
      </c>
      <c r="H186" s="41">
        <f t="shared" si="111"/>
        <v>3.3694663978109247</v>
      </c>
      <c r="I186" s="41">
        <f t="shared" si="111"/>
        <v>0.33448329685942468</v>
      </c>
      <c r="J186" s="41">
        <f t="shared" si="111"/>
        <v>-1.8232585697766694</v>
      </c>
      <c r="K186" s="41">
        <f t="shared" si="111"/>
        <v>-5.7510134650853821</v>
      </c>
      <c r="L186" s="41">
        <f t="shared" si="111"/>
        <v>4.1329517110883849</v>
      </c>
      <c r="M186" s="41">
        <f t="shared" si="111"/>
        <v>-2.2529206206617474</v>
      </c>
      <c r="N186" s="41">
        <f t="shared" si="111"/>
        <v>-3.2862612806325124</v>
      </c>
      <c r="O186" s="41">
        <f t="shared" ref="O186" si="128">O54-O120</f>
        <v>-4.7093777773530512</v>
      </c>
      <c r="P186" s="41">
        <f t="shared" si="111"/>
        <v>-7.7263188743736535</v>
      </c>
    </row>
    <row r="187" spans="1:16" ht="14.25" x14ac:dyDescent="0.2">
      <c r="A187" s="75"/>
      <c r="B187" s="40" t="str">
        <f t="shared" si="113"/>
        <v>Instore display is attritive</v>
      </c>
      <c r="C187" s="41">
        <f t="shared" ref="C187:P202" si="129">C55-C121</f>
        <v>0.27469156449192766</v>
      </c>
      <c r="D187" s="41">
        <f t="shared" si="129"/>
        <v>0.95684610557365346</v>
      </c>
      <c r="E187" s="41">
        <f t="shared" si="129"/>
        <v>-1.3375955250172851</v>
      </c>
      <c r="F187" s="41">
        <f t="shared" si="129"/>
        <v>0.55030055140910505</v>
      </c>
      <c r="G187" s="41">
        <f t="shared" si="129"/>
        <v>5.4542228508264756</v>
      </c>
      <c r="H187" s="41">
        <f t="shared" si="129"/>
        <v>-2.331202237491361</v>
      </c>
      <c r="I187" s="41">
        <f t="shared" si="129"/>
        <v>-0.58284674904355427</v>
      </c>
      <c r="J187" s="41">
        <f t="shared" si="129"/>
        <v>1.9429286799629217</v>
      </c>
      <c r="K187" s="41">
        <f t="shared" si="129"/>
        <v>-4.3269177473456821</v>
      </c>
      <c r="L187" s="41">
        <f t="shared" si="129"/>
        <v>1.5699677946502781</v>
      </c>
      <c r="M187" s="41">
        <f t="shared" si="129"/>
        <v>1.3384110116175023</v>
      </c>
      <c r="N187" s="41">
        <f t="shared" si="129"/>
        <v>-3.8025662343950515</v>
      </c>
      <c r="O187" s="41">
        <f t="shared" ref="O187" si="130">O55-O121</f>
        <v>-1.4012671897248694</v>
      </c>
      <c r="P187" s="41">
        <f t="shared" si="129"/>
        <v>1.6950271244859429</v>
      </c>
    </row>
    <row r="188" spans="1:16" ht="14.25" x14ac:dyDescent="0.2">
      <c r="A188" s="75"/>
      <c r="B188" s="40" t="str">
        <f t="shared" si="113"/>
        <v>Always has promotion (e.g., discount)</v>
      </c>
      <c r="C188" s="41">
        <f t="shared" si="129"/>
        <v>0.1199243126499141</v>
      </c>
      <c r="D188" s="41">
        <f t="shared" si="129"/>
        <v>0.37376362993472512</v>
      </c>
      <c r="E188" s="41">
        <f t="shared" si="129"/>
        <v>-1.2204107376649702</v>
      </c>
      <c r="F188" s="41">
        <f t="shared" si="129"/>
        <v>-3.3136055656960473</v>
      </c>
      <c r="G188" s="41">
        <f t="shared" si="129"/>
        <v>7.1125467073135766</v>
      </c>
      <c r="H188" s="41">
        <f t="shared" si="129"/>
        <v>-1.8897946311675184</v>
      </c>
      <c r="I188" s="41">
        <f t="shared" si="129"/>
        <v>-4.086944887759099</v>
      </c>
      <c r="J188" s="41">
        <f t="shared" si="129"/>
        <v>-1.9872038684645617</v>
      </c>
      <c r="K188" s="41">
        <f t="shared" si="129"/>
        <v>2.2824418726885263</v>
      </c>
      <c r="L188" s="41">
        <f t="shared" si="129"/>
        <v>2.1967202148297496</v>
      </c>
      <c r="M188" s="41">
        <f t="shared" si="129"/>
        <v>-3.8271040987758091</v>
      </c>
      <c r="N188" s="41">
        <f t="shared" si="129"/>
        <v>7.8870232509245959</v>
      </c>
      <c r="O188" s="41">
        <f t="shared" ref="O188" si="131">O56-O122</f>
        <v>1.0519586013130606</v>
      </c>
      <c r="P188" s="41">
        <f t="shared" si="129"/>
        <v>-4.699314800126146</v>
      </c>
    </row>
    <row r="189" spans="1:16" ht="14.25" x14ac:dyDescent="0.2">
      <c r="A189" s="75"/>
      <c r="B189" s="40" t="str">
        <f t="shared" si="113"/>
        <v>Has attritive gifts</v>
      </c>
      <c r="C189" s="41">
        <f t="shared" si="129"/>
        <v>0.36584130503339907</v>
      </c>
      <c r="D189" s="41">
        <f t="shared" si="129"/>
        <v>-0.97617186380099596</v>
      </c>
      <c r="E189" s="41">
        <f t="shared" si="129"/>
        <v>9.5436779082763934E-2</v>
      </c>
      <c r="F189" s="41">
        <f t="shared" si="129"/>
        <v>-1.9928957100945155</v>
      </c>
      <c r="G189" s="41">
        <f t="shared" si="129"/>
        <v>-0.43245572958974066</v>
      </c>
      <c r="H189" s="41">
        <f t="shared" si="129"/>
        <v>-2.7477183895413866</v>
      </c>
      <c r="I189" s="41">
        <f t="shared" si="129"/>
        <v>-1.6737129805716648</v>
      </c>
      <c r="J189" s="41">
        <f t="shared" si="129"/>
        <v>-0.68352366663162556</v>
      </c>
      <c r="K189" s="41">
        <f t="shared" si="129"/>
        <v>3.4677057749830418</v>
      </c>
      <c r="L189" s="41">
        <f t="shared" si="129"/>
        <v>1.3864565514473313</v>
      </c>
      <c r="M189" s="41">
        <f t="shared" si="129"/>
        <v>2.4160491585516226</v>
      </c>
      <c r="N189" s="41">
        <f t="shared" si="129"/>
        <v>-0.9070823099932106</v>
      </c>
      <c r="O189" s="41">
        <f t="shared" ref="O189" si="132">O57-O123</f>
        <v>3.197073804722816</v>
      </c>
      <c r="P189" s="41">
        <f t="shared" si="129"/>
        <v>-1.5150027235978243</v>
      </c>
    </row>
    <row r="190" spans="1:16" ht="14.25" x14ac:dyDescent="0.2">
      <c r="A190" s="75"/>
      <c r="B190" s="40" t="str">
        <f t="shared" si="113"/>
        <v>Fresh products (the production date is close)</v>
      </c>
      <c r="C190" s="41">
        <f t="shared" si="129"/>
        <v>1.5752047476610471</v>
      </c>
      <c r="D190" s="41">
        <f t="shared" si="129"/>
        <v>-2.6182936579989402</v>
      </c>
      <c r="E190" s="41">
        <f t="shared" si="129"/>
        <v>-1.1885984779707215</v>
      </c>
      <c r="F190" s="41">
        <f t="shared" si="129"/>
        <v>-0.31123746906088456</v>
      </c>
      <c r="G190" s="41">
        <f t="shared" si="129"/>
        <v>2.3017281307836654</v>
      </c>
      <c r="H190" s="41">
        <f t="shared" si="129"/>
        <v>2.1942992389853515</v>
      </c>
      <c r="I190" s="41">
        <f t="shared" si="129"/>
        <v>-2.6448492146163218</v>
      </c>
      <c r="J190" s="41">
        <f t="shared" si="129"/>
        <v>-0.88171175734176899</v>
      </c>
      <c r="K190" s="41">
        <f t="shared" si="129"/>
        <v>-0.89498953565046335</v>
      </c>
      <c r="L190" s="41">
        <f t="shared" si="129"/>
        <v>-3.00779426802114</v>
      </c>
      <c r="M190" s="41">
        <f t="shared" si="129"/>
        <v>3.6449122874080615</v>
      </c>
      <c r="N190" s="41">
        <f t="shared" si="129"/>
        <v>2.5846624809268555</v>
      </c>
      <c r="O190" s="41">
        <f t="shared" ref="O190" si="133">O58-O124</f>
        <v>-0.88235013044600308</v>
      </c>
      <c r="P190" s="41">
        <f t="shared" si="129"/>
        <v>0.12901762534124472</v>
      </c>
    </row>
    <row r="191" spans="1:16" ht="14.25" x14ac:dyDescent="0.2">
      <c r="A191" s="75"/>
      <c r="B191" s="40" t="str">
        <f t="shared" si="113"/>
        <v>Always has product samples / foretaste</v>
      </c>
      <c r="C191" s="41">
        <f t="shared" si="129"/>
        <v>-0.70337630565457587</v>
      </c>
      <c r="D191" s="41">
        <f t="shared" si="129"/>
        <v>-4.0678421141490162</v>
      </c>
      <c r="E191" s="41">
        <f t="shared" si="129"/>
        <v>2.022334139263446</v>
      </c>
      <c r="F191" s="41">
        <f t="shared" si="129"/>
        <v>-2.0662684798501587</v>
      </c>
      <c r="G191" s="41">
        <f t="shared" si="129"/>
        <v>-0.51328892753955557</v>
      </c>
      <c r="H191" s="41">
        <f t="shared" si="129"/>
        <v>1.188832930368271</v>
      </c>
      <c r="I191" s="41">
        <f t="shared" si="129"/>
        <v>-4.7522258643043038</v>
      </c>
      <c r="J191" s="41">
        <f t="shared" si="129"/>
        <v>-0.75595034451123766</v>
      </c>
      <c r="K191" s="41">
        <f t="shared" si="129"/>
        <v>2.4018577804111203</v>
      </c>
      <c r="L191" s="41">
        <f t="shared" si="129"/>
        <v>1.3203600883019071</v>
      </c>
      <c r="M191" s="41">
        <f t="shared" si="129"/>
        <v>-4.6530149112999055</v>
      </c>
      <c r="N191" s="41">
        <f t="shared" si="129"/>
        <v>4.0259235545022207</v>
      </c>
      <c r="O191" s="41">
        <f t="shared" ref="O191" si="134">O59-O125</f>
        <v>8.1334562934222703</v>
      </c>
      <c r="P191" s="41">
        <f t="shared" si="129"/>
        <v>-1.5807978389605104</v>
      </c>
    </row>
    <row r="192" spans="1:16" ht="14.25" x14ac:dyDescent="0.2">
      <c r="A192" s="75"/>
      <c r="B192" s="40" t="str">
        <f t="shared" si="113"/>
        <v>Suitable for kids</v>
      </c>
      <c r="C192" s="41">
        <f t="shared" si="129"/>
        <v>16.36755191559714</v>
      </c>
      <c r="D192" s="41">
        <f t="shared" si="129"/>
        <v>-7.8933044090429902</v>
      </c>
      <c r="E192" s="41">
        <f t="shared" si="129"/>
        <v>-11.407906397428675</v>
      </c>
      <c r="F192" s="41">
        <f t="shared" si="129"/>
        <v>5.4686442216721929</v>
      </c>
      <c r="G192" s="41">
        <f t="shared" si="129"/>
        <v>-8.9407714630657864</v>
      </c>
      <c r="H192" s="41">
        <f t="shared" si="129"/>
        <v>1.0039531987143313</v>
      </c>
      <c r="I192" s="41">
        <f t="shared" si="129"/>
        <v>8.1196121341857719</v>
      </c>
      <c r="J192" s="41">
        <f t="shared" si="129"/>
        <v>-11.098991790980591</v>
      </c>
      <c r="K192" s="41">
        <f t="shared" si="129"/>
        <v>1.90746648063379</v>
      </c>
      <c r="L192" s="41">
        <f t="shared" si="129"/>
        <v>0.79391634254259458</v>
      </c>
      <c r="M192" s="41">
        <f t="shared" si="129"/>
        <v>1.4377200778534913</v>
      </c>
      <c r="N192" s="41">
        <f t="shared" si="129"/>
        <v>-1.6163199255868435</v>
      </c>
      <c r="O192" s="41">
        <f t="shared" ref="O192" si="135">O60-O126</f>
        <v>0.92679733565237399</v>
      </c>
      <c r="P192" s="41">
        <f t="shared" si="129"/>
        <v>4.9316322792531935</v>
      </c>
    </row>
    <row r="193" spans="1:16" ht="14.25" x14ac:dyDescent="0.2">
      <c r="A193" s="75"/>
      <c r="B193" s="40" t="str">
        <f t="shared" si="113"/>
        <v>Suitable to sharing with friends/ relatives, increase friendship</v>
      </c>
      <c r="C193" s="41">
        <f t="shared" si="129"/>
        <v>-0.11697135921865964</v>
      </c>
      <c r="D193" s="41">
        <f t="shared" si="129"/>
        <v>-1.5349961614790999</v>
      </c>
      <c r="E193" s="41">
        <f t="shared" si="129"/>
        <v>-2.9196248761639083</v>
      </c>
      <c r="F193" s="41">
        <f t="shared" si="129"/>
        <v>-3.0449651666172954</v>
      </c>
      <c r="G193" s="41">
        <f t="shared" si="129"/>
        <v>2.4933961512855021</v>
      </c>
      <c r="H193" s="41">
        <f t="shared" si="129"/>
        <v>2.5598124380819485</v>
      </c>
      <c r="I193" s="41">
        <f t="shared" si="129"/>
        <v>0.57002194805733097</v>
      </c>
      <c r="J193" s="41">
        <f t="shared" si="129"/>
        <v>1.3940214638621526</v>
      </c>
      <c r="K193" s="41">
        <f t="shared" si="129"/>
        <v>-0.55346948136963547</v>
      </c>
      <c r="L193" s="41">
        <f t="shared" si="129"/>
        <v>-0.66875889947534972</v>
      </c>
      <c r="M193" s="41">
        <f t="shared" si="129"/>
        <v>3.9542715888928228</v>
      </c>
      <c r="N193" s="41">
        <f t="shared" si="129"/>
        <v>-2.0852788741188064</v>
      </c>
      <c r="O193" s="41">
        <f t="shared" ref="O193" si="136">O61-O127</f>
        <v>0.48147475654857885</v>
      </c>
      <c r="P193" s="41">
        <f t="shared" si="129"/>
        <v>-0.5289335282855987</v>
      </c>
    </row>
    <row r="194" spans="1:16" ht="14.25" x14ac:dyDescent="0.2">
      <c r="A194" s="75"/>
      <c r="B194" s="40" t="str">
        <f t="shared" si="113"/>
        <v>Suitable to be as gifts</v>
      </c>
      <c r="C194" s="41">
        <f t="shared" si="129"/>
        <v>-4.0021788782599579</v>
      </c>
      <c r="D194" s="41">
        <f t="shared" si="129"/>
        <v>2.5901651041815938</v>
      </c>
      <c r="E194" s="41">
        <f t="shared" si="129"/>
        <v>-6.6300060842945605</v>
      </c>
      <c r="F194" s="41">
        <f t="shared" si="129"/>
        <v>-6.7431905276134607</v>
      </c>
      <c r="G194" s="41">
        <f t="shared" si="129"/>
        <v>7.130890059027216</v>
      </c>
      <c r="H194" s="41">
        <f t="shared" si="129"/>
        <v>-1.5849969578527237</v>
      </c>
      <c r="I194" s="41">
        <f t="shared" si="129"/>
        <v>-1.8968982839740889</v>
      </c>
      <c r="J194" s="41">
        <f t="shared" si="129"/>
        <v>10.653221968444491</v>
      </c>
      <c r="K194" s="41">
        <f t="shared" si="129"/>
        <v>-0.59030972563335382</v>
      </c>
      <c r="L194" s="41">
        <f t="shared" si="129"/>
        <v>-5.6944180579314079</v>
      </c>
      <c r="M194" s="41">
        <f t="shared" si="129"/>
        <v>-1.9378452677885925</v>
      </c>
      <c r="N194" s="41">
        <f t="shared" si="129"/>
        <v>3.9294572235866774</v>
      </c>
      <c r="O194" s="41">
        <f t="shared" ref="O194" si="137">O62-O128</f>
        <v>0.34426276507296194</v>
      </c>
      <c r="P194" s="41">
        <f t="shared" si="129"/>
        <v>4.4318466630352056</v>
      </c>
    </row>
    <row r="195" spans="1:16" ht="14.25" x14ac:dyDescent="0.2">
      <c r="A195" s="75"/>
      <c r="B195" s="40" t="str">
        <f t="shared" si="113"/>
        <v>Enjobable for myself</v>
      </c>
      <c r="C195" s="41">
        <f t="shared" si="129"/>
        <v>0.95955696142047131</v>
      </c>
      <c r="D195" s="41">
        <f t="shared" si="129"/>
        <v>0.21511134896136497</v>
      </c>
      <c r="E195" s="41">
        <f t="shared" si="129"/>
        <v>0.27345431841565215</v>
      </c>
      <c r="F195" s="41">
        <f t="shared" si="129"/>
        <v>-2.843782073948077</v>
      </c>
      <c r="G195" s="41">
        <f t="shared" si="129"/>
        <v>-1.081607910220022</v>
      </c>
      <c r="H195" s="41">
        <f t="shared" si="129"/>
        <v>-5.5367271592078353</v>
      </c>
      <c r="I195" s="41">
        <f t="shared" si="129"/>
        <v>2.9254084600363797</v>
      </c>
      <c r="J195" s="41">
        <f t="shared" si="129"/>
        <v>2.5668218002503771</v>
      </c>
      <c r="K195" s="41">
        <f t="shared" si="129"/>
        <v>-0.578029644212112</v>
      </c>
      <c r="L195" s="41">
        <f t="shared" si="129"/>
        <v>-0.68586500511272419</v>
      </c>
      <c r="M195" s="41">
        <f t="shared" si="129"/>
        <v>2.6193684438538867E-2</v>
      </c>
      <c r="N195" s="41">
        <f t="shared" si="129"/>
        <v>-1.0754548089818208</v>
      </c>
      <c r="O195" s="41">
        <f t="shared" ref="O195" si="138">O63-O129</f>
        <v>2.3900000955648331</v>
      </c>
      <c r="P195" s="41">
        <f t="shared" si="129"/>
        <v>2.4449199325949351</v>
      </c>
    </row>
    <row r="196" spans="1:16" ht="14.25" x14ac:dyDescent="0.2">
      <c r="A196" s="75"/>
      <c r="B196" s="40" t="str">
        <f t="shared" si="113"/>
        <v>Suitable for spring festival</v>
      </c>
      <c r="C196" s="41">
        <f t="shared" si="129"/>
        <v>6.3748626255482996</v>
      </c>
      <c r="D196" s="41">
        <f t="shared" si="129"/>
        <v>1.7651328510494579</v>
      </c>
      <c r="E196" s="41">
        <f t="shared" si="129"/>
        <v>-7.2879298426684294</v>
      </c>
      <c r="F196" s="41">
        <f t="shared" si="129"/>
        <v>-7.4035454554142284</v>
      </c>
      <c r="G196" s="41">
        <f t="shared" si="129"/>
        <v>11.403391277478875</v>
      </c>
      <c r="H196" s="41">
        <f t="shared" si="129"/>
        <v>-3.1560350786657914</v>
      </c>
      <c r="I196" s="41">
        <f t="shared" si="129"/>
        <v>1.3964857624321851</v>
      </c>
      <c r="J196" s="41">
        <f t="shared" si="129"/>
        <v>1.0013818675280213</v>
      </c>
      <c r="K196" s="41">
        <f t="shared" si="129"/>
        <v>-5.182941676780608</v>
      </c>
      <c r="L196" s="41">
        <f t="shared" si="129"/>
        <v>4.7107137737598066</v>
      </c>
      <c r="M196" s="41">
        <f t="shared" si="129"/>
        <v>-2.5594218964523101</v>
      </c>
      <c r="N196" s="41">
        <f t="shared" si="129"/>
        <v>-0.67348999595441938</v>
      </c>
      <c r="O196" s="41">
        <f t="shared" ref="O196" si="139">O64-O130</f>
        <v>1.771705163368086</v>
      </c>
      <c r="P196" s="41">
        <f t="shared" si="129"/>
        <v>-2.1603093752289588</v>
      </c>
    </row>
    <row r="197" spans="1:16" ht="14.25" x14ac:dyDescent="0.2">
      <c r="A197" s="75"/>
      <c r="B197" s="40" t="str">
        <f t="shared" si="113"/>
        <v>Young/vivacity</v>
      </c>
      <c r="C197" s="41">
        <f t="shared" si="129"/>
        <v>0.4750336866046716</v>
      </c>
      <c r="D197" s="41">
        <f t="shared" si="129"/>
        <v>-3.4265804034747447</v>
      </c>
      <c r="E197" s="41">
        <f t="shared" si="129"/>
        <v>-0.23826416031957365</v>
      </c>
      <c r="F197" s="41">
        <f t="shared" si="129"/>
        <v>4.6426085377624418</v>
      </c>
      <c r="G197" s="41">
        <f t="shared" si="129"/>
        <v>-6.6474402958687335</v>
      </c>
      <c r="H197" s="41">
        <f t="shared" si="129"/>
        <v>1.913208015978185E-2</v>
      </c>
      <c r="I197" s="41">
        <f t="shared" si="129"/>
        <v>-5.6241817260920612</v>
      </c>
      <c r="J197" s="41">
        <f t="shared" si="129"/>
        <v>-2.9401649449068756</v>
      </c>
      <c r="K197" s="41">
        <f t="shared" si="129"/>
        <v>1.9610343937844661</v>
      </c>
      <c r="L197" s="41">
        <f t="shared" si="129"/>
        <v>0.85145975286933151</v>
      </c>
      <c r="M197" s="41">
        <f t="shared" si="129"/>
        <v>0.54274519547787392</v>
      </c>
      <c r="N197" s="41">
        <f t="shared" si="129"/>
        <v>4.4555862424862163</v>
      </c>
      <c r="O197" s="41">
        <f t="shared" ref="O197" si="140">O65-O131</f>
        <v>3.9446775164610415</v>
      </c>
      <c r="P197" s="41">
        <f t="shared" si="129"/>
        <v>1.9843541250561429</v>
      </c>
    </row>
    <row r="198" spans="1:16" ht="14.25" x14ac:dyDescent="0.2">
      <c r="A198" s="75"/>
      <c r="B198" s="40" t="str">
        <f t="shared" si="113"/>
        <v>Fashion/trendy</v>
      </c>
      <c r="C198" s="41">
        <f t="shared" si="129"/>
        <v>-4.0404430385795287</v>
      </c>
      <c r="D198" s="41">
        <f t="shared" si="129"/>
        <v>-2.784888651038635</v>
      </c>
      <c r="E198" s="41">
        <f t="shared" si="129"/>
        <v>2.2734543184156522</v>
      </c>
      <c r="F198" s="41">
        <f t="shared" si="129"/>
        <v>4.156217926051923</v>
      </c>
      <c r="G198" s="41">
        <f t="shared" si="129"/>
        <v>-5.081607910220022</v>
      </c>
      <c r="H198" s="41">
        <f t="shared" si="129"/>
        <v>-3.5367271592078353</v>
      </c>
      <c r="I198" s="41">
        <f t="shared" si="129"/>
        <v>-7.0745915399636203</v>
      </c>
      <c r="J198" s="41">
        <f t="shared" si="129"/>
        <v>0.56682180025037709</v>
      </c>
      <c r="K198" s="41">
        <f t="shared" si="129"/>
        <v>0.421970355787888</v>
      </c>
      <c r="L198" s="41">
        <f t="shared" si="129"/>
        <v>-0.68586500511272419</v>
      </c>
      <c r="M198" s="41">
        <f t="shared" si="129"/>
        <v>5.0261936844385389</v>
      </c>
      <c r="N198" s="41">
        <f t="shared" si="129"/>
        <v>-3.0754548089818208</v>
      </c>
      <c r="O198" s="41">
        <f t="shared" ref="O198" si="141">O66-O132</f>
        <v>7.3900000955648331</v>
      </c>
      <c r="P198" s="41">
        <f t="shared" si="129"/>
        <v>6.4449199325949351</v>
      </c>
    </row>
    <row r="199" spans="1:16" ht="14.25" x14ac:dyDescent="0.2">
      <c r="A199" s="75"/>
      <c r="B199" s="40" t="str">
        <f t="shared" si="113"/>
        <v>Full of fun</v>
      </c>
      <c r="C199" s="41">
        <f t="shared" si="129"/>
        <v>-0.31731348133141069</v>
      </c>
      <c r="D199" s="41">
        <f t="shared" si="129"/>
        <v>-5.1515696524306946</v>
      </c>
      <c r="E199" s="41">
        <f t="shared" si="129"/>
        <v>2.9810437591383874</v>
      </c>
      <c r="F199" s="41">
        <f t="shared" si="129"/>
        <v>3.8627268470293643</v>
      </c>
      <c r="G199" s="41">
        <f t="shared" si="129"/>
        <v>-7.4049407020192888</v>
      </c>
      <c r="H199" s="41">
        <f t="shared" si="129"/>
        <v>-1.7905218795691944</v>
      </c>
      <c r="I199" s="41">
        <f t="shared" si="129"/>
        <v>1.6113569251058451</v>
      </c>
      <c r="J199" s="41">
        <f t="shared" si="129"/>
        <v>-4.72288491126805</v>
      </c>
      <c r="K199" s="41">
        <f t="shared" si="129"/>
        <v>1.1585783775002199</v>
      </c>
      <c r="L199" s="41">
        <f t="shared" si="129"/>
        <v>-0.95025085769440309</v>
      </c>
      <c r="M199" s="41">
        <f t="shared" si="129"/>
        <v>0.74993740503244766</v>
      </c>
      <c r="N199" s="41">
        <f t="shared" si="129"/>
        <v>3.6565686489999187</v>
      </c>
      <c r="O199" s="41">
        <f t="shared" ref="O199" si="142">O67-O133</f>
        <v>2.135530050362668</v>
      </c>
      <c r="P199" s="41">
        <f t="shared" si="129"/>
        <v>4.1817394711441978</v>
      </c>
    </row>
    <row r="200" spans="1:16" ht="14.25" x14ac:dyDescent="0.2">
      <c r="A200" s="75"/>
      <c r="B200" s="40" t="str">
        <f t="shared" si="113"/>
        <v>Suitable for everyone</v>
      </c>
      <c r="C200" s="41">
        <f t="shared" si="129"/>
        <v>1.1598990835332152</v>
      </c>
      <c r="D200" s="41">
        <f t="shared" si="129"/>
        <v>-1.1683151600870332</v>
      </c>
      <c r="E200" s="41">
        <f t="shared" si="129"/>
        <v>-0.62721431688662932</v>
      </c>
      <c r="F200" s="41">
        <f t="shared" si="129"/>
        <v>0.24852591240527033</v>
      </c>
      <c r="G200" s="41">
        <f t="shared" si="129"/>
        <v>5.8167289430847688</v>
      </c>
      <c r="H200" s="41">
        <f t="shared" si="129"/>
        <v>-6.1863928415566889</v>
      </c>
      <c r="I200" s="41">
        <f t="shared" si="129"/>
        <v>7.8840734829878656</v>
      </c>
      <c r="J200" s="41">
        <f t="shared" si="129"/>
        <v>-4.3162718246194132</v>
      </c>
      <c r="K200" s="41">
        <f t="shared" si="129"/>
        <v>-2.2900775030819638</v>
      </c>
      <c r="L200" s="41">
        <f t="shared" si="129"/>
        <v>-0.40437304689366727</v>
      </c>
      <c r="M200" s="41">
        <f t="shared" si="129"/>
        <v>0.23052786829892113</v>
      </c>
      <c r="N200" s="41">
        <f t="shared" si="129"/>
        <v>-0.81730233210054237</v>
      </c>
      <c r="O200" s="41">
        <f t="shared" ref="O200" si="143">O68-O134</f>
        <v>-0.2640551982492525</v>
      </c>
      <c r="P200" s="41">
        <f t="shared" si="129"/>
        <v>0.73424693316513867</v>
      </c>
    </row>
    <row r="201" spans="1:16" ht="14.25" x14ac:dyDescent="0.2">
      <c r="A201" s="75"/>
      <c r="B201" s="40" t="str">
        <f t="shared" si="113"/>
        <v>Has a good reputation</v>
      </c>
      <c r="C201" s="41">
        <f t="shared" si="129"/>
        <v>5.2417312525676607E-2</v>
      </c>
      <c r="D201" s="41">
        <f t="shared" si="129"/>
        <v>3.3649608343447213</v>
      </c>
      <c r="E201" s="41">
        <f t="shared" si="129"/>
        <v>-3.7968565539957311</v>
      </c>
      <c r="F201" s="41">
        <f t="shared" si="129"/>
        <v>-2.9254384036849785</v>
      </c>
      <c r="G201" s="41">
        <f t="shared" si="129"/>
        <v>3.523397775887716</v>
      </c>
      <c r="H201" s="41">
        <f t="shared" si="129"/>
        <v>-2.2015717230021394</v>
      </c>
      <c r="I201" s="41">
        <f t="shared" si="129"/>
        <v>4.6278673432657058</v>
      </c>
      <c r="J201" s="41">
        <f t="shared" si="129"/>
        <v>3.5249013293068643</v>
      </c>
      <c r="K201" s="41">
        <f t="shared" si="129"/>
        <v>-4.3436454162326434</v>
      </c>
      <c r="L201" s="41">
        <f t="shared" si="129"/>
        <v>1.5380835427795958</v>
      </c>
      <c r="M201" s="41">
        <f t="shared" si="129"/>
        <v>-0.87449724932547213</v>
      </c>
      <c r="N201" s="41">
        <f t="shared" si="129"/>
        <v>0.11079149982639436</v>
      </c>
      <c r="O201" s="41">
        <f t="shared" ref="O201" si="144">O69-O135</f>
        <v>-2.2819353790579271</v>
      </c>
      <c r="P201" s="41">
        <f t="shared" si="129"/>
        <v>-0.31847491263781436</v>
      </c>
    </row>
    <row r="202" spans="1:16" ht="14.25" x14ac:dyDescent="0.2">
      <c r="A202" s="75"/>
      <c r="B202" s="40" t="str">
        <f t="shared" si="113"/>
        <v>Is upscale</v>
      </c>
      <c r="C202" s="41">
        <f t="shared" si="129"/>
        <v>-6.2025210003727089</v>
      </c>
      <c r="D202" s="41">
        <f t="shared" si="129"/>
        <v>1.9735916132299849</v>
      </c>
      <c r="E202" s="41">
        <f t="shared" si="129"/>
        <v>-3.7293374489922755</v>
      </c>
      <c r="F202" s="41">
        <f t="shared" si="129"/>
        <v>-7.8354985139668045</v>
      </c>
      <c r="G202" s="41">
        <f t="shared" si="129"/>
        <v>4.232553205722418</v>
      </c>
      <c r="H202" s="41">
        <f t="shared" si="129"/>
        <v>-0.93533127550387007</v>
      </c>
      <c r="I202" s="41">
        <f t="shared" si="129"/>
        <v>-3.8555633069255819</v>
      </c>
      <c r="J202" s="41">
        <f t="shared" si="129"/>
        <v>12.536315593314281</v>
      </c>
      <c r="K202" s="41">
        <f t="shared" si="129"/>
        <v>-1.8782618667635056</v>
      </c>
      <c r="L202" s="41">
        <f t="shared" si="129"/>
        <v>-3.9759100161504612</v>
      </c>
      <c r="M202" s="41">
        <f t="shared" si="129"/>
        <v>5.8578205483510288</v>
      </c>
      <c r="N202" s="41">
        <f t="shared" si="129"/>
        <v>-4.3286952532945939</v>
      </c>
      <c r="O202" s="41">
        <f t="shared" ref="O202" si="145">O70-O136</f>
        <v>1.9983180588870475</v>
      </c>
      <c r="P202" s="41">
        <f t="shared" si="129"/>
        <v>6.1425196624649985</v>
      </c>
    </row>
    <row r="203" spans="1:16" ht="14.25" x14ac:dyDescent="0.2">
      <c r="A203" s="75"/>
      <c r="B203" s="40" t="str">
        <f t="shared" si="113"/>
        <v>Value for money</v>
      </c>
      <c r="C203" s="41">
        <f t="shared" ref="C203:P209" si="146">C71-C137</f>
        <v>2.877457210844625E-2</v>
      </c>
      <c r="D203" s="41">
        <f t="shared" si="146"/>
        <v>2.3067815993093745</v>
      </c>
      <c r="E203" s="41">
        <f t="shared" si="146"/>
        <v>-3.6534430417650228</v>
      </c>
      <c r="F203" s="41">
        <f t="shared" si="146"/>
        <v>-2.7704093041924303</v>
      </c>
      <c r="G203" s="41">
        <f t="shared" si="146"/>
        <v>-7.7471227020708966E-4</v>
      </c>
      <c r="H203" s="41">
        <f t="shared" si="146"/>
        <v>-2.4732784791174929</v>
      </c>
      <c r="I203" s="41">
        <f t="shared" si="146"/>
        <v>5.0039213437690222</v>
      </c>
      <c r="J203" s="41">
        <f t="shared" si="146"/>
        <v>-0.36075152187001436</v>
      </c>
      <c r="K203" s="41">
        <f t="shared" si="146"/>
        <v>-1.5121816496401976</v>
      </c>
      <c r="L203" s="41">
        <f t="shared" si="146"/>
        <v>2.3802314580327</v>
      </c>
      <c r="M203" s="41">
        <f t="shared" si="146"/>
        <v>3.095257754290067</v>
      </c>
      <c r="N203" s="41">
        <f t="shared" si="146"/>
        <v>-5.0084606734772485</v>
      </c>
      <c r="O203" s="41">
        <f t="shared" ref="O203" si="147">O71-O137</f>
        <v>0.45361760686537878</v>
      </c>
      <c r="P203" s="41">
        <f t="shared" si="146"/>
        <v>2.5107150479576212</v>
      </c>
    </row>
    <row r="204" spans="1:16" ht="14.25" x14ac:dyDescent="0.2">
      <c r="A204" s="75"/>
      <c r="B204" s="40" t="str">
        <f t="shared" si="113"/>
        <v>Healthy product</v>
      </c>
      <c r="C204" s="41">
        <f t="shared" si="146"/>
        <v>-1.2407851606922762</v>
      </c>
      <c r="D204" s="41">
        <f t="shared" si="146"/>
        <v>-3.4014621419902369</v>
      </c>
      <c r="E204" s="41">
        <f t="shared" si="146"/>
        <v>0.17412295371794428</v>
      </c>
      <c r="F204" s="41">
        <f t="shared" si="146"/>
        <v>-5.9360900603014173</v>
      </c>
      <c r="G204" s="41">
        <f t="shared" si="146"/>
        <v>3.02005523647518</v>
      </c>
      <c r="H204" s="41">
        <f t="shared" si="146"/>
        <v>1.1129385231410218</v>
      </c>
      <c r="I204" s="41">
        <f t="shared" si="146"/>
        <v>6.9667434370848937</v>
      </c>
      <c r="J204" s="41">
        <f t="shared" si="146"/>
        <v>-0.55008457487982909</v>
      </c>
      <c r="K204" s="41">
        <f t="shared" si="146"/>
        <v>2.1340182146577362</v>
      </c>
      <c r="L204" s="41">
        <f t="shared" si="146"/>
        <v>-0.96735696333177401</v>
      </c>
      <c r="M204" s="41">
        <f t="shared" si="146"/>
        <v>-1.1781404994218327</v>
      </c>
      <c r="N204" s="41">
        <f t="shared" si="146"/>
        <v>1.6663927141369115</v>
      </c>
      <c r="O204" s="41">
        <f t="shared" ref="O204" si="148">O72-O138</f>
        <v>-0.95594461062107783</v>
      </c>
      <c r="P204" s="41">
        <f t="shared" si="146"/>
        <v>-0.84440706797526843</v>
      </c>
    </row>
    <row r="205" spans="1:16" ht="14.25" x14ac:dyDescent="0.2">
      <c r="A205" s="75"/>
      <c r="B205" s="40" t="str">
        <f t="shared" si="113"/>
        <v>A brand full of love &amp; care</v>
      </c>
      <c r="C205" s="41">
        <f t="shared" si="146"/>
        <v>0.52060855687540553</v>
      </c>
      <c r="D205" s="41">
        <f t="shared" si="146"/>
        <v>-3.3930893881620676</v>
      </c>
      <c r="E205" s="41">
        <f t="shared" si="146"/>
        <v>-2.0217480082695509</v>
      </c>
      <c r="F205" s="41">
        <f t="shared" si="146"/>
        <v>-3.1289895929893667</v>
      </c>
      <c r="G205" s="41">
        <f t="shared" si="146"/>
        <v>1.9092204139231512</v>
      </c>
      <c r="H205" s="41">
        <f t="shared" si="146"/>
        <v>0.81087400413476729</v>
      </c>
      <c r="I205" s="41">
        <f t="shared" si="146"/>
        <v>2.8303851581438799</v>
      </c>
      <c r="J205" s="41">
        <f t="shared" si="146"/>
        <v>2.2466088817958507</v>
      </c>
      <c r="K205" s="41">
        <f t="shared" si="146"/>
        <v>2.8583461549488263</v>
      </c>
      <c r="L205" s="41">
        <f t="shared" si="146"/>
        <v>-0.2402958687321437</v>
      </c>
      <c r="M205" s="41">
        <f t="shared" si="146"/>
        <v>-0.41843573105506593</v>
      </c>
      <c r="N205" s="41">
        <f t="shared" si="146"/>
        <v>2.4033282046871385</v>
      </c>
      <c r="O205" s="41">
        <f t="shared" ref="O205" si="149">O73-O139</f>
        <v>-3.2561519863151176</v>
      </c>
      <c r="P205" s="41">
        <f t="shared" si="146"/>
        <v>-1.1206607989857389</v>
      </c>
    </row>
    <row r="206" spans="1:16" ht="14.25" x14ac:dyDescent="0.2">
      <c r="A206" s="75"/>
      <c r="B206" s="40" t="str">
        <f t="shared" si="113"/>
        <v>My friends/ schoolmates/ family likes it</v>
      </c>
      <c r="C206" s="41">
        <f t="shared" si="146"/>
        <v>-2.4411272828050201</v>
      </c>
      <c r="D206" s="41">
        <f t="shared" si="146"/>
        <v>2.9819643670581542</v>
      </c>
      <c r="E206" s="41">
        <f t="shared" si="146"/>
        <v>-0.92520841097976358</v>
      </c>
      <c r="F206" s="41">
        <f t="shared" si="146"/>
        <v>-1.028398046654754</v>
      </c>
      <c r="G206" s="41">
        <f t="shared" si="146"/>
        <v>0.12171838317039629</v>
      </c>
      <c r="H206" s="41">
        <f t="shared" si="146"/>
        <v>-0.23739579451012105</v>
      </c>
      <c r="I206" s="41">
        <f t="shared" si="146"/>
        <v>4.0080784141334043</v>
      </c>
      <c r="J206" s="41">
        <f t="shared" si="146"/>
        <v>3.3330090499899647</v>
      </c>
      <c r="K206" s="41">
        <f t="shared" si="146"/>
        <v>-0.153933926472412</v>
      </c>
      <c r="L206" s="41">
        <f t="shared" si="146"/>
        <v>-4.2488489215508274</v>
      </c>
      <c r="M206" s="41">
        <f t="shared" si="146"/>
        <v>2.6175253167177956</v>
      </c>
      <c r="N206" s="41">
        <f t="shared" si="146"/>
        <v>-6.5917597627443634</v>
      </c>
      <c r="O206" s="41">
        <f t="shared" ref="O206" si="150">O74-O140</f>
        <v>-0.30188931680698872</v>
      </c>
      <c r="P206" s="41">
        <f t="shared" si="146"/>
        <v>2.8662659314545316</v>
      </c>
    </row>
    <row r="207" spans="1:16" ht="14.25" x14ac:dyDescent="0.2">
      <c r="A207" s="75"/>
      <c r="B207" s="40" t="str">
        <f t="shared" si="113"/>
        <v>Simplifies my hair routine</v>
      </c>
      <c r="C207" s="41">
        <f t="shared" si="146"/>
        <v>-6.8802481818789989</v>
      </c>
      <c r="D207" s="41">
        <f t="shared" si="146"/>
        <v>8.2167072562379921</v>
      </c>
      <c r="E207" s="41">
        <f t="shared" si="146"/>
        <v>15.629324891772821</v>
      </c>
      <c r="F207" s="41">
        <f t="shared" si="146"/>
        <v>16.390725184201223</v>
      </c>
      <c r="G207" s="41">
        <f t="shared" si="146"/>
        <v>-5.9900356074578767</v>
      </c>
      <c r="H207" s="41">
        <f t="shared" si="146"/>
        <v>3.7383375541135884</v>
      </c>
      <c r="I207" s="41">
        <f t="shared" si="146"/>
        <v>-4.534893779684829</v>
      </c>
      <c r="J207" s="41">
        <f t="shared" si="146"/>
        <v>-5.9839904626293716</v>
      </c>
      <c r="K207" s="41">
        <f t="shared" si="146"/>
        <v>0.72020901940921789</v>
      </c>
      <c r="L207" s="41">
        <f t="shared" si="146"/>
        <v>3.2579121185768471</v>
      </c>
      <c r="M207" s="41">
        <f t="shared" si="146"/>
        <v>-11.105572404697964</v>
      </c>
      <c r="N207" s="41">
        <f t="shared" si="146"/>
        <v>-2.2432836077636829</v>
      </c>
      <c r="O207" s="41">
        <f t="shared" ref="O207" si="151">O75-O141</f>
        <v>-1.2607872631186616</v>
      </c>
      <c r="P207" s="41">
        <f t="shared" si="146"/>
        <v>-9.9544047170803029</v>
      </c>
    </row>
    <row r="208" spans="1:16" ht="14.25" x14ac:dyDescent="0.2">
      <c r="A208" s="75"/>
      <c r="B208" s="40" t="str">
        <f t="shared" si="113"/>
        <v>Strengthens hair</v>
      </c>
      <c r="C208" s="41">
        <f t="shared" si="146"/>
        <v>-8.337603902867901</v>
      </c>
      <c r="D208" s="41">
        <f t="shared" si="146"/>
        <v>7.8013036700082488</v>
      </c>
      <c r="E208" s="41">
        <f t="shared" si="146"/>
        <v>16.046149527113332</v>
      </c>
      <c r="F208" s="41">
        <f t="shared" si="146"/>
        <v>13.65853579380931</v>
      </c>
      <c r="G208" s="41">
        <f t="shared" si="146"/>
        <v>-4.0249944349410534</v>
      </c>
      <c r="H208" s="41">
        <f t="shared" si="146"/>
        <v>2.9899252364433302</v>
      </c>
      <c r="I208" s="41">
        <f t="shared" si="146"/>
        <v>-3.038321754060707</v>
      </c>
      <c r="J208" s="41">
        <f t="shared" si="146"/>
        <v>-4.1696330883688049</v>
      </c>
      <c r="K208" s="41">
        <f t="shared" si="146"/>
        <v>1.9305541995967204</v>
      </c>
      <c r="L208" s="41">
        <f t="shared" si="146"/>
        <v>2.5391642090576347</v>
      </c>
      <c r="M208" s="41">
        <f t="shared" si="146"/>
        <v>-11.373488549739902</v>
      </c>
      <c r="N208" s="41">
        <f t="shared" si="146"/>
        <v>-2.6387550131720161</v>
      </c>
      <c r="O208" s="41">
        <f t="shared" ref="O208" si="152">O76-O142</f>
        <v>-1.6685833468716851</v>
      </c>
      <c r="P208" s="41">
        <f t="shared" si="146"/>
        <v>-9.7142525460065041</v>
      </c>
    </row>
    <row r="209" spans="1:18" ht="14.25" x14ac:dyDescent="0.2">
      <c r="A209" s="75"/>
      <c r="B209" s="40" t="str">
        <f t="shared" si="113"/>
        <v>Worth paying more for</v>
      </c>
      <c r="C209" s="41">
        <f t="shared" si="146"/>
        <v>-8.3615097332785453</v>
      </c>
      <c r="D209" s="41">
        <f t="shared" si="146"/>
        <v>4.7016942243798603</v>
      </c>
      <c r="E209" s="41">
        <f t="shared" si="146"/>
        <v>8.243594907031337</v>
      </c>
      <c r="F209" s="41">
        <f t="shared" si="146"/>
        <v>11.867731405472036</v>
      </c>
      <c r="G209" s="41">
        <f t="shared" si="146"/>
        <v>-1.6536403003284263</v>
      </c>
      <c r="H209" s="41">
        <f t="shared" si="146"/>
        <v>6.3122025464843254</v>
      </c>
      <c r="I209" s="41">
        <f t="shared" si="146"/>
        <v>-5.4361052232553853</v>
      </c>
      <c r="J209" s="41">
        <f t="shared" si="146"/>
        <v>-7.9315438308120179</v>
      </c>
      <c r="K209" s="41">
        <f t="shared" si="146"/>
        <v>5.8995564453703615</v>
      </c>
      <c r="L209" s="41">
        <f t="shared" si="146"/>
        <v>2.4305782245964771</v>
      </c>
      <c r="M209" s="41">
        <f t="shared" si="146"/>
        <v>-2.372705243005452</v>
      </c>
      <c r="N209" s="41">
        <f t="shared" si="146"/>
        <v>-2.604755911481476</v>
      </c>
      <c r="O209" s="41">
        <f t="shared" ref="O209" si="153">O77-O143</f>
        <v>-1.5314621419902323</v>
      </c>
      <c r="P209" s="41">
        <f t="shared" si="146"/>
        <v>-9.5636353691828884</v>
      </c>
      <c r="Q209" s="43">
        <f>STDEV(C171:P209)</f>
        <v>4.1377430457702289</v>
      </c>
    </row>
    <row r="210" spans="1:18" ht="14.25" x14ac:dyDescent="0.2">
      <c r="A210" s="22"/>
      <c r="B210" s="27"/>
      <c r="C210" s="44"/>
      <c r="D210" s="44"/>
      <c r="E210" s="44"/>
      <c r="F210" s="44"/>
      <c r="G210" s="44"/>
      <c r="H210" s="44"/>
      <c r="I210" s="44"/>
      <c r="J210" s="44"/>
      <c r="K210" s="44"/>
      <c r="L210" s="44"/>
      <c r="M210" s="44"/>
      <c r="N210" s="44"/>
      <c r="O210" s="44"/>
      <c r="P210" s="45"/>
    </row>
    <row r="211" spans="1:18" ht="14.25" x14ac:dyDescent="0.2">
      <c r="A211" s="22"/>
      <c r="B211" s="27"/>
      <c r="C211" s="44"/>
      <c r="D211" s="44"/>
      <c r="E211" s="44"/>
      <c r="F211" s="44"/>
      <c r="G211" s="44"/>
      <c r="H211" s="44"/>
      <c r="I211" s="44"/>
      <c r="J211" s="44"/>
      <c r="K211" s="44"/>
      <c r="L211" s="44"/>
      <c r="M211" s="44"/>
      <c r="N211" s="44"/>
      <c r="O211" s="44"/>
      <c r="P211" s="45"/>
    </row>
    <row r="213" spans="1:18" ht="22.5" x14ac:dyDescent="0.2">
      <c r="A213" s="12"/>
      <c r="B213" s="38" t="s">
        <v>29</v>
      </c>
      <c r="C213" s="46" t="str">
        <f t="shared" ref="C213:P213" si="154">C147</f>
        <v>Wangzi</v>
      </c>
      <c r="D213" s="39" t="str">
        <f t="shared" si="154"/>
        <v>Alpenliebe</v>
      </c>
      <c r="E213" s="39" t="str">
        <f t="shared" si="154"/>
        <v>Mentos</v>
      </c>
      <c r="F213" s="39" t="str">
        <f t="shared" si="154"/>
        <v>Skittles</v>
      </c>
      <c r="G213" s="39" t="str">
        <f t="shared" si="154"/>
        <v>Xu Fu Ji</v>
      </c>
      <c r="H213" s="39" t="str">
        <f t="shared" si="154"/>
        <v>Xiong Bo Shi</v>
      </c>
      <c r="I213" s="39" t="str">
        <f t="shared" si="154"/>
        <v>White Rabbit</v>
      </c>
      <c r="J213" s="39" t="str">
        <f t="shared" si="154"/>
        <v>Cadbury Eclairs</v>
      </c>
      <c r="K213" s="39" t="str">
        <f t="shared" si="154"/>
        <v>Fruit Trix</v>
      </c>
      <c r="L213" s="39" t="str">
        <f t="shared" si="154"/>
        <v>Oishi</v>
      </c>
      <c r="M213" s="39" t="str">
        <f t="shared" si="154"/>
        <v>UHA</v>
      </c>
      <c r="N213" s="39" t="str">
        <f t="shared" si="154"/>
        <v>Hao Cai Tou</v>
      </c>
      <c r="O213" s="39" t="str">
        <f t="shared" ref="O213" si="155">O147</f>
        <v>Binqi</v>
      </c>
      <c r="P213" s="46" t="str">
        <f t="shared" si="154"/>
        <v>Fujiya</v>
      </c>
      <c r="Q213" s="14" t="s">
        <v>28</v>
      </c>
      <c r="R213" s="14"/>
    </row>
    <row r="214" spans="1:18" ht="14.25" x14ac:dyDescent="0.2">
      <c r="A214" s="74"/>
      <c r="B214" s="40" t="str">
        <f t="shared" ref="B214:B234" si="156">B148</f>
        <v>Authentic taste</v>
      </c>
      <c r="C214" s="47" t="str">
        <f>IF(C148-MAX(D148:$P148)&gt;$Q$168,"1", )</f>
        <v>1</v>
      </c>
      <c r="D214" s="47">
        <f>IF(D148-MAX($C148:C148,E148:$P148)&gt;$Q$168,"1", )</f>
        <v>0</v>
      </c>
      <c r="E214" s="47">
        <f>IF(E148-MAX($C148:D148,F148:$P148)&gt;$Q$168,"1", )</f>
        <v>0</v>
      </c>
      <c r="F214" s="47">
        <f>IF(F148-MAX($C148:E148,G148:$P148)&gt;$Q$168,"1", )</f>
        <v>0</v>
      </c>
      <c r="G214" s="47">
        <f>IF(G148-MAX($C148:F148,H148:$P148)&gt;$Q$168,"1", )</f>
        <v>0</v>
      </c>
      <c r="H214" s="47">
        <f>IF(H148-MAX($C148:G148,I148:$P148)&gt;$Q$168,"1", )</f>
        <v>0</v>
      </c>
      <c r="I214" s="47">
        <f>IF(I148-MAX($C148:H148,J148:$P148)&gt;$Q$168,"1", )</f>
        <v>0</v>
      </c>
      <c r="J214" s="47">
        <f>IF(J148-MAX($C148:I148,K148:$P148)&gt;$Q$168,"1", )</f>
        <v>0</v>
      </c>
      <c r="K214" s="47">
        <f>IF(K148-MAX($C148:J148,L148:$P148)&gt;$Q$168,"1", )</f>
        <v>0</v>
      </c>
      <c r="L214" s="47">
        <f>IF(L148-MAX($C148:K148,M148:$P148)&gt;$Q$168,"1", )</f>
        <v>0</v>
      </c>
      <c r="M214" s="47">
        <f>IF(M148-MAX($C148:L148,N148:$P148)&gt;$Q$168,"1", )</f>
        <v>0</v>
      </c>
      <c r="N214" s="47">
        <f>IF(N148-MAX($C148:M148,P148:$P148)&gt;$Q$168,"1", )</f>
        <v>0</v>
      </c>
      <c r="O214" s="47">
        <f>IF(O148-MAX($C148:N148,$P148:Q148)&gt;$Q$168,"1", )</f>
        <v>0</v>
      </c>
      <c r="P214" s="47">
        <f>IF(P148-MAX($C148:N148)&gt;$Q$168,"1", )</f>
        <v>0</v>
      </c>
    </row>
    <row r="215" spans="1:18" ht="14.25" x14ac:dyDescent="0.2">
      <c r="A215" s="75"/>
      <c r="B215" s="40" t="str">
        <f t="shared" si="156"/>
        <v>Sweetness is just about right</v>
      </c>
      <c r="C215" s="47" t="str">
        <f>IF(C149-MAX(D149:$P149)&gt;$Q$168,"1", )</f>
        <v>1</v>
      </c>
      <c r="D215" s="47">
        <f>IF(D149-MAX($C149:C149,E149:$P149)&gt;$Q$168,"1", )</f>
        <v>0</v>
      </c>
      <c r="E215" s="47">
        <f>IF(E149-MAX($C149:D149,F149:$P149)&gt;$Q$168,"1", )</f>
        <v>0</v>
      </c>
      <c r="F215" s="47">
        <f>IF(F149-MAX($C149:E149,G149:$P149)&gt;$Q$168,"1", )</f>
        <v>0</v>
      </c>
      <c r="G215" s="47">
        <f>IF(G149-MAX($C149:F149,H149:$P149)&gt;$Q$168,"1", )</f>
        <v>0</v>
      </c>
      <c r="H215" s="47">
        <f>IF(H149-MAX($C149:G149,I149:$P149)&gt;$Q$168,"1", )</f>
        <v>0</v>
      </c>
      <c r="I215" s="47">
        <f>IF(I149-MAX($C149:H149,J149:$P149)&gt;$Q$168,"1", )</f>
        <v>0</v>
      </c>
      <c r="J215" s="47">
        <f>IF(J149-MAX($C149:I149,K149:$P149)&gt;$Q$168,"1", )</f>
        <v>0</v>
      </c>
      <c r="K215" s="47">
        <f>IF(K149-MAX($C149:J149,L149:$P149)&gt;$Q$168,"1", )</f>
        <v>0</v>
      </c>
      <c r="L215" s="47">
        <f>IF(L149-MAX($C149:K149,M149:$P149)&gt;$Q$168,"1", )</f>
        <v>0</v>
      </c>
      <c r="M215" s="47">
        <f>IF(M149-MAX($C149:L149,N149:$P149)&gt;$Q$168,"1", )</f>
        <v>0</v>
      </c>
      <c r="N215" s="47">
        <f>IF(N149-MAX($C149:M149,P149:$P149)&gt;$Q$168,"1", )</f>
        <v>0</v>
      </c>
      <c r="O215" s="47">
        <f>IF(O149-MAX($C149:N149,$P149:Q149)&gt;$Q$168,"1", )</f>
        <v>0</v>
      </c>
      <c r="P215" s="47">
        <f>IF(P149-MAX($C149:N149)&gt;$Q$168,"1", )</f>
        <v>0</v>
      </c>
    </row>
    <row r="216" spans="1:18" ht="14.25" x14ac:dyDescent="0.2">
      <c r="A216" s="75"/>
      <c r="B216" s="40" t="str">
        <f t="shared" si="156"/>
        <v>Rich milky taste</v>
      </c>
      <c r="C216" s="47">
        <f>IF(C150-MAX(D150:$P150)&gt;$Q$168,"1", )</f>
        <v>0</v>
      </c>
      <c r="D216" s="47">
        <f>IF(D150-MAX($C150:C150,E150:$P150)&gt;$Q$168,"1", )</f>
        <v>0</v>
      </c>
      <c r="E216" s="47">
        <f>IF(E150-MAX($C150:D150,F150:$P150)&gt;$Q$168,"1", )</f>
        <v>0</v>
      </c>
      <c r="F216" s="47">
        <f>IF(F150-MAX($C150:E150,G150:$P150)&gt;$Q$168,"1", )</f>
        <v>0</v>
      </c>
      <c r="G216" s="47">
        <f>IF(G150-MAX($C150:F150,H150:$P150)&gt;$Q$168,"1", )</f>
        <v>0</v>
      </c>
      <c r="H216" s="47">
        <f>IF(H150-MAX($C150:G150,I150:$P150)&gt;$Q$168,"1", )</f>
        <v>0</v>
      </c>
      <c r="I216" s="47">
        <f>IF(I150-MAX($C150:H150,J150:$P150)&gt;$Q$168,"1", )</f>
        <v>0</v>
      </c>
      <c r="J216" s="47">
        <f>IF(J150-MAX($C150:I150,K150:$P150)&gt;$Q$168,"1", )</f>
        <v>0</v>
      </c>
      <c r="K216" s="47">
        <f>IF(K150-MAX($C150:J150,L150:$P150)&gt;$Q$168,"1", )</f>
        <v>0</v>
      </c>
      <c r="L216" s="47">
        <f>IF(L150-MAX($C150:K150,M150:$P150)&gt;$Q$168,"1", )</f>
        <v>0</v>
      </c>
      <c r="M216" s="47">
        <f>IF(M150-MAX($C150:L150,N150:$P150)&gt;$Q$168,"1", )</f>
        <v>0</v>
      </c>
      <c r="N216" s="47">
        <f>IF(N150-MAX($C150:M150,P150:$P150)&gt;$Q$168,"1", )</f>
        <v>0</v>
      </c>
      <c r="O216" s="47">
        <f>IF(O150-MAX($C150:N150,$P150:Q150)&gt;$Q$168,"1", )</f>
        <v>0</v>
      </c>
      <c r="P216" s="47">
        <f>IF(P150-MAX($C150:N150)&gt;$Q$168,"1", )</f>
        <v>0</v>
      </c>
    </row>
    <row r="217" spans="1:18" ht="14.25" x14ac:dyDescent="0.2">
      <c r="A217" s="75"/>
      <c r="B217" s="40" t="str">
        <f t="shared" si="156"/>
        <v>Pure fruity fragrant</v>
      </c>
      <c r="C217" s="47">
        <f>IF(C151-MAX(D151:$P151)&gt;$Q$168,"1", )</f>
        <v>0</v>
      </c>
      <c r="D217" s="47">
        <f>IF(D151-MAX($C151:C151,E151:$P151)&gt;$Q$168,"1", )</f>
        <v>0</v>
      </c>
      <c r="E217" s="47">
        <f>IF(E151-MAX($C151:D151,F151:$P151)&gt;$Q$168,"1", )</f>
        <v>0</v>
      </c>
      <c r="F217" s="47">
        <f>IF(F151-MAX($C151:E151,G151:$P151)&gt;$Q$168,"1", )</f>
        <v>0</v>
      </c>
      <c r="G217" s="47">
        <f>IF(G151-MAX($C151:F151,H151:$P151)&gt;$Q$168,"1", )</f>
        <v>0</v>
      </c>
      <c r="H217" s="47">
        <f>IF(H151-MAX($C151:G151,I151:$P151)&gt;$Q$168,"1", )</f>
        <v>0</v>
      </c>
      <c r="I217" s="47">
        <f>IF(I151-MAX($C151:H151,J151:$P151)&gt;$Q$168,"1", )</f>
        <v>0</v>
      </c>
      <c r="J217" s="47">
        <f>IF(J151-MAX($C151:I151,K151:$P151)&gt;$Q$168,"1", )</f>
        <v>0</v>
      </c>
      <c r="K217" s="47" t="str">
        <f>IF(K151-MAX($C151:J151,L151:$P151)&gt;$Q$168,"1", )</f>
        <v>1</v>
      </c>
      <c r="L217" s="47">
        <f>IF(L151-MAX($C151:K151,M151:$P151)&gt;$Q$168,"1", )</f>
        <v>0</v>
      </c>
      <c r="M217" s="47">
        <f>IF(M151-MAX($C151:L151,N151:$P151)&gt;$Q$168,"1", )</f>
        <v>0</v>
      </c>
      <c r="N217" s="47">
        <f>IF(N151-MAX($C151:M151,P151:$P151)&gt;$Q$168,"1", )</f>
        <v>0</v>
      </c>
      <c r="O217" s="47">
        <f>IF(O151-MAX($C151:N151,$P151:Q151)&gt;$Q$168,"1", )</f>
        <v>0</v>
      </c>
      <c r="P217" s="47">
        <f>IF(P151-MAX($C151:N151)&gt;$Q$168,"1", )</f>
        <v>0</v>
      </c>
    </row>
    <row r="218" spans="1:18" ht="14.25" x14ac:dyDescent="0.2">
      <c r="A218" s="75"/>
      <c r="B218" s="40" t="str">
        <f t="shared" si="156"/>
        <v>Has authentic chocolate taste</v>
      </c>
      <c r="C218" s="47">
        <f>IF(C152-MAX(D152:$P152)&gt;$Q$168,"1", )</f>
        <v>0</v>
      </c>
      <c r="D218" s="47">
        <f>IF(D152-MAX($C152:C152,E152:$P152)&gt;$Q$168,"1", )</f>
        <v>0</v>
      </c>
      <c r="E218" s="47">
        <f>IF(E152-MAX($C152:D152,F152:$P152)&gt;$Q$168,"1", )</f>
        <v>0</v>
      </c>
      <c r="F218" s="47">
        <f>IF(F152-MAX($C152:E152,G152:$P152)&gt;$Q$168,"1", )</f>
        <v>0</v>
      </c>
      <c r="G218" s="47">
        <f>IF(G152-MAX($C152:F152,H152:$P152)&gt;$Q$168,"1", )</f>
        <v>0</v>
      </c>
      <c r="H218" s="47">
        <f>IF(H152-MAX($C152:G152,I152:$P152)&gt;$Q$168,"1", )</f>
        <v>0</v>
      </c>
      <c r="I218" s="47">
        <f>IF(I152-MAX($C152:H152,J152:$P152)&gt;$Q$168,"1", )</f>
        <v>0</v>
      </c>
      <c r="J218" s="47" t="str">
        <f>IF(J152-MAX($C152:I152,K152:$P152)&gt;$Q$168,"1", )</f>
        <v>1</v>
      </c>
      <c r="K218" s="47">
        <f>IF(K152-MAX($C152:J152,L152:$P152)&gt;$Q$168,"1", )</f>
        <v>0</v>
      </c>
      <c r="L218" s="47">
        <f>IF(L152-MAX($C152:K152,M152:$P152)&gt;$Q$168,"1", )</f>
        <v>0</v>
      </c>
      <c r="M218" s="47">
        <f>IF(M152-MAX($C152:L152,N152:$P152)&gt;$Q$168,"1", )</f>
        <v>0</v>
      </c>
      <c r="N218" s="47">
        <f>IF(N152-MAX($C152:M152,P152:$P152)&gt;$Q$168,"1", )</f>
        <v>0</v>
      </c>
      <c r="O218" s="47">
        <f>IF(O152-MAX($C152:N152,$P152:Q152)&gt;$Q$168,"1", )</f>
        <v>0</v>
      </c>
      <c r="P218" s="47">
        <f>IF(P152-MAX($C152:N152)&gt;$Q$168,"1", )</f>
        <v>0</v>
      </c>
    </row>
    <row r="219" spans="1:18" ht="14.25" x14ac:dyDescent="0.2">
      <c r="A219" s="75"/>
      <c r="B219" s="40" t="str">
        <f t="shared" si="156"/>
        <v>Various flavor/taste</v>
      </c>
      <c r="C219" s="47">
        <f>IF(C153-MAX(D153:$P153)&gt;$Q$168,"1", )</f>
        <v>0</v>
      </c>
      <c r="D219" s="47">
        <f>IF(D153-MAX($C153:C153,E153:$P153)&gt;$Q$168,"1", )</f>
        <v>0</v>
      </c>
      <c r="E219" s="47">
        <f>IF(E153-MAX($C153:D153,F153:$P153)&gt;$Q$168,"1", )</f>
        <v>0</v>
      </c>
      <c r="F219" s="47">
        <f>IF(F153-MAX($C153:E153,G153:$P153)&gt;$Q$168,"1", )</f>
        <v>0</v>
      </c>
      <c r="G219" s="47">
        <f>IF(G153-MAX($C153:F153,H153:$P153)&gt;$Q$168,"1", )</f>
        <v>0</v>
      </c>
      <c r="H219" s="47">
        <f>IF(H153-MAX($C153:G153,I153:$P153)&gt;$Q$168,"1", )</f>
        <v>0</v>
      </c>
      <c r="I219" s="47">
        <f>IF(I153-MAX($C153:H153,J153:$P153)&gt;$Q$168,"1", )</f>
        <v>0</v>
      </c>
      <c r="J219" s="47">
        <f>IF(J153-MAX($C153:I153,K153:$P153)&gt;$Q$168,"1", )</f>
        <v>0</v>
      </c>
      <c r="K219" s="47">
        <f>IF(K153-MAX($C153:J153,L153:$P153)&gt;$Q$168,"1", )</f>
        <v>0</v>
      </c>
      <c r="L219" s="47">
        <f>IF(L153-MAX($C153:K153,M153:$P153)&gt;$Q$168,"1", )</f>
        <v>0</v>
      </c>
      <c r="M219" s="47">
        <f>IF(M153-MAX($C153:L153,N153:$P153)&gt;$Q$168,"1", )</f>
        <v>0</v>
      </c>
      <c r="N219" s="47">
        <f>IF(N153-MAX($C153:M153,P153:$P153)&gt;$Q$168,"1", )</f>
        <v>0</v>
      </c>
      <c r="O219" s="47">
        <f>IF(O153-MAX($C153:N153,$P153:Q153)&gt;$Q$168,"1", )</f>
        <v>0</v>
      </c>
      <c r="P219" s="47">
        <f>IF(P153-MAX($C153:N153)&gt;$Q$168,"1", )</f>
        <v>0</v>
      </c>
    </row>
    <row r="220" spans="1:18" ht="14.25" x14ac:dyDescent="0.2">
      <c r="A220" s="75"/>
      <c r="B220" s="40" t="str">
        <f t="shared" si="156"/>
        <v>Has the flavor/ taste I like</v>
      </c>
      <c r="C220" s="47">
        <f>IF(C154-MAX(D154:$P154)&gt;$Q$168,"1", )</f>
        <v>0</v>
      </c>
      <c r="D220" s="47">
        <f>IF(D154-MAX($C154:C154,E154:$P154)&gt;$Q$168,"1", )</f>
        <v>0</v>
      </c>
      <c r="E220" s="47">
        <f>IF(E154-MAX($C154:D154,F154:$P154)&gt;$Q$168,"1", )</f>
        <v>0</v>
      </c>
      <c r="F220" s="47">
        <f>IF(F154-MAX($C154:E154,G154:$P154)&gt;$Q$168,"1", )</f>
        <v>0</v>
      </c>
      <c r="G220" s="47">
        <f>IF(G154-MAX($C154:F154,H154:$P154)&gt;$Q$168,"1", )</f>
        <v>0</v>
      </c>
      <c r="H220" s="47">
        <f>IF(H154-MAX($C154:G154,I154:$P154)&gt;$Q$168,"1", )</f>
        <v>0</v>
      </c>
      <c r="I220" s="47">
        <f>IF(I154-MAX($C154:H154,J154:$P154)&gt;$Q$168,"1", )</f>
        <v>0</v>
      </c>
      <c r="J220" s="47">
        <f>IF(J154-MAX($C154:I154,K154:$P154)&gt;$Q$168,"1", )</f>
        <v>0</v>
      </c>
      <c r="K220" s="47">
        <f>IF(K154-MAX($C154:J154,L154:$P154)&gt;$Q$168,"1", )</f>
        <v>0</v>
      </c>
      <c r="L220" s="47">
        <f>IF(L154-MAX($C154:K154,M154:$P154)&gt;$Q$168,"1", )</f>
        <v>0</v>
      </c>
      <c r="M220" s="47">
        <f>IF(M154-MAX($C154:L154,N154:$P154)&gt;$Q$168,"1", )</f>
        <v>0</v>
      </c>
      <c r="N220" s="47">
        <f>IF(N154-MAX($C154:M154,P154:$P154)&gt;$Q$168,"1", )</f>
        <v>0</v>
      </c>
      <c r="O220" s="47">
        <f>IF(O154-MAX($C154:N154,$P154:Q154)&gt;$Q$168,"1", )</f>
        <v>0</v>
      </c>
      <c r="P220" s="47">
        <f>IF(P154-MAX($C154:N154)&gt;$Q$168,"1", )</f>
        <v>0</v>
      </c>
    </row>
    <row r="221" spans="1:18" ht="14.25" x14ac:dyDescent="0.2">
      <c r="A221" s="75"/>
      <c r="B221" s="40" t="str">
        <f t="shared" si="156"/>
        <v>Natural raw material</v>
      </c>
      <c r="C221" s="47">
        <f>IF(C155-MAX(D155:$P155)&gt;$Q$168,"1", )</f>
        <v>0</v>
      </c>
      <c r="D221" s="47">
        <f>IF(D155-MAX($C155:C155,E155:$P155)&gt;$Q$168,"1", )</f>
        <v>0</v>
      </c>
      <c r="E221" s="47">
        <f>IF(E155-MAX($C155:D155,F155:$P155)&gt;$Q$168,"1", )</f>
        <v>0</v>
      </c>
      <c r="F221" s="47">
        <f>IF(F155-MAX($C155:E155,G155:$P155)&gt;$Q$168,"1", )</f>
        <v>0</v>
      </c>
      <c r="G221" s="47">
        <f>IF(G155-MAX($C155:F155,H155:$P155)&gt;$Q$168,"1", )</f>
        <v>0</v>
      </c>
      <c r="H221" s="47">
        <f>IF(H155-MAX($C155:G155,I155:$P155)&gt;$Q$168,"1", )</f>
        <v>0</v>
      </c>
      <c r="I221" s="47">
        <f>IF(I155-MAX($C155:H155,J155:$P155)&gt;$Q$168,"1", )</f>
        <v>0</v>
      </c>
      <c r="J221" s="47">
        <f>IF(J155-MAX($C155:I155,K155:$P155)&gt;$Q$168,"1", )</f>
        <v>0</v>
      </c>
      <c r="K221" s="47">
        <f>IF(K155-MAX($C155:J155,L155:$P155)&gt;$Q$168,"1", )</f>
        <v>0</v>
      </c>
      <c r="L221" s="47">
        <f>IF(L155-MAX($C155:K155,M155:$P155)&gt;$Q$168,"1", )</f>
        <v>0</v>
      </c>
      <c r="M221" s="47">
        <f>IF(M155-MAX($C155:L155,N155:$P155)&gt;$Q$168,"1", )</f>
        <v>0</v>
      </c>
      <c r="N221" s="47">
        <f>IF(N155-MAX($C155:M155,P155:$P155)&gt;$Q$168,"1", )</f>
        <v>0</v>
      </c>
      <c r="O221" s="47">
        <f>IF(O155-MAX($C155:N155,$P155:Q155)&gt;$Q$168,"1", )</f>
        <v>0</v>
      </c>
      <c r="P221" s="47">
        <f>IF(P155-MAX($C155:N155)&gt;$Q$168,"1", )</f>
        <v>0</v>
      </c>
    </row>
    <row r="222" spans="1:18" ht="14.25" x14ac:dyDescent="0.2">
      <c r="A222" s="75"/>
      <c r="B222" s="40" t="str">
        <f t="shared" si="156"/>
        <v>Smoothness</v>
      </c>
      <c r="C222" s="47">
        <f>IF(C156-MAX(D156:$P156)&gt;$Q$168,"1", )</f>
        <v>0</v>
      </c>
      <c r="D222" s="47">
        <f>IF(D156-MAX($C156:C156,E156:$P156)&gt;$Q$168,"1", )</f>
        <v>0</v>
      </c>
      <c r="E222" s="47">
        <f>IF(E156-MAX($C156:D156,F156:$P156)&gt;$Q$168,"1", )</f>
        <v>0</v>
      </c>
      <c r="F222" s="47">
        <f>IF(F156-MAX($C156:E156,G156:$P156)&gt;$Q$168,"1", )</f>
        <v>0</v>
      </c>
      <c r="G222" s="47">
        <f>IF(G156-MAX($C156:F156,H156:$P156)&gt;$Q$168,"1", )</f>
        <v>0</v>
      </c>
      <c r="H222" s="47">
        <f>IF(H156-MAX($C156:G156,I156:$P156)&gt;$Q$168,"1", )</f>
        <v>0</v>
      </c>
      <c r="I222" s="47">
        <f>IF(I156-MAX($C156:H156,J156:$P156)&gt;$Q$168,"1", )</f>
        <v>0</v>
      </c>
      <c r="J222" s="47">
        <f>IF(J156-MAX($C156:I156,K156:$P156)&gt;$Q$168,"1", )</f>
        <v>0</v>
      </c>
      <c r="K222" s="47">
        <f>IF(K156-MAX($C156:J156,L156:$P156)&gt;$Q$168,"1", )</f>
        <v>0</v>
      </c>
      <c r="L222" s="47">
        <f>IF(L156-MAX($C156:K156,M156:$P156)&gt;$Q$168,"1", )</f>
        <v>0</v>
      </c>
      <c r="M222" s="47">
        <f>IF(M156-MAX($C156:L156,N156:$P156)&gt;$Q$168,"1", )</f>
        <v>0</v>
      </c>
      <c r="N222" s="47">
        <f>IF(N156-MAX($C156:M156,P156:$P156)&gt;$Q$168,"1", )</f>
        <v>0</v>
      </c>
      <c r="O222" s="47">
        <f>IF(O156-MAX($C156:N156,$P156:Q156)&gt;$Q$168,"1", )</f>
        <v>0</v>
      </c>
      <c r="P222" s="47">
        <f>IF(P156-MAX($C156:N156)&gt;$Q$168,"1", )</f>
        <v>0</v>
      </c>
    </row>
    <row r="223" spans="1:18" ht="14.25" x14ac:dyDescent="0.2">
      <c r="A223" s="75"/>
      <c r="B223" s="40" t="str">
        <f t="shared" si="156"/>
        <v>Chewy</v>
      </c>
      <c r="C223" s="47">
        <f>IF(C157-MAX(D157:$P157)&gt;$Q$168,"1", )</f>
        <v>0</v>
      </c>
      <c r="D223" s="47">
        <f>IF(D157-MAX($C157:C157,E157:$P157)&gt;$Q$168,"1", )</f>
        <v>0</v>
      </c>
      <c r="E223" s="47">
        <f>IF(E157-MAX($C157:D157,F157:$P157)&gt;$Q$168,"1", )</f>
        <v>0</v>
      </c>
      <c r="F223" s="47">
        <f>IF(F157-MAX($C157:E157,G157:$P157)&gt;$Q$168,"1", )</f>
        <v>0</v>
      </c>
      <c r="G223" s="47">
        <f>IF(G157-MAX($C157:F157,H157:$P157)&gt;$Q$168,"1", )</f>
        <v>0</v>
      </c>
      <c r="H223" s="47">
        <f>IF(H157-MAX($C157:G157,I157:$P157)&gt;$Q$168,"1", )</f>
        <v>0</v>
      </c>
      <c r="I223" s="47">
        <f>IF(I157-MAX($C157:H157,J157:$P157)&gt;$Q$168,"1", )</f>
        <v>0</v>
      </c>
      <c r="J223" s="47">
        <f>IF(J157-MAX($C157:I157,K157:$P157)&gt;$Q$168,"1", )</f>
        <v>0</v>
      </c>
      <c r="K223" s="47">
        <f>IF(K157-MAX($C157:J157,L157:$P157)&gt;$Q$168,"1", )</f>
        <v>0</v>
      </c>
      <c r="L223" s="47">
        <f>IF(L157-MAX($C157:K157,M157:$P157)&gt;$Q$168,"1", )</f>
        <v>0</v>
      </c>
      <c r="M223" s="47">
        <f>IF(M157-MAX($C157:L157,N157:$P157)&gt;$Q$168,"1", )</f>
        <v>0</v>
      </c>
      <c r="N223" s="47">
        <f>IF(N157-MAX($C157:M157,P157:$P157)&gt;$Q$168,"1", )</f>
        <v>0</v>
      </c>
      <c r="O223" s="47">
        <f>IF(O157-MAX($C157:N157,$P157:Q157)&gt;$Q$168,"1", )</f>
        <v>0</v>
      </c>
      <c r="P223" s="47">
        <f>IF(P157-MAX($C157:N157)&gt;$Q$168,"1", )</f>
        <v>0</v>
      </c>
    </row>
    <row r="224" spans="1:18" ht="14.25" x14ac:dyDescent="0.2">
      <c r="A224" s="75"/>
      <c r="B224" s="40" t="str">
        <f t="shared" si="156"/>
        <v>Flavorable filling taste</v>
      </c>
      <c r="C224" s="47">
        <f>IF(C158-MAX(D158:$P158)&gt;$Q$168,"1", )</f>
        <v>0</v>
      </c>
      <c r="D224" s="47">
        <f>IF(D158-MAX($C158:C158,E158:$P158)&gt;$Q$168,"1", )</f>
        <v>0</v>
      </c>
      <c r="E224" s="47">
        <f>IF(E158-MAX($C158:D158,F158:$P158)&gt;$Q$168,"1", )</f>
        <v>0</v>
      </c>
      <c r="F224" s="47">
        <f>IF(F158-MAX($C158:E158,G158:$P158)&gt;$Q$168,"1", )</f>
        <v>0</v>
      </c>
      <c r="G224" s="47">
        <f>IF(G158-MAX($C158:F158,H158:$P158)&gt;$Q$168,"1", )</f>
        <v>0</v>
      </c>
      <c r="H224" s="47">
        <f>IF(H158-MAX($C158:G158,I158:$P158)&gt;$Q$168,"1", )</f>
        <v>0</v>
      </c>
      <c r="I224" s="47">
        <f>IF(I158-MAX($C158:H158,J158:$P158)&gt;$Q$168,"1", )</f>
        <v>0</v>
      </c>
      <c r="J224" s="47" t="str">
        <f>IF(J158-MAX($C158:I158,K158:$P158)&gt;$Q$168,"1", )</f>
        <v>1</v>
      </c>
      <c r="K224" s="47">
        <f>IF(K158-MAX($C158:J158,L158:$P158)&gt;$Q$168,"1", )</f>
        <v>0</v>
      </c>
      <c r="L224" s="47">
        <f>IF(L158-MAX($C158:K158,M158:$P158)&gt;$Q$168,"1", )</f>
        <v>0</v>
      </c>
      <c r="M224" s="47">
        <f>IF(M158-MAX($C158:L158,N158:$P158)&gt;$Q$168,"1", )</f>
        <v>0</v>
      </c>
      <c r="N224" s="47">
        <f>IF(N158-MAX($C158:M158,P158:$P158)&gt;$Q$168,"1", )</f>
        <v>0</v>
      </c>
      <c r="O224" s="47">
        <f>IF(O158-MAX($C158:N158,$P158:Q158)&gt;$Q$168,"1", )</f>
        <v>0</v>
      </c>
      <c r="P224" s="47">
        <f>IF(P158-MAX($C158:N158)&gt;$Q$168,"1", )</f>
        <v>0</v>
      </c>
    </row>
    <row r="225" spans="1:16" ht="14.25" x14ac:dyDescent="0.2">
      <c r="A225" s="75"/>
      <c r="B225" s="40" t="str">
        <f t="shared" si="156"/>
        <v>Rich taste layers/variaty taste</v>
      </c>
      <c r="C225" s="47">
        <f>IF(C159-MAX(D159:$P159)&gt;$Q$168,"1", )</f>
        <v>0</v>
      </c>
      <c r="D225" s="47">
        <f>IF(D159-MAX($C159:C159,E159:$P159)&gt;$Q$168,"1", )</f>
        <v>0</v>
      </c>
      <c r="E225" s="47">
        <f>IF(E159-MAX($C159:D159,F159:$P159)&gt;$Q$168,"1", )</f>
        <v>0</v>
      </c>
      <c r="F225" s="47">
        <f>IF(F159-MAX($C159:E159,G159:$P159)&gt;$Q$168,"1", )</f>
        <v>0</v>
      </c>
      <c r="G225" s="47">
        <f>IF(G159-MAX($C159:F159,H159:$P159)&gt;$Q$168,"1", )</f>
        <v>0</v>
      </c>
      <c r="H225" s="47">
        <f>IF(H159-MAX($C159:G159,I159:$P159)&gt;$Q$168,"1", )</f>
        <v>0</v>
      </c>
      <c r="I225" s="47">
        <f>IF(I159-MAX($C159:H159,J159:$P159)&gt;$Q$168,"1", )</f>
        <v>0</v>
      </c>
      <c r="J225" s="47">
        <f>IF(J159-MAX($C159:I159,K159:$P159)&gt;$Q$168,"1", )</f>
        <v>0</v>
      </c>
      <c r="K225" s="47">
        <f>IF(K159-MAX($C159:J159,L159:$P159)&gt;$Q$168,"1", )</f>
        <v>0</v>
      </c>
      <c r="L225" s="47">
        <f>IF(L159-MAX($C159:K159,M159:$P159)&gt;$Q$168,"1", )</f>
        <v>0</v>
      </c>
      <c r="M225" s="47">
        <f>IF(M159-MAX($C159:L159,N159:$P159)&gt;$Q$168,"1", )</f>
        <v>0</v>
      </c>
      <c r="N225" s="47">
        <f>IF(N159-MAX($C159:M159,P159:$P159)&gt;$Q$168,"1", )</f>
        <v>0</v>
      </c>
      <c r="O225" s="47">
        <f>IF(O159-MAX($C159:N159,$P159:Q159)&gt;$Q$168,"1", )</f>
        <v>0</v>
      </c>
      <c r="P225" s="47">
        <f>IF(P159-MAX($C159:N159)&gt;$Q$168,"1", )</f>
        <v>0</v>
      </c>
    </row>
    <row r="226" spans="1:16" ht="14.25" x14ac:dyDescent="0.2">
      <c r="A226" s="75"/>
      <c r="B226" s="40" t="str">
        <f t="shared" si="156"/>
        <v>Has a long lasting after taste</v>
      </c>
      <c r="C226" s="47">
        <f>IF(C160-MAX(D160:$P160)&gt;$Q$168,"1", )</f>
        <v>0</v>
      </c>
      <c r="D226" s="47">
        <f>IF(D160-MAX($C160:C160,E160:$P160)&gt;$Q$168,"1", )</f>
        <v>0</v>
      </c>
      <c r="E226" s="47">
        <f>IF(E160-MAX($C160:D160,F160:$P160)&gt;$Q$168,"1", )</f>
        <v>0</v>
      </c>
      <c r="F226" s="47">
        <f>IF(F160-MAX($C160:E160,G160:$P160)&gt;$Q$168,"1", )</f>
        <v>0</v>
      </c>
      <c r="G226" s="47">
        <f>IF(G160-MAX($C160:F160,H160:$P160)&gt;$Q$168,"1", )</f>
        <v>0</v>
      </c>
      <c r="H226" s="47">
        <f>IF(H160-MAX($C160:G160,I160:$P160)&gt;$Q$168,"1", )</f>
        <v>0</v>
      </c>
      <c r="I226" s="47">
        <f>IF(I160-MAX($C160:H160,J160:$P160)&gt;$Q$168,"1", )</f>
        <v>0</v>
      </c>
      <c r="J226" s="47">
        <f>IF(J160-MAX($C160:I160,K160:$P160)&gt;$Q$168,"1", )</f>
        <v>0</v>
      </c>
      <c r="K226" s="47">
        <f>IF(K160-MAX($C160:J160,L160:$P160)&gt;$Q$168,"1", )</f>
        <v>0</v>
      </c>
      <c r="L226" s="47">
        <f>IF(L160-MAX($C160:K160,M160:$P160)&gt;$Q$168,"1", )</f>
        <v>0</v>
      </c>
      <c r="M226" s="47">
        <f>IF(M160-MAX($C160:L160,N160:$P160)&gt;$Q$168,"1", )</f>
        <v>0</v>
      </c>
      <c r="N226" s="47">
        <f>IF(N160-MAX($C160:M160,P160:$P160)&gt;$Q$168,"1", )</f>
        <v>0</v>
      </c>
      <c r="O226" s="47">
        <f>IF(O160-MAX($C160:N160,$P160:Q160)&gt;$Q$168,"1", )</f>
        <v>0</v>
      </c>
      <c r="P226" s="47">
        <f>IF(P160-MAX($C160:N160)&gt;$Q$168,"1", )</f>
        <v>0</v>
      </c>
    </row>
    <row r="227" spans="1:16" ht="14.25" x14ac:dyDescent="0.2">
      <c r="A227" s="75"/>
      <c r="B227" s="40" t="str">
        <f t="shared" si="156"/>
        <v>Fulfill my appetite</v>
      </c>
      <c r="C227" s="47">
        <f>IF(C161-MAX(D161:$P161)&gt;$Q$168,"1", )</f>
        <v>0</v>
      </c>
      <c r="D227" s="47">
        <f>IF(D161-MAX($C161:C161,E161:$P161)&gt;$Q$168,"1", )</f>
        <v>0</v>
      </c>
      <c r="E227" s="47">
        <f>IF(E161-MAX($C161:D161,F161:$P161)&gt;$Q$168,"1", )</f>
        <v>0</v>
      </c>
      <c r="F227" s="47">
        <f>IF(F161-MAX($C161:E161,G161:$P161)&gt;$Q$168,"1", )</f>
        <v>0</v>
      </c>
      <c r="G227" s="47">
        <f>IF(G161-MAX($C161:F161,H161:$P161)&gt;$Q$168,"1", )</f>
        <v>0</v>
      </c>
      <c r="H227" s="47">
        <f>IF(H161-MAX($C161:G161,I161:$P161)&gt;$Q$168,"1", )</f>
        <v>0</v>
      </c>
      <c r="I227" s="47">
        <f>IF(I161-MAX($C161:H161,J161:$P161)&gt;$Q$168,"1", )</f>
        <v>0</v>
      </c>
      <c r="J227" s="47">
        <f>IF(J161-MAX($C161:I161,K161:$P161)&gt;$Q$168,"1", )</f>
        <v>0</v>
      </c>
      <c r="K227" s="47">
        <f>IF(K161-MAX($C161:J161,L161:$P161)&gt;$Q$168,"1", )</f>
        <v>0</v>
      </c>
      <c r="L227" s="47">
        <f>IF(L161-MAX($C161:K161,M161:$P161)&gt;$Q$168,"1", )</f>
        <v>0</v>
      </c>
      <c r="M227" s="47">
        <f>IF(M161-MAX($C161:L161,N161:$P161)&gt;$Q$168,"1", )</f>
        <v>0</v>
      </c>
      <c r="N227" s="47">
        <f>IF(N161-MAX($C161:M161,P161:$P161)&gt;$Q$168,"1", )</f>
        <v>0</v>
      </c>
      <c r="O227" s="47">
        <f>IF(O161-MAX($C161:N161,$P161:Q161)&gt;$Q$168,"1", )</f>
        <v>0</v>
      </c>
      <c r="P227" s="47">
        <f>IF(P161-MAX($C161:N161)&gt;$Q$168,"1", )</f>
        <v>0</v>
      </c>
    </row>
    <row r="228" spans="1:16" ht="14.25" x14ac:dyDescent="0.2">
      <c r="A228" s="75"/>
      <c r="B228" s="40" t="str">
        <f t="shared" si="156"/>
        <v>Refill energy /relieve hunger</v>
      </c>
      <c r="C228" s="47">
        <f>IF(C162-MAX(D162:$P162)&gt;$Q$168,"1", )</f>
        <v>0</v>
      </c>
      <c r="D228" s="47">
        <f>IF(D162-MAX($C162:C162,E162:$P162)&gt;$Q$168,"1", )</f>
        <v>0</v>
      </c>
      <c r="E228" s="47">
        <f>IF(E162-MAX($C162:D162,F162:$P162)&gt;$Q$168,"1", )</f>
        <v>0</v>
      </c>
      <c r="F228" s="47">
        <f>IF(F162-MAX($C162:E162,G162:$P162)&gt;$Q$168,"1", )</f>
        <v>0</v>
      </c>
      <c r="G228" s="47">
        <f>IF(G162-MAX($C162:F162,H162:$P162)&gt;$Q$168,"1", )</f>
        <v>0</v>
      </c>
      <c r="H228" s="47">
        <f>IF(H162-MAX($C162:G162,I162:$P162)&gt;$Q$168,"1", )</f>
        <v>0</v>
      </c>
      <c r="I228" s="47">
        <f>IF(I162-MAX($C162:H162,J162:$P162)&gt;$Q$168,"1", )</f>
        <v>0</v>
      </c>
      <c r="J228" s="47">
        <f>IF(J162-MAX($C162:I162,K162:$P162)&gt;$Q$168,"1", )</f>
        <v>0</v>
      </c>
      <c r="K228" s="47">
        <f>IF(K162-MAX($C162:J162,L162:$P162)&gt;$Q$168,"1", )</f>
        <v>0</v>
      </c>
      <c r="L228" s="47">
        <f>IF(L162-MAX($C162:K162,M162:$P162)&gt;$Q$168,"1", )</f>
        <v>0</v>
      </c>
      <c r="M228" s="47">
        <f>IF(M162-MAX($C162:L162,N162:$P162)&gt;$Q$168,"1", )</f>
        <v>0</v>
      </c>
      <c r="N228" s="47">
        <f>IF(N162-MAX($C162:M162,P162:$P162)&gt;$Q$168,"1", )</f>
        <v>0</v>
      </c>
      <c r="O228" s="47">
        <f>IF(O162-MAX($C162:N162,$P162:Q162)&gt;$Q$168,"1", )</f>
        <v>0</v>
      </c>
      <c r="P228" s="47">
        <f>IF(P162-MAX($C162:N162)&gt;$Q$168,"1", )</f>
        <v>0</v>
      </c>
    </row>
    <row r="229" spans="1:16" ht="14.25" x14ac:dyDescent="0.2">
      <c r="A229" s="75"/>
      <c r="B229" s="40" t="str">
        <f t="shared" si="156"/>
        <v>Refill nutrient element</v>
      </c>
      <c r="C229" s="47">
        <f>IF(C163-MAX(D163:$P163)&gt;$Q$168,"1", )</f>
        <v>0</v>
      </c>
      <c r="D229" s="47">
        <f>IF(D163-MAX($C163:C163,E163:$P163)&gt;$Q$168,"1", )</f>
        <v>0</v>
      </c>
      <c r="E229" s="47">
        <f>IF(E163-MAX($C163:D163,F163:$P163)&gt;$Q$168,"1", )</f>
        <v>0</v>
      </c>
      <c r="F229" s="47">
        <f>IF(F163-MAX($C163:E163,G163:$P163)&gt;$Q$168,"1", )</f>
        <v>0</v>
      </c>
      <c r="G229" s="47">
        <f>IF(G163-MAX($C163:F163,H163:$P163)&gt;$Q$168,"1", )</f>
        <v>0</v>
      </c>
      <c r="H229" s="47">
        <f>IF(H163-MAX($C163:G163,I163:$P163)&gt;$Q$168,"1", )</f>
        <v>0</v>
      </c>
      <c r="I229" s="47">
        <f>IF(I163-MAX($C163:H163,J163:$P163)&gt;$Q$168,"1", )</f>
        <v>0</v>
      </c>
      <c r="J229" s="47">
        <f>IF(J163-MAX($C163:I163,K163:$P163)&gt;$Q$168,"1", )</f>
        <v>0</v>
      </c>
      <c r="K229" s="47">
        <f>IF(K163-MAX($C163:J163,L163:$P163)&gt;$Q$168,"1", )</f>
        <v>0</v>
      </c>
      <c r="L229" s="47">
        <f>IF(L163-MAX($C163:K163,M163:$P163)&gt;$Q$168,"1", )</f>
        <v>0</v>
      </c>
      <c r="M229" s="47">
        <f>IF(M163-MAX($C163:L163,N163:$P163)&gt;$Q$168,"1", )</f>
        <v>0</v>
      </c>
      <c r="N229" s="47">
        <f>IF(N163-MAX($C163:M163,P163:$P163)&gt;$Q$168,"1", )</f>
        <v>0</v>
      </c>
      <c r="O229" s="47">
        <f>IF(O163-MAX($C163:N163,$P163:Q163)&gt;$Q$168,"1", )</f>
        <v>0</v>
      </c>
      <c r="P229" s="47">
        <f>IF(P163-MAX($C163:N163)&gt;$Q$168,"1", )</f>
        <v>0</v>
      </c>
    </row>
    <row r="230" spans="1:16" ht="14.25" x14ac:dyDescent="0.2">
      <c r="A230" s="75"/>
      <c r="B230" s="40" t="str">
        <f t="shared" si="156"/>
        <v>Refresh myself</v>
      </c>
      <c r="C230" s="47">
        <f>IF(C164-MAX(D164:$P164)&gt;$Q$168,"1", )</f>
        <v>0</v>
      </c>
      <c r="D230" s="47">
        <f>IF(D164-MAX($C164:C164,E164:$P164)&gt;$Q$168,"1", )</f>
        <v>0</v>
      </c>
      <c r="E230" s="47" t="str">
        <f>IF(E164-MAX($C164:D164,F164:$P164)&gt;$Q$168,"1", )</f>
        <v>1</v>
      </c>
      <c r="F230" s="47">
        <f>IF(F164-MAX($C164:E164,G164:$P164)&gt;$Q$168,"1", )</f>
        <v>0</v>
      </c>
      <c r="G230" s="47">
        <f>IF(G164-MAX($C164:F164,H164:$P164)&gt;$Q$168,"1", )</f>
        <v>0</v>
      </c>
      <c r="H230" s="47">
        <f>IF(H164-MAX($C164:G164,I164:$P164)&gt;$Q$168,"1", )</f>
        <v>0</v>
      </c>
      <c r="I230" s="47">
        <f>IF(I164-MAX($C164:H164,J164:$P164)&gt;$Q$168,"1", )</f>
        <v>0</v>
      </c>
      <c r="J230" s="47">
        <f>IF(J164-MAX($C164:I164,K164:$P164)&gt;$Q$168,"1", )</f>
        <v>0</v>
      </c>
      <c r="K230" s="47">
        <f>IF(K164-MAX($C164:J164,L164:$P164)&gt;$Q$168,"1", )</f>
        <v>0</v>
      </c>
      <c r="L230" s="47">
        <f>IF(L164-MAX($C164:K164,M164:$P164)&gt;$Q$168,"1", )</f>
        <v>0</v>
      </c>
      <c r="M230" s="47">
        <f>IF(M164-MAX($C164:L164,N164:$P164)&gt;$Q$168,"1", )</f>
        <v>0</v>
      </c>
      <c r="N230" s="47">
        <f>IF(N164-MAX($C164:M164,P164:$P164)&gt;$Q$168,"1", )</f>
        <v>0</v>
      </c>
      <c r="O230" s="47">
        <f>IF(O164-MAX($C164:N164,$P164:Q164)&gt;$Q$168,"1", )</f>
        <v>0</v>
      </c>
      <c r="P230" s="47">
        <f>IF(P164-MAX($C164:N164)&gt;$Q$168,"1", )</f>
        <v>0</v>
      </c>
    </row>
    <row r="231" spans="1:16" ht="14.25" x14ac:dyDescent="0.2">
      <c r="A231" s="75"/>
      <c r="B231" s="40" t="str">
        <f t="shared" si="156"/>
        <v>Makes me more effective in work/learn</v>
      </c>
      <c r="C231" s="47">
        <f>IF(C165-MAX(D165:$P165)&gt;$Q$168,"1", )</f>
        <v>0</v>
      </c>
      <c r="D231" s="47">
        <f>IF(D165-MAX($C165:C165,E165:$P165)&gt;$Q$168,"1", )</f>
        <v>0</v>
      </c>
      <c r="E231" s="47">
        <f>IF(E165-MAX($C165:D165,F165:$P165)&gt;$Q$168,"1", )</f>
        <v>0</v>
      </c>
      <c r="F231" s="47">
        <f>IF(F165-MAX($C165:E165,G165:$P165)&gt;$Q$168,"1", )</f>
        <v>0</v>
      </c>
      <c r="G231" s="47">
        <f>IF(G165-MAX($C165:F165,H165:$P165)&gt;$Q$168,"1", )</f>
        <v>0</v>
      </c>
      <c r="H231" s="47">
        <f>IF(H165-MAX($C165:G165,I165:$P165)&gt;$Q$168,"1", )</f>
        <v>0</v>
      </c>
      <c r="I231" s="47">
        <f>IF(I165-MAX($C165:H165,J165:$P165)&gt;$Q$168,"1", )</f>
        <v>0</v>
      </c>
      <c r="J231" s="47">
        <f>IF(J165-MAX($C165:I165,K165:$P165)&gt;$Q$168,"1", )</f>
        <v>0</v>
      </c>
      <c r="K231" s="47">
        <f>IF(K165-MAX($C165:J165,L165:$P165)&gt;$Q$168,"1", )</f>
        <v>0</v>
      </c>
      <c r="L231" s="47">
        <f>IF(L165-MAX($C165:K165,M165:$P165)&gt;$Q$168,"1", )</f>
        <v>0</v>
      </c>
      <c r="M231" s="47">
        <f>IF(M165-MAX($C165:L165,N165:$P165)&gt;$Q$168,"1", )</f>
        <v>0</v>
      </c>
      <c r="N231" s="47">
        <f>IF(N165-MAX($C165:M165,P165:$P165)&gt;$Q$168,"1", )</f>
        <v>0</v>
      </c>
      <c r="O231" s="47">
        <f>IF(O165-MAX($C165:N165,$P165:Q165)&gt;$Q$168,"1", )</f>
        <v>0</v>
      </c>
      <c r="P231" s="47">
        <f>IF(P165-MAX($C165:N165)&gt;$Q$168,"1", )</f>
        <v>0</v>
      </c>
    </row>
    <row r="232" spans="1:16" ht="14.25" x14ac:dyDescent="0.2">
      <c r="A232" s="75"/>
      <c r="B232" s="40" t="str">
        <f t="shared" si="156"/>
        <v>Inspires me</v>
      </c>
      <c r="C232" s="47">
        <f>IF(C166-MAX(D166:$P166)&gt;$Q$168,"1", )</f>
        <v>0</v>
      </c>
      <c r="D232" s="47">
        <f>IF(D166-MAX($C166:C166,E166:$P166)&gt;$Q$168,"1", )</f>
        <v>0</v>
      </c>
      <c r="E232" s="47">
        <f>IF(E166-MAX($C166:D166,F166:$P166)&gt;$Q$168,"1", )</f>
        <v>0</v>
      </c>
      <c r="F232" s="47">
        <f>IF(F166-MAX($C166:E166,G166:$P166)&gt;$Q$168,"1", )</f>
        <v>0</v>
      </c>
      <c r="G232" s="47">
        <f>IF(G166-MAX($C166:F166,H166:$P166)&gt;$Q$168,"1", )</f>
        <v>0</v>
      </c>
      <c r="H232" s="47">
        <f>IF(H166-MAX($C166:G166,I166:$P166)&gt;$Q$168,"1", )</f>
        <v>0</v>
      </c>
      <c r="I232" s="47">
        <f>IF(I166-MAX($C166:H166,J166:$P166)&gt;$Q$168,"1", )</f>
        <v>0</v>
      </c>
      <c r="J232" s="47">
        <f>IF(J166-MAX($C166:I166,K166:$P166)&gt;$Q$168,"1", )</f>
        <v>0</v>
      </c>
      <c r="K232" s="47">
        <f>IF(K166-MAX($C166:J166,L166:$P166)&gt;$Q$168,"1", )</f>
        <v>0</v>
      </c>
      <c r="L232" s="47">
        <f>IF(L166-MAX($C166:K166,M166:$P166)&gt;$Q$168,"1", )</f>
        <v>0</v>
      </c>
      <c r="M232" s="47">
        <f>IF(M166-MAX($C166:L166,N166:$P166)&gt;$Q$168,"1", )</f>
        <v>0</v>
      </c>
      <c r="N232" s="47">
        <f>IF(N166-MAX($C166:M166,P166:$P166)&gt;$Q$168,"1", )</f>
        <v>0</v>
      </c>
      <c r="O232" s="47">
        <f>IF(O166-MAX($C166:N166,$P166:Q166)&gt;$Q$168,"1", )</f>
        <v>0</v>
      </c>
      <c r="P232" s="47">
        <f>IF(P166-MAX($C166:N166)&gt;$Q$168,"1", )</f>
        <v>0</v>
      </c>
    </row>
    <row r="233" spans="1:16" ht="14.25" x14ac:dyDescent="0.2">
      <c r="A233" s="75"/>
      <c r="B233" s="40" t="str">
        <f t="shared" si="156"/>
        <v>Helps me get rid of cigarette</v>
      </c>
      <c r="C233" s="47">
        <f>IF(C167-MAX(D167:$P167)&gt;$Q$168,"1", )</f>
        <v>0</v>
      </c>
      <c r="D233" s="47">
        <f>IF(D167-MAX($C167:C167,E167:$P167)&gt;$Q$168,"1", )</f>
        <v>0</v>
      </c>
      <c r="E233" s="47">
        <f>IF(E167-MAX($C167:D167,F167:$P167)&gt;$Q$168,"1", )</f>
        <v>0</v>
      </c>
      <c r="F233" s="47">
        <f>IF(F167-MAX($C167:E167,G167:$P167)&gt;$Q$168,"1", )</f>
        <v>0</v>
      </c>
      <c r="G233" s="47">
        <f>IF(G167-MAX($C167:F167,H167:$P167)&gt;$Q$168,"1", )</f>
        <v>0</v>
      </c>
      <c r="H233" s="47">
        <f>IF(H167-MAX($C167:G167,I167:$P167)&gt;$Q$168,"1", )</f>
        <v>0</v>
      </c>
      <c r="I233" s="47">
        <f>IF(I167-MAX($C167:H167,J167:$P167)&gt;$Q$168,"1", )</f>
        <v>0</v>
      </c>
      <c r="J233" s="47">
        <f>IF(J167-MAX($C167:I167,K167:$P167)&gt;$Q$168,"1", )</f>
        <v>0</v>
      </c>
      <c r="K233" s="47">
        <f>IF(K167-MAX($C167:J167,L167:$P167)&gt;$Q$168,"1", )</f>
        <v>0</v>
      </c>
      <c r="L233" s="47">
        <f>IF(L167-MAX($C167:K167,M167:$P167)&gt;$Q$168,"1", )</f>
        <v>0</v>
      </c>
      <c r="M233" s="47">
        <f>IF(M167-MAX($C167:L167,N167:$P167)&gt;$Q$168,"1", )</f>
        <v>0</v>
      </c>
      <c r="N233" s="47">
        <f>IF(N167-MAX($C167:M167,P167:$P167)&gt;$Q$168,"1", )</f>
        <v>0</v>
      </c>
      <c r="O233" s="47">
        <f>IF(O167-MAX($C167:N167,$P167:Q167)&gt;$Q$168,"1", )</f>
        <v>0</v>
      </c>
      <c r="P233" s="47">
        <f>IF(P167-MAX($C167:N167)&gt;$Q$168,"1", )</f>
        <v>0</v>
      </c>
    </row>
    <row r="234" spans="1:16" ht="14.25" x14ac:dyDescent="0.2">
      <c r="A234" s="75"/>
      <c r="B234" s="40" t="str">
        <f t="shared" si="156"/>
        <v>Time killing</v>
      </c>
      <c r="C234" s="47">
        <f>IF(C168-MAX(D168:$P168)&gt;$Q$168,"1", )</f>
        <v>0</v>
      </c>
      <c r="D234" s="47">
        <f>IF(D168-MAX($C168:C168,E168:$P168)&gt;$Q$168,"1", )</f>
        <v>0</v>
      </c>
      <c r="E234" s="47">
        <f>IF(E168-MAX($C168:D168,F168:$P168)&gt;$Q$168,"1", )</f>
        <v>0</v>
      </c>
      <c r="F234" s="47">
        <f>IF(F168-MAX($C168:E168,G168:$P168)&gt;$Q$168,"1", )</f>
        <v>0</v>
      </c>
      <c r="G234" s="47">
        <f>IF(G168-MAX($C168:F168,H168:$P168)&gt;$Q$168,"1", )</f>
        <v>0</v>
      </c>
      <c r="H234" s="47">
        <f>IF(H168-MAX($C168:G168,I168:$P168)&gt;$Q$168,"1", )</f>
        <v>0</v>
      </c>
      <c r="I234" s="47">
        <f>IF(I168-MAX($C168:H168,J168:$P168)&gt;$Q$168,"1", )</f>
        <v>0</v>
      </c>
      <c r="J234" s="47">
        <f>IF(J168-MAX($C168:I168,K168:$P168)&gt;$Q$168,"1", )</f>
        <v>0</v>
      </c>
      <c r="K234" s="47">
        <f>IF(K168-MAX($C168:J168,L168:$P168)&gt;$Q$168,"1", )</f>
        <v>0</v>
      </c>
      <c r="L234" s="47">
        <f>IF(L168-MAX($C168:K168,M168:$P168)&gt;$Q$168,"1", )</f>
        <v>0</v>
      </c>
      <c r="M234" s="47">
        <f>IF(M168-MAX($C168:L168,N168:$P168)&gt;$Q$168,"1", )</f>
        <v>0</v>
      </c>
      <c r="N234" s="47">
        <f>IF(N168-MAX($C168:M168,P168:$P168)&gt;$Q$168,"1", )</f>
        <v>0</v>
      </c>
      <c r="O234" s="47">
        <f>IF(O168-MAX($C168:N168,$P168:Q168)&gt;$Q$168,"1", )</f>
        <v>0</v>
      </c>
      <c r="P234" s="47">
        <f>IF(P168-MAX($C168:N168)&gt;$Q$168,"1", )</f>
        <v>0</v>
      </c>
    </row>
    <row r="235" spans="1:16" ht="14.25" x14ac:dyDescent="0.2">
      <c r="A235" s="74"/>
      <c r="B235" s="48" t="str">
        <f>B171</f>
        <v>Lets me feel freedom</v>
      </c>
      <c r="C235" s="49">
        <f>IF(C171-MAX(D171:$P171)&gt;$Q$209,"1", )</f>
        <v>0</v>
      </c>
      <c r="D235" s="49">
        <f>IF(D171-MAX($C171:C171,E171:$P171)&gt;$Q$209,"1", )</f>
        <v>0</v>
      </c>
      <c r="E235" s="49">
        <f>IF(E171-MAX($C171:D171,F171:$P171)&gt;$Q$209,"1", )</f>
        <v>0</v>
      </c>
      <c r="F235" s="49">
        <f>IF(F171-MAX($C171:E171,G171:$P171)&gt;$Q$209,"1", )</f>
        <v>0</v>
      </c>
      <c r="G235" s="49">
        <f>IF(G171-MAX($C171:F171,H171:$P171)&gt;$Q$209,"1", )</f>
        <v>0</v>
      </c>
      <c r="H235" s="49">
        <f>IF(H171-MAX($C171:G171,I171:$P171)&gt;$Q$209,"1", )</f>
        <v>0</v>
      </c>
      <c r="I235" s="49">
        <f>IF(I171-MAX($C171:H171,J171:$P171)&gt;$Q$209,"1", )</f>
        <v>0</v>
      </c>
      <c r="J235" s="49">
        <f>IF(J171-MAX($C171:I171,K171:$P171)&gt;$Q$209,"1", )</f>
        <v>0</v>
      </c>
      <c r="K235" s="49">
        <f>IF(K171-MAX($C171:J171,L171:$P171)&gt;$Q$209,"1", )</f>
        <v>0</v>
      </c>
      <c r="L235" s="49">
        <f>IF(L171-MAX($C171:K171,M171:$P171)&gt;$Q$209,"1", )</f>
        <v>0</v>
      </c>
      <c r="M235" s="49">
        <f>IF(M171-MAX($C171:L171,N171:$P171)&gt;$Q$209,"1", )</f>
        <v>0</v>
      </c>
      <c r="N235" s="49">
        <f>IF(N171-MAX($C171:M171,P171:$P171)&gt;$Q$209,"1", )</f>
        <v>0</v>
      </c>
      <c r="O235" s="49">
        <f>IF(O171-MAX($C171:N171,$P171:Q171)&gt;$Q$209,"1", )</f>
        <v>0</v>
      </c>
      <c r="P235" s="49">
        <f>IF(P171-MAX($C171:N171)&gt;$Q$209,"1", )</f>
        <v>0</v>
      </c>
    </row>
    <row r="236" spans="1:16" ht="14.25" x14ac:dyDescent="0.2">
      <c r="A236" s="75"/>
      <c r="B236" s="48" t="str">
        <f t="shared" ref="B236:B273" si="157">B172</f>
        <v>Brings me happiness</v>
      </c>
      <c r="C236" s="47">
        <f>IF(C172-MAX(D172:$P172)&gt;$Q$209,"1", )</f>
        <v>0</v>
      </c>
      <c r="D236" s="47">
        <f>IF(D172-MAX($C172:C172,E172:$P172)&gt;$Q$209,"1", )</f>
        <v>0</v>
      </c>
      <c r="E236" s="47">
        <f>IF(E172-MAX($C172:D172,F172:$P172)&gt;$Q$209,"1", )</f>
        <v>0</v>
      </c>
      <c r="F236" s="47">
        <f>IF(F172-MAX($C172:E172,G172:$P172)&gt;$Q$209,"1", )</f>
        <v>0</v>
      </c>
      <c r="G236" s="47">
        <f>IF(G172-MAX($C172:F172,H172:$P172)&gt;$Q$209,"1", )</f>
        <v>0</v>
      </c>
      <c r="H236" s="47">
        <f>IF(H172-MAX($C172:G172,I172:$P172)&gt;$Q$209,"1", )</f>
        <v>0</v>
      </c>
      <c r="I236" s="47">
        <f>IF(I172-MAX($C172:H172,J172:$P172)&gt;$Q$209,"1", )</f>
        <v>0</v>
      </c>
      <c r="J236" s="47">
        <f>IF(J172-MAX($C172:I172,K172:$P172)&gt;$Q$209,"1", )</f>
        <v>0</v>
      </c>
      <c r="K236" s="47">
        <f>IF(K172-MAX($C172:J172,L172:$P172)&gt;$Q$209,"1", )</f>
        <v>0</v>
      </c>
      <c r="L236" s="47">
        <f>IF(L172-MAX($C172:K172,M172:$P172)&gt;$Q$209,"1", )</f>
        <v>0</v>
      </c>
      <c r="M236" s="47">
        <f>IF(M172-MAX($C172:L172,N172:$P172)&gt;$Q$209,"1", )</f>
        <v>0</v>
      </c>
      <c r="N236" s="47">
        <f>IF(N172-MAX($C172:M172,P172:$P172)&gt;$Q$209,"1", )</f>
        <v>0</v>
      </c>
      <c r="O236" s="47">
        <f>IF(O172-MAX($C172:N172,$P172:Q172)&gt;$Q$209,"1", )</f>
        <v>0</v>
      </c>
      <c r="P236" s="47">
        <f>IF(P172-MAX($C172:N172)&gt;$Q$209,"1", )</f>
        <v>0</v>
      </c>
    </row>
    <row r="237" spans="1:16" ht="14.25" x14ac:dyDescent="0.2">
      <c r="A237" s="75"/>
      <c r="B237" s="48" t="str">
        <f t="shared" si="157"/>
        <v>Interesting</v>
      </c>
      <c r="C237" s="47">
        <f>IF(C173-MAX(D173:$P173)&gt;$Q$209,"1", )</f>
        <v>0</v>
      </c>
      <c r="D237" s="47">
        <f>IF(D173-MAX($C173:C173,E173:$P173)&gt;$Q$209,"1", )</f>
        <v>0</v>
      </c>
      <c r="E237" s="47">
        <f>IF(E173-MAX($C173:D173,F173:$P173)&gt;$Q$209,"1", )</f>
        <v>0</v>
      </c>
      <c r="F237" s="47">
        <f>IF(F173-MAX($C173:E173,G173:$P173)&gt;$Q$209,"1", )</f>
        <v>0</v>
      </c>
      <c r="G237" s="47">
        <f>IF(G173-MAX($C173:F173,H173:$P173)&gt;$Q$209,"1", )</f>
        <v>0</v>
      </c>
      <c r="H237" s="47">
        <f>IF(H173-MAX($C173:G173,I173:$P173)&gt;$Q$209,"1", )</f>
        <v>0</v>
      </c>
      <c r="I237" s="47">
        <f>IF(I173-MAX($C173:H173,J173:$P173)&gt;$Q$209,"1", )</f>
        <v>0</v>
      </c>
      <c r="J237" s="47">
        <f>IF(J173-MAX($C173:I173,K173:$P173)&gt;$Q$209,"1", )</f>
        <v>0</v>
      </c>
      <c r="K237" s="47">
        <f>IF(K173-MAX($C173:J173,L173:$P173)&gt;$Q$209,"1", )</f>
        <v>0</v>
      </c>
      <c r="L237" s="47">
        <f>IF(L173-MAX($C173:K173,M173:$P173)&gt;$Q$209,"1", )</f>
        <v>0</v>
      </c>
      <c r="M237" s="47">
        <f>IF(M173-MAX($C173:L173,N173:$P173)&gt;$Q$209,"1", )</f>
        <v>0</v>
      </c>
      <c r="N237" s="47">
        <f>IF(N173-MAX($C173:M173,P173:$P173)&gt;$Q$209,"1", )</f>
        <v>0</v>
      </c>
      <c r="O237" s="47">
        <f>IF(O173-MAX($C173:N173,$P173:Q173)&gt;$Q$209,"1", )</f>
        <v>0</v>
      </c>
      <c r="P237" s="47">
        <f>IF(P173-MAX($C173:N173)&gt;$Q$209,"1", )</f>
        <v>0</v>
      </c>
    </row>
    <row r="238" spans="1:16" ht="14.25" x14ac:dyDescent="0.2">
      <c r="A238" s="75"/>
      <c r="B238" s="48" t="str">
        <f t="shared" si="157"/>
        <v>Helps me look cool</v>
      </c>
      <c r="C238" s="47">
        <f>IF(C174-MAX(D174:$P174)&gt;$Q$209,"1", )</f>
        <v>0</v>
      </c>
      <c r="D238" s="47">
        <f>IF(D174-MAX($C174:C174,E174:$P174)&gt;$Q$209,"1", )</f>
        <v>0</v>
      </c>
      <c r="E238" s="47" t="str">
        <f>IF(E174-MAX($C174:D174,F174:$P174)&gt;$Q$209,"1", )</f>
        <v>1</v>
      </c>
      <c r="F238" s="47">
        <f>IF(F174-MAX($C174:E174,G174:$P174)&gt;$Q$209,"1", )</f>
        <v>0</v>
      </c>
      <c r="G238" s="47">
        <f>IF(G174-MAX($C174:F174,H174:$P174)&gt;$Q$209,"1", )</f>
        <v>0</v>
      </c>
      <c r="H238" s="47">
        <f>IF(H174-MAX($C174:G174,I174:$P174)&gt;$Q$209,"1", )</f>
        <v>0</v>
      </c>
      <c r="I238" s="47">
        <f>IF(I174-MAX($C174:H174,J174:$P174)&gt;$Q$209,"1", )</f>
        <v>0</v>
      </c>
      <c r="J238" s="47">
        <f>IF(J174-MAX($C174:I174,K174:$P174)&gt;$Q$209,"1", )</f>
        <v>0</v>
      </c>
      <c r="K238" s="47">
        <f>IF(K174-MAX($C174:J174,L174:$P174)&gt;$Q$209,"1", )</f>
        <v>0</v>
      </c>
      <c r="L238" s="47">
        <f>IF(L174-MAX($C174:K174,M174:$P174)&gt;$Q$209,"1", )</f>
        <v>0</v>
      </c>
      <c r="M238" s="47">
        <f>IF(M174-MAX($C174:L174,N174:$P174)&gt;$Q$209,"1", )</f>
        <v>0</v>
      </c>
      <c r="N238" s="47">
        <f>IF(N174-MAX($C174:M174,P174:$P174)&gt;$Q$209,"1", )</f>
        <v>0</v>
      </c>
      <c r="O238" s="47">
        <f>IF(O174-MAX($C174:N174,$P174:Q174)&gt;$Q$209,"1", )</f>
        <v>0</v>
      </c>
      <c r="P238" s="47">
        <f>IF(P174-MAX($C174:N174)&gt;$Q$209,"1", )</f>
        <v>0</v>
      </c>
    </row>
    <row r="239" spans="1:16" ht="14.25" x14ac:dyDescent="0.2">
      <c r="A239" s="75"/>
      <c r="B239" s="48" t="str">
        <f t="shared" si="157"/>
        <v>Relax myself / Reduce stress</v>
      </c>
      <c r="C239" s="47">
        <f>IF(C175-MAX(D175:$P175)&gt;$Q$209,"1", )</f>
        <v>0</v>
      </c>
      <c r="D239" s="47">
        <f>IF(D175-MAX($C175:C175,E175:$P175)&gt;$Q$209,"1", )</f>
        <v>0</v>
      </c>
      <c r="E239" s="47">
        <f>IF(E175-MAX($C175:D175,F175:$P175)&gt;$Q$209,"1", )</f>
        <v>0</v>
      </c>
      <c r="F239" s="47">
        <f>IF(F175-MAX($C175:E175,G175:$P175)&gt;$Q$209,"1", )</f>
        <v>0</v>
      </c>
      <c r="G239" s="47">
        <f>IF(G175-MAX($C175:F175,H175:$P175)&gt;$Q$209,"1", )</f>
        <v>0</v>
      </c>
      <c r="H239" s="47">
        <f>IF(H175-MAX($C175:G175,I175:$P175)&gt;$Q$209,"1", )</f>
        <v>0</v>
      </c>
      <c r="I239" s="47">
        <f>IF(I175-MAX($C175:H175,J175:$P175)&gt;$Q$209,"1", )</f>
        <v>0</v>
      </c>
      <c r="J239" s="47">
        <f>IF(J175-MAX($C175:I175,K175:$P175)&gt;$Q$209,"1", )</f>
        <v>0</v>
      </c>
      <c r="K239" s="47">
        <f>IF(K175-MAX($C175:J175,L175:$P175)&gt;$Q$209,"1", )</f>
        <v>0</v>
      </c>
      <c r="L239" s="47">
        <f>IF(L175-MAX($C175:K175,M175:$P175)&gt;$Q$209,"1", )</f>
        <v>0</v>
      </c>
      <c r="M239" s="47">
        <f>IF(M175-MAX($C175:L175,N175:$P175)&gt;$Q$209,"1", )</f>
        <v>0</v>
      </c>
      <c r="N239" s="47">
        <f>IF(N175-MAX($C175:M175,P175:$P175)&gt;$Q$209,"1", )</f>
        <v>0</v>
      </c>
      <c r="O239" s="47">
        <f>IF(O175-MAX($C175:N175,$P175:Q175)&gt;$Q$209,"1", )</f>
        <v>0</v>
      </c>
      <c r="P239" s="47">
        <f>IF(P175-MAX($C175:N175)&gt;$Q$209,"1", )</f>
        <v>0</v>
      </c>
    </row>
    <row r="240" spans="1:16" ht="14.25" x14ac:dyDescent="0.2">
      <c r="A240" s="75"/>
      <c r="B240" s="48" t="str">
        <f t="shared" si="157"/>
        <v>Building festive atmosphere</v>
      </c>
      <c r="C240" s="47">
        <f>IF(C176-MAX(D176:$P176)&gt;$Q$209,"1", )</f>
        <v>0</v>
      </c>
      <c r="D240" s="47">
        <f>IF(D176-MAX($C176:C176,E176:$P176)&gt;$Q$209,"1", )</f>
        <v>0</v>
      </c>
      <c r="E240" s="47">
        <f>IF(E176-MAX($C176:D176,F176:$P176)&gt;$Q$209,"1", )</f>
        <v>0</v>
      </c>
      <c r="F240" s="47">
        <f>IF(F176-MAX($C176:E176,G176:$P176)&gt;$Q$209,"1", )</f>
        <v>0</v>
      </c>
      <c r="G240" s="47" t="str">
        <f>IF(G176-MAX($C176:F176,H176:$P176)&gt;$Q$209,"1", )</f>
        <v>1</v>
      </c>
      <c r="H240" s="47">
        <f>IF(H176-MAX($C176:G176,I176:$P176)&gt;$Q$209,"1", )</f>
        <v>0</v>
      </c>
      <c r="I240" s="47">
        <f>IF(I176-MAX($C176:H176,J176:$P176)&gt;$Q$209,"1", )</f>
        <v>0</v>
      </c>
      <c r="J240" s="47">
        <f>IF(J176-MAX($C176:I176,K176:$P176)&gt;$Q$209,"1", )</f>
        <v>0</v>
      </c>
      <c r="K240" s="47">
        <f>IF(K176-MAX($C176:J176,L176:$P176)&gt;$Q$209,"1", )</f>
        <v>0</v>
      </c>
      <c r="L240" s="47">
        <f>IF(L176-MAX($C176:K176,M176:$P176)&gt;$Q$209,"1", )</f>
        <v>0</v>
      </c>
      <c r="M240" s="47">
        <f>IF(M176-MAX($C176:L176,N176:$P176)&gt;$Q$209,"1", )</f>
        <v>0</v>
      </c>
      <c r="N240" s="47">
        <f>IF(N176-MAX($C176:M176,P176:$P176)&gt;$Q$209,"1", )</f>
        <v>0</v>
      </c>
      <c r="O240" s="47">
        <f>IF(O176-MAX($C176:N176,$P176:Q176)&gt;$Q$209,"1", )</f>
        <v>0</v>
      </c>
      <c r="P240" s="47">
        <f>IF(P176-MAX($C176:N176)&gt;$Q$209,"1", )</f>
        <v>0</v>
      </c>
    </row>
    <row r="241" spans="1:16" ht="14.25" x14ac:dyDescent="0.2">
      <c r="A241" s="75"/>
      <c r="B241" s="48" t="str">
        <f t="shared" si="157"/>
        <v>Makes me feel confident</v>
      </c>
      <c r="C241" s="47">
        <f>IF(C177-MAX(D177:$P177)&gt;$Q$209,"1", )</f>
        <v>0</v>
      </c>
      <c r="D241" s="47">
        <f>IF(D177-MAX($C177:C177,E177:$P177)&gt;$Q$209,"1", )</f>
        <v>0</v>
      </c>
      <c r="E241" s="47">
        <f>IF(E177-MAX($C177:D177,F177:$P177)&gt;$Q$209,"1", )</f>
        <v>0</v>
      </c>
      <c r="F241" s="47">
        <f>IF(F177-MAX($C177:E177,G177:$P177)&gt;$Q$209,"1", )</f>
        <v>0</v>
      </c>
      <c r="G241" s="47">
        <f>IF(G177-MAX($C177:F177,H177:$P177)&gt;$Q$209,"1", )</f>
        <v>0</v>
      </c>
      <c r="H241" s="47">
        <f>IF(H177-MAX($C177:G177,I177:$P177)&gt;$Q$209,"1", )</f>
        <v>0</v>
      </c>
      <c r="I241" s="47">
        <f>IF(I177-MAX($C177:H177,J177:$P177)&gt;$Q$209,"1", )</f>
        <v>0</v>
      </c>
      <c r="J241" s="47">
        <f>IF(J177-MAX($C177:I177,K177:$P177)&gt;$Q$209,"1", )</f>
        <v>0</v>
      </c>
      <c r="K241" s="47">
        <f>IF(K177-MAX($C177:J177,L177:$P177)&gt;$Q$209,"1", )</f>
        <v>0</v>
      </c>
      <c r="L241" s="47">
        <f>IF(L177-MAX($C177:K177,M177:$P177)&gt;$Q$209,"1", )</f>
        <v>0</v>
      </c>
      <c r="M241" s="47">
        <f>IF(M177-MAX($C177:L177,N177:$P177)&gt;$Q$209,"1", )</f>
        <v>0</v>
      </c>
      <c r="N241" s="47">
        <f>IF(N177-MAX($C177:M177,P177:$P177)&gt;$Q$209,"1", )</f>
        <v>0</v>
      </c>
      <c r="O241" s="47">
        <f>IF(O177-MAX($C177:N177,$P177:Q177)&gt;$Q$209,"1", )</f>
        <v>0</v>
      </c>
      <c r="P241" s="47">
        <f>IF(P177-MAX($C177:N177)&gt;$Q$209,"1", )</f>
        <v>0</v>
      </c>
    </row>
    <row r="242" spans="1:16" ht="14.25" x14ac:dyDescent="0.2">
      <c r="A242" s="75"/>
      <c r="B242" s="48" t="str">
        <f t="shared" si="157"/>
        <v>Always has new products</v>
      </c>
      <c r="C242" s="47">
        <f>IF(C178-MAX(D178:$P178)&gt;$Q$209,"1", )</f>
        <v>0</v>
      </c>
      <c r="D242" s="47">
        <f>IF(D178-MAX($C178:C178,E178:$P178)&gt;$Q$209,"1", )</f>
        <v>0</v>
      </c>
      <c r="E242" s="47">
        <f>IF(E178-MAX($C178:D178,F178:$P178)&gt;$Q$209,"1", )</f>
        <v>0</v>
      </c>
      <c r="F242" s="47">
        <f>IF(F178-MAX($C178:E178,G178:$P178)&gt;$Q$209,"1", )</f>
        <v>0</v>
      </c>
      <c r="G242" s="47">
        <f>IF(G178-MAX($C178:F178,H178:$P178)&gt;$Q$209,"1", )</f>
        <v>0</v>
      </c>
      <c r="H242" s="47">
        <f>IF(H178-MAX($C178:G178,I178:$P178)&gt;$Q$209,"1", )</f>
        <v>0</v>
      </c>
      <c r="I242" s="47">
        <f>IF(I178-MAX($C178:H178,J178:$P178)&gt;$Q$209,"1", )</f>
        <v>0</v>
      </c>
      <c r="J242" s="47">
        <f>IF(J178-MAX($C178:I178,K178:$P178)&gt;$Q$209,"1", )</f>
        <v>0</v>
      </c>
      <c r="K242" s="47">
        <f>IF(K178-MAX($C178:J178,L178:$P178)&gt;$Q$209,"1", )</f>
        <v>0</v>
      </c>
      <c r="L242" s="47">
        <f>IF(L178-MAX($C178:K178,M178:$P178)&gt;$Q$209,"1", )</f>
        <v>0</v>
      </c>
      <c r="M242" s="47">
        <f>IF(M178-MAX($C178:L178,N178:$P178)&gt;$Q$209,"1", )</f>
        <v>0</v>
      </c>
      <c r="N242" s="47">
        <f>IF(N178-MAX($C178:M178,P178:$P178)&gt;$Q$209,"1", )</f>
        <v>0</v>
      </c>
      <c r="O242" s="47">
        <f>IF(O178-MAX($C178:N178,$P178:Q178)&gt;$Q$209,"1", )</f>
        <v>0</v>
      </c>
      <c r="P242" s="47">
        <f>IF(P178-MAX($C178:N178)&gt;$Q$209,"1", )</f>
        <v>0</v>
      </c>
    </row>
    <row r="243" spans="1:16" ht="14.25" x14ac:dyDescent="0.2">
      <c r="A243" s="75"/>
      <c r="B243" s="48" t="str">
        <f t="shared" si="157"/>
        <v>Is innovative</v>
      </c>
      <c r="C243" s="47">
        <f>IF(C179-MAX(D179:$P179)&gt;$Q$209,"1", )</f>
        <v>0</v>
      </c>
      <c r="D243" s="47">
        <f>IF(D179-MAX($C179:C179,E179:$P179)&gt;$Q$209,"1", )</f>
        <v>0</v>
      </c>
      <c r="E243" s="47">
        <f>IF(E179-MAX($C179:D179,F179:$P179)&gt;$Q$209,"1", )</f>
        <v>0</v>
      </c>
      <c r="F243" s="47">
        <f>IF(F179-MAX($C179:E179,G179:$P179)&gt;$Q$209,"1", )</f>
        <v>0</v>
      </c>
      <c r="G243" s="47">
        <f>IF(G179-MAX($C179:F179,H179:$P179)&gt;$Q$209,"1", )</f>
        <v>0</v>
      </c>
      <c r="H243" s="47">
        <f>IF(H179-MAX($C179:G179,I179:$P179)&gt;$Q$209,"1", )</f>
        <v>0</v>
      </c>
      <c r="I243" s="47">
        <f>IF(I179-MAX($C179:H179,J179:$P179)&gt;$Q$209,"1", )</f>
        <v>0</v>
      </c>
      <c r="J243" s="47">
        <f>IF(J179-MAX($C179:I179,K179:$P179)&gt;$Q$209,"1", )</f>
        <v>0</v>
      </c>
      <c r="K243" s="47">
        <f>IF(K179-MAX($C179:J179,L179:$P179)&gt;$Q$209,"1", )</f>
        <v>0</v>
      </c>
      <c r="L243" s="47">
        <f>IF(L179-MAX($C179:K179,M179:$P179)&gt;$Q$209,"1", )</f>
        <v>0</v>
      </c>
      <c r="M243" s="47">
        <f>IF(M179-MAX($C179:L179,N179:$P179)&gt;$Q$209,"1", )</f>
        <v>0</v>
      </c>
      <c r="N243" s="47">
        <f>IF(N179-MAX($C179:M179,P179:$P179)&gt;$Q$209,"1", )</f>
        <v>0</v>
      </c>
      <c r="O243" s="47">
        <f>IF(O179-MAX($C179:N179,$P179:Q179)&gt;$Q$209,"1", )</f>
        <v>0</v>
      </c>
      <c r="P243" s="47">
        <f>IF(P179-MAX($C179:N179)&gt;$Q$209,"1", )</f>
        <v>0</v>
      </c>
    </row>
    <row r="244" spans="1:16" ht="14.25" x14ac:dyDescent="0.2">
      <c r="A244" s="75"/>
      <c r="B244" s="48" t="str">
        <f t="shared" si="157"/>
        <v>Upscale package</v>
      </c>
      <c r="C244" s="47">
        <f>IF(C180-MAX(D180:$P180)&gt;$Q$209,"1", )</f>
        <v>0</v>
      </c>
      <c r="D244" s="47">
        <f>IF(D180-MAX($C180:C180,E180:$P180)&gt;$Q$209,"1", )</f>
        <v>0</v>
      </c>
      <c r="E244" s="47">
        <f>IF(E180-MAX($C180:D180,F180:$P180)&gt;$Q$209,"1", )</f>
        <v>0</v>
      </c>
      <c r="F244" s="47">
        <f>IF(F180-MAX($C180:E180,G180:$P180)&gt;$Q$209,"1", )</f>
        <v>0</v>
      </c>
      <c r="G244" s="47">
        <f>IF(G180-MAX($C180:F180,H180:$P180)&gt;$Q$209,"1", )</f>
        <v>0</v>
      </c>
      <c r="H244" s="47">
        <f>IF(H180-MAX($C180:G180,I180:$P180)&gt;$Q$209,"1", )</f>
        <v>0</v>
      </c>
      <c r="I244" s="47">
        <f>IF(I180-MAX($C180:H180,J180:$P180)&gt;$Q$209,"1", )</f>
        <v>0</v>
      </c>
      <c r="J244" s="47" t="str">
        <f>IF(J180-MAX($C180:I180,K180:$P180)&gt;$Q$209,"1", )</f>
        <v>1</v>
      </c>
      <c r="K244" s="47">
        <f>IF(K180-MAX($C180:J180,L180:$P180)&gt;$Q$209,"1", )</f>
        <v>0</v>
      </c>
      <c r="L244" s="47">
        <f>IF(L180-MAX($C180:K180,M180:$P180)&gt;$Q$209,"1", )</f>
        <v>0</v>
      </c>
      <c r="M244" s="47">
        <f>IF(M180-MAX($C180:L180,N180:$P180)&gt;$Q$209,"1", )</f>
        <v>0</v>
      </c>
      <c r="N244" s="47">
        <f>IF(N180-MAX($C180:M180,P180:$P180)&gt;$Q$209,"1", )</f>
        <v>0</v>
      </c>
      <c r="O244" s="47">
        <f>IF(O180-MAX($C180:N180,$P180:Q180)&gt;$Q$209,"1", )</f>
        <v>0</v>
      </c>
      <c r="P244" s="47">
        <f>IF(P180-MAX($C180:N180)&gt;$Q$209,"1", )</f>
        <v>0</v>
      </c>
    </row>
    <row r="245" spans="1:16" ht="14.25" x14ac:dyDescent="0.2">
      <c r="A245" s="75"/>
      <c r="B245" s="48" t="str">
        <f t="shared" si="157"/>
        <v>Out fashion package</v>
      </c>
      <c r="C245" s="47">
        <f>IF(C181-MAX(D181:$P181)&gt;$Q$209,"1", )</f>
        <v>0</v>
      </c>
      <c r="D245" s="47">
        <f>IF(D181-MAX($C181:C181,E181:$P181)&gt;$Q$209,"1", )</f>
        <v>0</v>
      </c>
      <c r="E245" s="47">
        <f>IF(E181-MAX($C181:D181,F181:$P181)&gt;$Q$209,"1", )</f>
        <v>0</v>
      </c>
      <c r="F245" s="47">
        <f>IF(F181-MAX($C181:E181,G181:$P181)&gt;$Q$209,"1", )</f>
        <v>0</v>
      </c>
      <c r="G245" s="47">
        <f>IF(G181-MAX($C181:F181,H181:$P181)&gt;$Q$209,"1", )</f>
        <v>0</v>
      </c>
      <c r="H245" s="47">
        <f>IF(H181-MAX($C181:G181,I181:$P181)&gt;$Q$209,"1", )</f>
        <v>0</v>
      </c>
      <c r="I245" s="47">
        <f>IF(I181-MAX($C181:H181,J181:$P181)&gt;$Q$209,"1", )</f>
        <v>0</v>
      </c>
      <c r="J245" s="47">
        <f>IF(J181-MAX($C181:I181,K181:$P181)&gt;$Q$209,"1", )</f>
        <v>0</v>
      </c>
      <c r="K245" s="47">
        <f>IF(K181-MAX($C181:J181,L181:$P181)&gt;$Q$209,"1", )</f>
        <v>0</v>
      </c>
      <c r="L245" s="47">
        <f>IF(L181-MAX($C181:K181,M181:$P181)&gt;$Q$209,"1", )</f>
        <v>0</v>
      </c>
      <c r="M245" s="47">
        <f>IF(M181-MAX($C181:L181,N181:$P181)&gt;$Q$209,"1", )</f>
        <v>0</v>
      </c>
      <c r="N245" s="47">
        <f>IF(N181-MAX($C181:M181,P181:$P181)&gt;$Q$209,"1", )</f>
        <v>0</v>
      </c>
      <c r="O245" s="47">
        <f>IF(O181-MAX($C181:N181,$P181:Q181)&gt;$Q$209,"1", )</f>
        <v>0</v>
      </c>
      <c r="P245" s="47">
        <f>IF(P181-MAX($C181:N181)&gt;$Q$209,"1", )</f>
        <v>0</v>
      </c>
    </row>
    <row r="246" spans="1:16" ht="14.25" x14ac:dyDescent="0.2">
      <c r="A246" s="75"/>
      <c r="B246" s="48" t="str">
        <f t="shared" si="157"/>
        <v>Attritive package</v>
      </c>
      <c r="C246" s="47">
        <f>IF(C182-MAX(D182:$P182)&gt;$Q$209,"1", )</f>
        <v>0</v>
      </c>
      <c r="D246" s="47">
        <f>IF(D182-MAX($C182:C182,E182:$P182)&gt;$Q$209,"1", )</f>
        <v>0</v>
      </c>
      <c r="E246" s="47">
        <f>IF(E182-MAX($C182:D182,F182:$P182)&gt;$Q$209,"1", )</f>
        <v>0</v>
      </c>
      <c r="F246" s="47">
        <f>IF(F182-MAX($C182:E182,G182:$P182)&gt;$Q$209,"1", )</f>
        <v>0</v>
      </c>
      <c r="G246" s="47">
        <f>IF(G182-MAX($C182:F182,H182:$P182)&gt;$Q$209,"1", )</f>
        <v>0</v>
      </c>
      <c r="H246" s="47">
        <f>IF(H182-MAX($C182:G182,I182:$P182)&gt;$Q$209,"1", )</f>
        <v>0</v>
      </c>
      <c r="I246" s="47">
        <f>IF(I182-MAX($C182:H182,J182:$P182)&gt;$Q$209,"1", )</f>
        <v>0</v>
      </c>
      <c r="J246" s="47">
        <f>IF(J182-MAX($C182:I182,K182:$P182)&gt;$Q$209,"1", )</f>
        <v>0</v>
      </c>
      <c r="K246" s="47">
        <f>IF(K182-MAX($C182:J182,L182:$P182)&gt;$Q$209,"1", )</f>
        <v>0</v>
      </c>
      <c r="L246" s="47">
        <f>IF(L182-MAX($C182:K182,M182:$P182)&gt;$Q$209,"1", )</f>
        <v>0</v>
      </c>
      <c r="M246" s="47">
        <f>IF(M182-MAX($C182:L182,N182:$P182)&gt;$Q$209,"1", )</f>
        <v>0</v>
      </c>
      <c r="N246" s="47">
        <f>IF(N182-MAX($C182:M182,P182:$P182)&gt;$Q$209,"1", )</f>
        <v>0</v>
      </c>
      <c r="O246" s="47">
        <f>IF(O182-MAX($C182:N182,$P182:Q182)&gt;$Q$209,"1", )</f>
        <v>0</v>
      </c>
      <c r="P246" s="47">
        <f>IF(P182-MAX($C182:N182)&gt;$Q$209,"1", )</f>
        <v>0</v>
      </c>
    </row>
    <row r="247" spans="1:16" ht="14.25" x14ac:dyDescent="0.2">
      <c r="A247" s="75"/>
      <c r="B247" s="48" t="str">
        <f t="shared" si="157"/>
        <v>Lovely cartoon logo in the package</v>
      </c>
      <c r="C247" s="47">
        <f>IF(C183-MAX(D183:$P183)&gt;$Q$209,"1", )</f>
        <v>0</v>
      </c>
      <c r="D247" s="47">
        <f>IF(D183-MAX($C183:C183,E183:$P183)&gt;$Q$209,"1", )</f>
        <v>0</v>
      </c>
      <c r="E247" s="47">
        <f>IF(E183-MAX($C183:D183,F183:$P183)&gt;$Q$209,"1", )</f>
        <v>0</v>
      </c>
      <c r="F247" s="47">
        <f>IF(F183-MAX($C183:E183,G183:$P183)&gt;$Q$209,"1", )</f>
        <v>0</v>
      </c>
      <c r="G247" s="47">
        <f>IF(G183-MAX($C183:F183,H183:$P183)&gt;$Q$209,"1", )</f>
        <v>0</v>
      </c>
      <c r="H247" s="47">
        <f>IF(H183-MAX($C183:G183,I183:$P183)&gt;$Q$209,"1", )</f>
        <v>0</v>
      </c>
      <c r="I247" s="47">
        <f>IF(I183-MAX($C183:H183,J183:$P183)&gt;$Q$209,"1", )</f>
        <v>0</v>
      </c>
      <c r="J247" s="47">
        <f>IF(J183-MAX($C183:I183,K183:$P183)&gt;$Q$209,"1", )</f>
        <v>0</v>
      </c>
      <c r="K247" s="47">
        <f>IF(K183-MAX($C183:J183,L183:$P183)&gt;$Q$209,"1", )</f>
        <v>0</v>
      </c>
      <c r="L247" s="47">
        <f>IF(L183-MAX($C183:K183,M183:$P183)&gt;$Q$209,"1", )</f>
        <v>0</v>
      </c>
      <c r="M247" s="47">
        <f>IF(M183-MAX($C183:L183,N183:$P183)&gt;$Q$209,"1", )</f>
        <v>0</v>
      </c>
      <c r="N247" s="47">
        <f>IF(N183-MAX($C183:M183,P183:$P183)&gt;$Q$209,"1", )</f>
        <v>0</v>
      </c>
      <c r="O247" s="47">
        <f>IF(O183-MAX($C183:N183,$P183:Q183)&gt;$Q$209,"1", )</f>
        <v>0</v>
      </c>
      <c r="P247" s="47">
        <f>IF(P183-MAX($C183:N183)&gt;$Q$209,"1", )</f>
        <v>0</v>
      </c>
    </row>
    <row r="248" spans="1:16" ht="14.25" x14ac:dyDescent="0.2">
      <c r="A248" s="75"/>
      <c r="B248" s="48" t="str">
        <f t="shared" si="157"/>
        <v>Package is easy to carry</v>
      </c>
      <c r="C248" s="47">
        <f>IF(C184-MAX(D184:$P184)&gt;$Q$209,"1", )</f>
        <v>0</v>
      </c>
      <c r="D248" s="47">
        <f>IF(D184-MAX($C184:C184,E184:$P184)&gt;$Q$209,"1", )</f>
        <v>0</v>
      </c>
      <c r="E248" s="47">
        <f>IF(E184-MAX($C184:D184,F184:$P184)&gt;$Q$209,"1", )</f>
        <v>0</v>
      </c>
      <c r="F248" s="47">
        <f>IF(F184-MAX($C184:E184,G184:$P184)&gt;$Q$209,"1", )</f>
        <v>0</v>
      </c>
      <c r="G248" s="47">
        <f>IF(G184-MAX($C184:F184,H184:$P184)&gt;$Q$209,"1", )</f>
        <v>0</v>
      </c>
      <c r="H248" s="47">
        <f>IF(H184-MAX($C184:G184,I184:$P184)&gt;$Q$209,"1", )</f>
        <v>0</v>
      </c>
      <c r="I248" s="47">
        <f>IF(I184-MAX($C184:H184,J184:$P184)&gt;$Q$209,"1", )</f>
        <v>0</v>
      </c>
      <c r="J248" s="47">
        <f>IF(J184-MAX($C184:I184,K184:$P184)&gt;$Q$209,"1", )</f>
        <v>0</v>
      </c>
      <c r="K248" s="47">
        <f>IF(K184-MAX($C184:J184,L184:$P184)&gt;$Q$209,"1", )</f>
        <v>0</v>
      </c>
      <c r="L248" s="47">
        <f>IF(L184-MAX($C184:K184,M184:$P184)&gt;$Q$209,"1", )</f>
        <v>0</v>
      </c>
      <c r="M248" s="47">
        <f>IF(M184-MAX($C184:L184,N184:$P184)&gt;$Q$209,"1", )</f>
        <v>0</v>
      </c>
      <c r="N248" s="47">
        <f>IF(N184-MAX($C184:M184,P184:$P184)&gt;$Q$209,"1", )</f>
        <v>0</v>
      </c>
      <c r="O248" s="47">
        <f>IF(O184-MAX($C184:N184,$P184:Q184)&gt;$Q$209,"1", )</f>
        <v>0</v>
      </c>
      <c r="P248" s="47">
        <f>IF(P184-MAX($C184:N184)&gt;$Q$209,"1", )</f>
        <v>0</v>
      </c>
    </row>
    <row r="249" spans="1:16" ht="14.25" x14ac:dyDescent="0.2">
      <c r="A249" s="75"/>
      <c r="B249" s="48" t="str">
        <f t="shared" si="157"/>
        <v>TV ads are always attritive</v>
      </c>
      <c r="C249" s="47">
        <f>IF(C185-MAX(D185:$P185)&gt;$Q$209,"1", )</f>
        <v>0</v>
      </c>
      <c r="D249" s="47">
        <f>IF(D185-MAX($C185:C185,E185:$P185)&gt;$Q$209,"1", )</f>
        <v>0</v>
      </c>
      <c r="E249" s="47">
        <f>IF(E185-MAX($C185:D185,F185:$P185)&gt;$Q$209,"1", )</f>
        <v>0</v>
      </c>
      <c r="F249" s="47">
        <f>IF(F185-MAX($C185:E185,G185:$P185)&gt;$Q$209,"1", )</f>
        <v>0</v>
      </c>
      <c r="G249" s="47">
        <f>IF(G185-MAX($C185:F185,H185:$P185)&gt;$Q$209,"1", )</f>
        <v>0</v>
      </c>
      <c r="H249" s="47">
        <f>IF(H185-MAX($C185:G185,I185:$P185)&gt;$Q$209,"1", )</f>
        <v>0</v>
      </c>
      <c r="I249" s="47">
        <f>IF(I185-MAX($C185:H185,J185:$P185)&gt;$Q$209,"1", )</f>
        <v>0</v>
      </c>
      <c r="J249" s="47">
        <f>IF(J185-MAX($C185:I185,K185:$P185)&gt;$Q$209,"1", )</f>
        <v>0</v>
      </c>
      <c r="K249" s="47">
        <f>IF(K185-MAX($C185:J185,L185:$P185)&gt;$Q$209,"1", )</f>
        <v>0</v>
      </c>
      <c r="L249" s="47">
        <f>IF(L185-MAX($C185:K185,M185:$P185)&gt;$Q$209,"1", )</f>
        <v>0</v>
      </c>
      <c r="M249" s="47">
        <f>IF(M185-MAX($C185:L185,N185:$P185)&gt;$Q$209,"1", )</f>
        <v>0</v>
      </c>
      <c r="N249" s="47">
        <f>IF(N185-MAX($C185:M185,P185:$P185)&gt;$Q$209,"1", )</f>
        <v>0</v>
      </c>
      <c r="O249" s="47">
        <f>IF(O185-MAX($C185:N185,$P185:Q185)&gt;$Q$209,"1", )</f>
        <v>0</v>
      </c>
      <c r="P249" s="47">
        <f>IF(P185-MAX($C185:N185)&gt;$Q$209,"1", )</f>
        <v>0</v>
      </c>
    </row>
    <row r="250" spans="1:16" ht="14.25" x14ac:dyDescent="0.2">
      <c r="A250" s="75"/>
      <c r="B250" s="48" t="str">
        <f t="shared" si="157"/>
        <v>Easy to buy everywhere</v>
      </c>
      <c r="C250" s="47">
        <f>IF(C186-MAX(D186:$P186)&gt;$Q$209,"1", )</f>
        <v>0</v>
      </c>
      <c r="D250" s="47">
        <f>IF(D186-MAX($C186:C186,E186:$P186)&gt;$Q$209,"1", )</f>
        <v>0</v>
      </c>
      <c r="E250" s="47">
        <f>IF(E186-MAX($C186:D186,F186:$P186)&gt;$Q$209,"1", )</f>
        <v>0</v>
      </c>
      <c r="F250" s="47">
        <f>IF(F186-MAX($C186:E186,G186:$P186)&gt;$Q$209,"1", )</f>
        <v>0</v>
      </c>
      <c r="G250" s="47">
        <f>IF(G186-MAX($C186:F186,H186:$P186)&gt;$Q$209,"1", )</f>
        <v>0</v>
      </c>
      <c r="H250" s="47">
        <f>IF(H186-MAX($C186:G186,I186:$P186)&gt;$Q$209,"1", )</f>
        <v>0</v>
      </c>
      <c r="I250" s="47">
        <f>IF(I186-MAX($C186:H186,J186:$P186)&gt;$Q$209,"1", )</f>
        <v>0</v>
      </c>
      <c r="J250" s="47">
        <f>IF(J186-MAX($C186:I186,K186:$P186)&gt;$Q$209,"1", )</f>
        <v>0</v>
      </c>
      <c r="K250" s="47">
        <f>IF(K186-MAX($C186:J186,L186:$P186)&gt;$Q$209,"1", )</f>
        <v>0</v>
      </c>
      <c r="L250" s="47">
        <f>IF(L186-MAX($C186:K186,M186:$P186)&gt;$Q$209,"1", )</f>
        <v>0</v>
      </c>
      <c r="M250" s="47">
        <f>IF(M186-MAX($C186:L186,N186:$P186)&gt;$Q$209,"1", )</f>
        <v>0</v>
      </c>
      <c r="N250" s="47">
        <f>IF(N186-MAX($C186:M186,P186:$P186)&gt;$Q$209,"1", )</f>
        <v>0</v>
      </c>
      <c r="O250" s="47">
        <f>IF(O186-MAX($C186:N186,$P186:Q186)&gt;$Q$209,"1", )</f>
        <v>0</v>
      </c>
      <c r="P250" s="47">
        <f>IF(P186-MAX($C186:N186)&gt;$Q$209,"1", )</f>
        <v>0</v>
      </c>
    </row>
    <row r="251" spans="1:16" ht="14.25" x14ac:dyDescent="0.2">
      <c r="A251" s="75"/>
      <c r="B251" s="48" t="str">
        <f t="shared" si="157"/>
        <v>Instore display is attritive</v>
      </c>
      <c r="C251" s="47">
        <f>IF(C187-MAX(D187:$P187)&gt;$Q$209,"1", )</f>
        <v>0</v>
      </c>
      <c r="D251" s="47">
        <f>IF(D187-MAX($C187:C187,E187:$P187)&gt;$Q$209,"1", )</f>
        <v>0</v>
      </c>
      <c r="E251" s="47">
        <f>IF(E187-MAX($C187:D187,F187:$P187)&gt;$Q$209,"1", )</f>
        <v>0</v>
      </c>
      <c r="F251" s="47">
        <f>IF(F187-MAX($C187:E187,G187:$P187)&gt;$Q$209,"1", )</f>
        <v>0</v>
      </c>
      <c r="G251" s="47">
        <f>IF(G187-MAX($C187:F187,H187:$P187)&gt;$Q$209,"1", )</f>
        <v>0</v>
      </c>
      <c r="H251" s="47">
        <f>IF(H187-MAX($C187:G187,I187:$P187)&gt;$Q$209,"1", )</f>
        <v>0</v>
      </c>
      <c r="I251" s="47">
        <f>IF(I187-MAX($C187:H187,J187:$P187)&gt;$Q$209,"1", )</f>
        <v>0</v>
      </c>
      <c r="J251" s="47">
        <f>IF(J187-MAX($C187:I187,K187:$P187)&gt;$Q$209,"1", )</f>
        <v>0</v>
      </c>
      <c r="K251" s="47">
        <f>IF(K187-MAX($C187:J187,L187:$P187)&gt;$Q$209,"1", )</f>
        <v>0</v>
      </c>
      <c r="L251" s="47">
        <f>IF(L187-MAX($C187:K187,M187:$P187)&gt;$Q$209,"1", )</f>
        <v>0</v>
      </c>
      <c r="M251" s="47">
        <f>IF(M187-MAX($C187:L187,N187:$P187)&gt;$Q$209,"1", )</f>
        <v>0</v>
      </c>
      <c r="N251" s="47">
        <f>IF(N187-MAX($C187:M187,P187:$P187)&gt;$Q$209,"1", )</f>
        <v>0</v>
      </c>
      <c r="O251" s="47">
        <f>IF(O187-MAX($C187:N187,$P187:Q187)&gt;$Q$209,"1", )</f>
        <v>0</v>
      </c>
      <c r="P251" s="47">
        <f>IF(P187-MAX($C187:N187)&gt;$Q$209,"1", )</f>
        <v>0</v>
      </c>
    </row>
    <row r="252" spans="1:16" ht="14.25" x14ac:dyDescent="0.2">
      <c r="A252" s="75"/>
      <c r="B252" s="48" t="str">
        <f t="shared" si="157"/>
        <v>Always has promotion (e.g., discount)</v>
      </c>
      <c r="C252" s="47">
        <f>IF(C188-MAX(D188:$P188)&gt;$Q$209,"1", )</f>
        <v>0</v>
      </c>
      <c r="D252" s="47">
        <f>IF(D188-MAX($C188:C188,E188:$P188)&gt;$Q$209,"1", )</f>
        <v>0</v>
      </c>
      <c r="E252" s="47">
        <f>IF(E188-MAX($C188:D188,F188:$P188)&gt;$Q$209,"1", )</f>
        <v>0</v>
      </c>
      <c r="F252" s="47">
        <f>IF(F188-MAX($C188:E188,G188:$P188)&gt;$Q$209,"1", )</f>
        <v>0</v>
      </c>
      <c r="G252" s="47">
        <f>IF(G188-MAX($C188:F188,H188:$P188)&gt;$Q$209,"1", )</f>
        <v>0</v>
      </c>
      <c r="H252" s="47">
        <f>IF(H188-MAX($C188:G188,I188:$P188)&gt;$Q$209,"1", )</f>
        <v>0</v>
      </c>
      <c r="I252" s="47">
        <f>IF(I188-MAX($C188:H188,J188:$P188)&gt;$Q$209,"1", )</f>
        <v>0</v>
      </c>
      <c r="J252" s="47">
        <f>IF(J188-MAX($C188:I188,K188:$P188)&gt;$Q$209,"1", )</f>
        <v>0</v>
      </c>
      <c r="K252" s="47">
        <f>IF(K188-MAX($C188:J188,L188:$P188)&gt;$Q$209,"1", )</f>
        <v>0</v>
      </c>
      <c r="L252" s="47">
        <f>IF(L188-MAX($C188:K188,M188:$P188)&gt;$Q$209,"1", )</f>
        <v>0</v>
      </c>
      <c r="M252" s="47">
        <f>IF(M188-MAX($C188:L188,N188:$P188)&gt;$Q$209,"1", )</f>
        <v>0</v>
      </c>
      <c r="N252" s="47">
        <f>IF(N188-MAX($C188:M188,P188:$P188)&gt;$Q$209,"1", )</f>
        <v>0</v>
      </c>
      <c r="O252" s="47">
        <f>IF(O188-MAX($C188:N188,$P188:Q188)&gt;$Q$209,"1", )</f>
        <v>0</v>
      </c>
      <c r="P252" s="47">
        <f>IF(P188-MAX($C188:N188)&gt;$Q$209,"1", )</f>
        <v>0</v>
      </c>
    </row>
    <row r="253" spans="1:16" ht="14.25" x14ac:dyDescent="0.2">
      <c r="A253" s="75"/>
      <c r="B253" s="48" t="str">
        <f t="shared" si="157"/>
        <v>Has attritive gifts</v>
      </c>
      <c r="C253" s="47">
        <f>IF(C189-MAX(D189:$P189)&gt;$Q$209,"1", )</f>
        <v>0</v>
      </c>
      <c r="D253" s="47">
        <f>IF(D189-MAX($C189:C189,E189:$P189)&gt;$Q$209,"1", )</f>
        <v>0</v>
      </c>
      <c r="E253" s="47">
        <f>IF(E189-MAX($C189:D189,F189:$P189)&gt;$Q$209,"1", )</f>
        <v>0</v>
      </c>
      <c r="F253" s="47">
        <f>IF(F189-MAX($C189:E189,G189:$P189)&gt;$Q$209,"1", )</f>
        <v>0</v>
      </c>
      <c r="G253" s="47">
        <f>IF(G189-MAX($C189:F189,H189:$P189)&gt;$Q$209,"1", )</f>
        <v>0</v>
      </c>
      <c r="H253" s="47">
        <f>IF(H189-MAX($C189:G189,I189:$P189)&gt;$Q$209,"1", )</f>
        <v>0</v>
      </c>
      <c r="I253" s="47">
        <f>IF(I189-MAX($C189:H189,J189:$P189)&gt;$Q$209,"1", )</f>
        <v>0</v>
      </c>
      <c r="J253" s="47">
        <f>IF(J189-MAX($C189:I189,K189:$P189)&gt;$Q$209,"1", )</f>
        <v>0</v>
      </c>
      <c r="K253" s="47">
        <f>IF(K189-MAX($C189:J189,L189:$P189)&gt;$Q$209,"1", )</f>
        <v>0</v>
      </c>
      <c r="L253" s="47">
        <f>IF(L189-MAX($C189:K189,M189:$P189)&gt;$Q$209,"1", )</f>
        <v>0</v>
      </c>
      <c r="M253" s="47">
        <f>IF(M189-MAX($C189:L189,N189:$P189)&gt;$Q$209,"1", )</f>
        <v>0</v>
      </c>
      <c r="N253" s="47">
        <f>IF(N189-MAX($C189:M189,P189:$P189)&gt;$Q$209,"1", )</f>
        <v>0</v>
      </c>
      <c r="O253" s="47">
        <f>IF(O189-MAX($C189:N189,$P189:Q189)&gt;$Q$209,"1", )</f>
        <v>0</v>
      </c>
      <c r="P253" s="47">
        <f>IF(P189-MAX($C189:N189)&gt;$Q$209,"1", )</f>
        <v>0</v>
      </c>
    </row>
    <row r="254" spans="1:16" ht="14.25" x14ac:dyDescent="0.2">
      <c r="A254" s="75"/>
      <c r="B254" s="48" t="str">
        <f t="shared" si="157"/>
        <v>Fresh products (the production date is close)</v>
      </c>
      <c r="C254" s="47">
        <f>IF(C190-MAX(D190:$P190)&gt;$Q$209,"1", )</f>
        <v>0</v>
      </c>
      <c r="D254" s="47">
        <f>IF(D190-MAX($C190:C190,E190:$P190)&gt;$Q$209,"1", )</f>
        <v>0</v>
      </c>
      <c r="E254" s="47">
        <f>IF(E190-MAX($C190:D190,F190:$P190)&gt;$Q$209,"1", )</f>
        <v>0</v>
      </c>
      <c r="F254" s="47">
        <f>IF(F190-MAX($C190:E190,G190:$P190)&gt;$Q$209,"1", )</f>
        <v>0</v>
      </c>
      <c r="G254" s="47">
        <f>IF(G190-MAX($C190:F190,H190:$P190)&gt;$Q$209,"1", )</f>
        <v>0</v>
      </c>
      <c r="H254" s="47">
        <f>IF(H190-MAX($C190:G190,I190:$P190)&gt;$Q$209,"1", )</f>
        <v>0</v>
      </c>
      <c r="I254" s="47">
        <f>IF(I190-MAX($C190:H190,J190:$P190)&gt;$Q$209,"1", )</f>
        <v>0</v>
      </c>
      <c r="J254" s="47">
        <f>IF(J190-MAX($C190:I190,K190:$P190)&gt;$Q$209,"1", )</f>
        <v>0</v>
      </c>
      <c r="K254" s="47">
        <f>IF(K190-MAX($C190:J190,L190:$P190)&gt;$Q$209,"1", )</f>
        <v>0</v>
      </c>
      <c r="L254" s="47">
        <f>IF(L190-MAX($C190:K190,M190:$P190)&gt;$Q$209,"1", )</f>
        <v>0</v>
      </c>
      <c r="M254" s="47">
        <f>IF(M190-MAX($C190:L190,N190:$P190)&gt;$Q$209,"1", )</f>
        <v>0</v>
      </c>
      <c r="N254" s="47">
        <f>IF(N190-MAX($C190:M190,P190:$P190)&gt;$Q$209,"1", )</f>
        <v>0</v>
      </c>
      <c r="O254" s="47">
        <f>IF(O190-MAX($C190:N190,$P190:Q190)&gt;$Q$209,"1", )</f>
        <v>0</v>
      </c>
      <c r="P254" s="47">
        <f>IF(P190-MAX($C190:N190)&gt;$Q$209,"1", )</f>
        <v>0</v>
      </c>
    </row>
    <row r="255" spans="1:16" ht="14.25" x14ac:dyDescent="0.2">
      <c r="A255" s="75"/>
      <c r="B255" s="48" t="str">
        <f t="shared" si="157"/>
        <v>Always has product samples / foretaste</v>
      </c>
      <c r="C255" s="47">
        <f>IF(C191-MAX(D191:$P191)&gt;$Q$209,"1", )</f>
        <v>0</v>
      </c>
      <c r="D255" s="47">
        <f>IF(D191-MAX($C191:C191,E191:$P191)&gt;$Q$209,"1", )</f>
        <v>0</v>
      </c>
      <c r="E255" s="47">
        <f>IF(E191-MAX($C191:D191,F191:$P191)&gt;$Q$209,"1", )</f>
        <v>0</v>
      </c>
      <c r="F255" s="47">
        <f>IF(F191-MAX($C191:E191,G191:$P191)&gt;$Q$209,"1", )</f>
        <v>0</v>
      </c>
      <c r="G255" s="47">
        <f>IF(G191-MAX($C191:F191,H191:$P191)&gt;$Q$209,"1", )</f>
        <v>0</v>
      </c>
      <c r="H255" s="47">
        <f>IF(H191-MAX($C191:G191,I191:$P191)&gt;$Q$209,"1", )</f>
        <v>0</v>
      </c>
      <c r="I255" s="47">
        <f>IF(I191-MAX($C191:H191,J191:$P191)&gt;$Q$209,"1", )</f>
        <v>0</v>
      </c>
      <c r="J255" s="47">
        <f>IF(J191-MAX($C191:I191,K191:$P191)&gt;$Q$209,"1", )</f>
        <v>0</v>
      </c>
      <c r="K255" s="47">
        <f>IF(K191-MAX($C191:J191,L191:$P191)&gt;$Q$209,"1", )</f>
        <v>0</v>
      </c>
      <c r="L255" s="47">
        <f>IF(L191-MAX($C191:K191,M191:$P191)&gt;$Q$209,"1", )</f>
        <v>0</v>
      </c>
      <c r="M255" s="47">
        <f>IF(M191-MAX($C191:L191,N191:$P191)&gt;$Q$209,"1", )</f>
        <v>0</v>
      </c>
      <c r="N255" s="47">
        <f>IF(N191-MAX($C191:M191,P191:$P191)&gt;$Q$209,"1", )</f>
        <v>0</v>
      </c>
      <c r="O255" s="47">
        <f>IF(O191-MAX($C191:N191,$P191:Q191)&gt;$Q$209,"1", )</f>
        <v>0</v>
      </c>
      <c r="P255" s="47">
        <f>IF(P191-MAX($C191:N191)&gt;$Q$209,"1", )</f>
        <v>0</v>
      </c>
    </row>
    <row r="256" spans="1:16" ht="14.25" x14ac:dyDescent="0.2">
      <c r="A256" s="75"/>
      <c r="B256" s="48" t="str">
        <f t="shared" si="157"/>
        <v>Suitable for kids</v>
      </c>
      <c r="C256" s="47" t="str">
        <f>IF(C192-MAX(D192:$P192)&gt;$Q$209,"1", )</f>
        <v>1</v>
      </c>
      <c r="D256" s="47">
        <f>IF(D192-MAX($C192:C192,E192:$P192)&gt;$Q$209,"1", )</f>
        <v>0</v>
      </c>
      <c r="E256" s="47">
        <f>IF(E192-MAX($C192:D192,F192:$P192)&gt;$Q$209,"1", )</f>
        <v>0</v>
      </c>
      <c r="F256" s="47">
        <f>IF(F192-MAX($C192:E192,G192:$P192)&gt;$Q$209,"1", )</f>
        <v>0</v>
      </c>
      <c r="G256" s="47">
        <f>IF(G192-MAX($C192:F192,H192:$P192)&gt;$Q$209,"1", )</f>
        <v>0</v>
      </c>
      <c r="H256" s="47">
        <f>IF(H192-MAX($C192:G192,I192:$P192)&gt;$Q$209,"1", )</f>
        <v>0</v>
      </c>
      <c r="I256" s="47">
        <f>IF(I192-MAX($C192:H192,J192:$P192)&gt;$Q$209,"1", )</f>
        <v>0</v>
      </c>
      <c r="J256" s="47">
        <f>IF(J192-MAX($C192:I192,K192:$P192)&gt;$Q$209,"1", )</f>
        <v>0</v>
      </c>
      <c r="K256" s="47">
        <f>IF(K192-MAX($C192:J192,L192:$P192)&gt;$Q$209,"1", )</f>
        <v>0</v>
      </c>
      <c r="L256" s="47">
        <f>IF(L192-MAX($C192:K192,M192:$P192)&gt;$Q$209,"1", )</f>
        <v>0</v>
      </c>
      <c r="M256" s="47">
        <f>IF(M192-MAX($C192:L192,N192:$P192)&gt;$Q$209,"1", )</f>
        <v>0</v>
      </c>
      <c r="N256" s="47">
        <f>IF(N192-MAX($C192:M192,P192:$P192)&gt;$Q$209,"1", )</f>
        <v>0</v>
      </c>
      <c r="O256" s="47">
        <f>IF(O192-MAX($C192:N192,$P192:Q192)&gt;$Q$209,"1", )</f>
        <v>0</v>
      </c>
      <c r="P256" s="47">
        <f>IF(P192-MAX($C192:N192)&gt;$Q$209,"1", )</f>
        <v>0</v>
      </c>
    </row>
    <row r="257" spans="1:16" ht="14.25" x14ac:dyDescent="0.2">
      <c r="A257" s="75"/>
      <c r="B257" s="48" t="str">
        <f t="shared" si="157"/>
        <v>Suitable to sharing with friends/ relatives, increase friendship</v>
      </c>
      <c r="C257" s="47">
        <f>IF(C193-MAX(D193:$P193)&gt;$Q$209,"1", )</f>
        <v>0</v>
      </c>
      <c r="D257" s="47">
        <f>IF(D193-MAX($C193:C193,E193:$P193)&gt;$Q$209,"1", )</f>
        <v>0</v>
      </c>
      <c r="E257" s="47">
        <f>IF(E193-MAX($C193:D193,F193:$P193)&gt;$Q$209,"1", )</f>
        <v>0</v>
      </c>
      <c r="F257" s="47">
        <f>IF(F193-MAX($C193:E193,G193:$P193)&gt;$Q$209,"1", )</f>
        <v>0</v>
      </c>
      <c r="G257" s="47">
        <f>IF(G193-MAX($C193:F193,H193:$P193)&gt;$Q$209,"1", )</f>
        <v>0</v>
      </c>
      <c r="H257" s="47">
        <f>IF(H193-MAX($C193:G193,I193:$P193)&gt;$Q$209,"1", )</f>
        <v>0</v>
      </c>
      <c r="I257" s="47">
        <f>IF(I193-MAX($C193:H193,J193:$P193)&gt;$Q$209,"1", )</f>
        <v>0</v>
      </c>
      <c r="J257" s="47">
        <f>IF(J193-MAX($C193:I193,K193:$P193)&gt;$Q$209,"1", )</f>
        <v>0</v>
      </c>
      <c r="K257" s="47">
        <f>IF(K193-MAX($C193:J193,L193:$P193)&gt;$Q$209,"1", )</f>
        <v>0</v>
      </c>
      <c r="L257" s="47">
        <f>IF(L193-MAX($C193:K193,M193:$P193)&gt;$Q$209,"1", )</f>
        <v>0</v>
      </c>
      <c r="M257" s="47">
        <f>IF(M193-MAX($C193:L193,N193:$P193)&gt;$Q$209,"1", )</f>
        <v>0</v>
      </c>
      <c r="N257" s="47">
        <f>IF(N193-MAX($C193:M193,P193:$P193)&gt;$Q$209,"1", )</f>
        <v>0</v>
      </c>
      <c r="O257" s="47">
        <f>IF(O193-MAX($C193:N193,$P193:Q193)&gt;$Q$209,"1", )</f>
        <v>0</v>
      </c>
      <c r="P257" s="47">
        <f>IF(P193-MAX($C193:N193)&gt;$Q$209,"1", )</f>
        <v>0</v>
      </c>
    </row>
    <row r="258" spans="1:16" ht="14.25" x14ac:dyDescent="0.2">
      <c r="A258" s="75"/>
      <c r="B258" s="48" t="str">
        <f t="shared" si="157"/>
        <v>Suitable to be as gifts</v>
      </c>
      <c r="C258" s="47">
        <f>IF(C194-MAX(D194:$P194)&gt;$Q$209,"1", )</f>
        <v>0</v>
      </c>
      <c r="D258" s="47">
        <f>IF(D194-MAX($C194:C194,E194:$P194)&gt;$Q$209,"1", )</f>
        <v>0</v>
      </c>
      <c r="E258" s="47">
        <f>IF(E194-MAX($C194:D194,F194:$P194)&gt;$Q$209,"1", )</f>
        <v>0</v>
      </c>
      <c r="F258" s="47">
        <f>IF(F194-MAX($C194:E194,G194:$P194)&gt;$Q$209,"1", )</f>
        <v>0</v>
      </c>
      <c r="G258" s="47">
        <f>IF(G194-MAX($C194:F194,H194:$P194)&gt;$Q$209,"1", )</f>
        <v>0</v>
      </c>
      <c r="H258" s="47">
        <f>IF(H194-MAX($C194:G194,I194:$P194)&gt;$Q$209,"1", )</f>
        <v>0</v>
      </c>
      <c r="I258" s="47">
        <f>IF(I194-MAX($C194:H194,J194:$P194)&gt;$Q$209,"1", )</f>
        <v>0</v>
      </c>
      <c r="J258" s="47">
        <f>IF(J194-MAX($C194:I194,K194:$P194)&gt;$Q$209,"1", )</f>
        <v>0</v>
      </c>
      <c r="K258" s="47">
        <f>IF(K194-MAX($C194:J194,L194:$P194)&gt;$Q$209,"1", )</f>
        <v>0</v>
      </c>
      <c r="L258" s="47">
        <f>IF(L194-MAX($C194:K194,M194:$P194)&gt;$Q$209,"1", )</f>
        <v>0</v>
      </c>
      <c r="M258" s="47">
        <f>IF(M194-MAX($C194:L194,N194:$P194)&gt;$Q$209,"1", )</f>
        <v>0</v>
      </c>
      <c r="N258" s="47">
        <f>IF(N194-MAX($C194:M194,P194:$P194)&gt;$Q$209,"1", )</f>
        <v>0</v>
      </c>
      <c r="O258" s="47">
        <f>IF(O194-MAX($C194:N194,$P194:Q194)&gt;$Q$209,"1", )</f>
        <v>0</v>
      </c>
      <c r="P258" s="47">
        <f>IF(P194-MAX($C194:N194)&gt;$Q$209,"1", )</f>
        <v>0</v>
      </c>
    </row>
    <row r="259" spans="1:16" ht="14.25" x14ac:dyDescent="0.2">
      <c r="A259" s="75"/>
      <c r="B259" s="48" t="str">
        <f t="shared" si="157"/>
        <v>Enjobable for myself</v>
      </c>
      <c r="C259" s="47">
        <f>IF(C195-MAX(D195:$P195)&gt;$Q$209,"1", )</f>
        <v>0</v>
      </c>
      <c r="D259" s="47">
        <f>IF(D195-MAX($C195:C195,E195:$P195)&gt;$Q$209,"1", )</f>
        <v>0</v>
      </c>
      <c r="E259" s="47">
        <f>IF(E195-MAX($C195:D195,F195:$P195)&gt;$Q$209,"1", )</f>
        <v>0</v>
      </c>
      <c r="F259" s="47">
        <f>IF(F195-MAX($C195:E195,G195:$P195)&gt;$Q$209,"1", )</f>
        <v>0</v>
      </c>
      <c r="G259" s="47">
        <f>IF(G195-MAX($C195:F195,H195:$P195)&gt;$Q$209,"1", )</f>
        <v>0</v>
      </c>
      <c r="H259" s="47">
        <f>IF(H195-MAX($C195:G195,I195:$P195)&gt;$Q$209,"1", )</f>
        <v>0</v>
      </c>
      <c r="I259" s="47">
        <f>IF(I195-MAX($C195:H195,J195:$P195)&gt;$Q$209,"1", )</f>
        <v>0</v>
      </c>
      <c r="J259" s="47">
        <f>IF(J195-MAX($C195:I195,K195:$P195)&gt;$Q$209,"1", )</f>
        <v>0</v>
      </c>
      <c r="K259" s="47">
        <f>IF(K195-MAX($C195:J195,L195:$P195)&gt;$Q$209,"1", )</f>
        <v>0</v>
      </c>
      <c r="L259" s="47">
        <f>IF(L195-MAX($C195:K195,M195:$P195)&gt;$Q$209,"1", )</f>
        <v>0</v>
      </c>
      <c r="M259" s="47">
        <f>IF(M195-MAX($C195:L195,N195:$P195)&gt;$Q$209,"1", )</f>
        <v>0</v>
      </c>
      <c r="N259" s="47">
        <f>IF(N195-MAX($C195:M195,P195:$P195)&gt;$Q$209,"1", )</f>
        <v>0</v>
      </c>
      <c r="O259" s="47">
        <f>IF(O195-MAX($C195:N195,$P195:Q195)&gt;$Q$209,"1", )</f>
        <v>0</v>
      </c>
      <c r="P259" s="47">
        <f>IF(P195-MAX($C195:N195)&gt;$Q$209,"1", )</f>
        <v>0</v>
      </c>
    </row>
    <row r="260" spans="1:16" ht="14.25" x14ac:dyDescent="0.2">
      <c r="A260" s="75"/>
      <c r="B260" s="48" t="str">
        <f t="shared" si="157"/>
        <v>Suitable for spring festival</v>
      </c>
      <c r="C260" s="47">
        <f>IF(C196-MAX(D196:$P196)&gt;$Q$209,"1", )</f>
        <v>0</v>
      </c>
      <c r="D260" s="47">
        <f>IF(D196-MAX($C196:C196,E196:$P196)&gt;$Q$209,"1", )</f>
        <v>0</v>
      </c>
      <c r="E260" s="47">
        <f>IF(E196-MAX($C196:D196,F196:$P196)&gt;$Q$209,"1", )</f>
        <v>0</v>
      </c>
      <c r="F260" s="47">
        <f>IF(F196-MAX($C196:E196,G196:$P196)&gt;$Q$209,"1", )</f>
        <v>0</v>
      </c>
      <c r="G260" s="47" t="str">
        <f>IF(G196-MAX($C196:F196,H196:$P196)&gt;$Q$209,"1", )</f>
        <v>1</v>
      </c>
      <c r="H260" s="47">
        <f>IF(H196-MAX($C196:G196,I196:$P196)&gt;$Q$209,"1", )</f>
        <v>0</v>
      </c>
      <c r="I260" s="47">
        <f>IF(I196-MAX($C196:H196,J196:$P196)&gt;$Q$209,"1", )</f>
        <v>0</v>
      </c>
      <c r="J260" s="47">
        <f>IF(J196-MAX($C196:I196,K196:$P196)&gt;$Q$209,"1", )</f>
        <v>0</v>
      </c>
      <c r="K260" s="47">
        <f>IF(K196-MAX($C196:J196,L196:$P196)&gt;$Q$209,"1", )</f>
        <v>0</v>
      </c>
      <c r="L260" s="47">
        <f>IF(L196-MAX($C196:K196,M196:$P196)&gt;$Q$209,"1", )</f>
        <v>0</v>
      </c>
      <c r="M260" s="47">
        <f>IF(M196-MAX($C196:L196,N196:$P196)&gt;$Q$209,"1", )</f>
        <v>0</v>
      </c>
      <c r="N260" s="47">
        <f>IF(N196-MAX($C196:M196,P196:$P196)&gt;$Q$209,"1", )</f>
        <v>0</v>
      </c>
      <c r="O260" s="47">
        <f>IF(O196-MAX($C196:N196,$P196:Q196)&gt;$Q$209,"1", )</f>
        <v>0</v>
      </c>
      <c r="P260" s="47">
        <f>IF(P196-MAX($C196:N196)&gt;$Q$209,"1", )</f>
        <v>0</v>
      </c>
    </row>
    <row r="261" spans="1:16" ht="14.25" x14ac:dyDescent="0.2">
      <c r="A261" s="75"/>
      <c r="B261" s="48" t="str">
        <f t="shared" si="157"/>
        <v>Young/vivacity</v>
      </c>
      <c r="C261" s="47">
        <f>IF(C197-MAX(D197:$P197)&gt;$Q$209,"1", )</f>
        <v>0</v>
      </c>
      <c r="D261" s="47">
        <f>IF(D197-MAX($C197:C197,E197:$P197)&gt;$Q$209,"1", )</f>
        <v>0</v>
      </c>
      <c r="E261" s="47">
        <f>IF(E197-MAX($C197:D197,F197:$P197)&gt;$Q$209,"1", )</f>
        <v>0</v>
      </c>
      <c r="F261" s="47">
        <f>IF(F197-MAX($C197:E197,G197:$P197)&gt;$Q$209,"1", )</f>
        <v>0</v>
      </c>
      <c r="G261" s="47">
        <f>IF(G197-MAX($C197:F197,H197:$P197)&gt;$Q$209,"1", )</f>
        <v>0</v>
      </c>
      <c r="H261" s="47">
        <f>IF(H197-MAX($C197:G197,I197:$P197)&gt;$Q$209,"1", )</f>
        <v>0</v>
      </c>
      <c r="I261" s="47">
        <f>IF(I197-MAX($C197:H197,J197:$P197)&gt;$Q$209,"1", )</f>
        <v>0</v>
      </c>
      <c r="J261" s="47">
        <f>IF(J197-MAX($C197:I197,K197:$P197)&gt;$Q$209,"1", )</f>
        <v>0</v>
      </c>
      <c r="K261" s="47">
        <f>IF(K197-MAX($C197:J197,L197:$P197)&gt;$Q$209,"1", )</f>
        <v>0</v>
      </c>
      <c r="L261" s="47">
        <f>IF(L197-MAX($C197:K197,M197:$P197)&gt;$Q$209,"1", )</f>
        <v>0</v>
      </c>
      <c r="M261" s="47">
        <f>IF(M197-MAX($C197:L197,N197:$P197)&gt;$Q$209,"1", )</f>
        <v>0</v>
      </c>
      <c r="N261" s="47">
        <f>IF(N197-MAX($C197:M197,P197:$P197)&gt;$Q$209,"1", )</f>
        <v>0</v>
      </c>
      <c r="O261" s="47">
        <f>IF(O197-MAX($C197:N197,$P197:Q197)&gt;$Q$209,"1", )</f>
        <v>0</v>
      </c>
      <c r="P261" s="47">
        <f>IF(P197-MAX($C197:N197)&gt;$Q$209,"1", )</f>
        <v>0</v>
      </c>
    </row>
    <row r="262" spans="1:16" ht="14.25" x14ac:dyDescent="0.2">
      <c r="A262" s="75"/>
      <c r="B262" s="48" t="str">
        <f t="shared" si="157"/>
        <v>Fashion/trendy</v>
      </c>
      <c r="C262" s="47">
        <f>IF(C198-MAX(D198:$P198)&gt;$Q$209,"1", )</f>
        <v>0</v>
      </c>
      <c r="D262" s="47">
        <f>IF(D198-MAX($C198:C198,E198:$P198)&gt;$Q$209,"1", )</f>
        <v>0</v>
      </c>
      <c r="E262" s="47">
        <f>IF(E198-MAX($C198:D198,F198:$P198)&gt;$Q$209,"1", )</f>
        <v>0</v>
      </c>
      <c r="F262" s="47">
        <f>IF(F198-MAX($C198:E198,G198:$P198)&gt;$Q$209,"1", )</f>
        <v>0</v>
      </c>
      <c r="G262" s="47">
        <f>IF(G198-MAX($C198:F198,H198:$P198)&gt;$Q$209,"1", )</f>
        <v>0</v>
      </c>
      <c r="H262" s="47">
        <f>IF(H198-MAX($C198:G198,I198:$P198)&gt;$Q$209,"1", )</f>
        <v>0</v>
      </c>
      <c r="I262" s="47">
        <f>IF(I198-MAX($C198:H198,J198:$P198)&gt;$Q$209,"1", )</f>
        <v>0</v>
      </c>
      <c r="J262" s="47">
        <f>IF(J198-MAX($C198:I198,K198:$P198)&gt;$Q$209,"1", )</f>
        <v>0</v>
      </c>
      <c r="K262" s="47">
        <f>IF(K198-MAX($C198:J198,L198:$P198)&gt;$Q$209,"1", )</f>
        <v>0</v>
      </c>
      <c r="L262" s="47">
        <f>IF(L198-MAX($C198:K198,M198:$P198)&gt;$Q$209,"1", )</f>
        <v>0</v>
      </c>
      <c r="M262" s="47">
        <f>IF(M198-MAX($C198:L198,N198:$P198)&gt;$Q$209,"1", )</f>
        <v>0</v>
      </c>
      <c r="N262" s="47">
        <f>IF(N198-MAX($C198:M198,P198:$P198)&gt;$Q$209,"1", )</f>
        <v>0</v>
      </c>
      <c r="O262" s="47">
        <f>IF(O198-MAX($C198:N198,$P198:Q198)&gt;$Q$209,"1", )</f>
        <v>0</v>
      </c>
      <c r="P262" s="47">
        <f>IF(P198-MAX($C198:N198)&gt;$Q$209,"1", )</f>
        <v>0</v>
      </c>
    </row>
    <row r="263" spans="1:16" ht="14.25" x14ac:dyDescent="0.2">
      <c r="A263" s="75"/>
      <c r="B263" s="48" t="str">
        <f t="shared" si="157"/>
        <v>Full of fun</v>
      </c>
      <c r="C263" s="47">
        <f>IF(C199-MAX(D199:$P199)&gt;$Q$209,"1", )</f>
        <v>0</v>
      </c>
      <c r="D263" s="47">
        <f>IF(D199-MAX($C199:C199,E199:$P199)&gt;$Q$209,"1", )</f>
        <v>0</v>
      </c>
      <c r="E263" s="47">
        <f>IF(E199-MAX($C199:D199,F199:$P199)&gt;$Q$209,"1", )</f>
        <v>0</v>
      </c>
      <c r="F263" s="47">
        <f>IF(F199-MAX($C199:E199,G199:$P199)&gt;$Q$209,"1", )</f>
        <v>0</v>
      </c>
      <c r="G263" s="47">
        <f>IF(G199-MAX($C199:F199,H199:$P199)&gt;$Q$209,"1", )</f>
        <v>0</v>
      </c>
      <c r="H263" s="47">
        <f>IF(H199-MAX($C199:G199,I199:$P199)&gt;$Q$209,"1", )</f>
        <v>0</v>
      </c>
      <c r="I263" s="47">
        <f>IF(I199-MAX($C199:H199,J199:$P199)&gt;$Q$209,"1", )</f>
        <v>0</v>
      </c>
      <c r="J263" s="47">
        <f>IF(J199-MAX($C199:I199,K199:$P199)&gt;$Q$209,"1", )</f>
        <v>0</v>
      </c>
      <c r="K263" s="47">
        <f>IF(K199-MAX($C199:J199,L199:$P199)&gt;$Q$209,"1", )</f>
        <v>0</v>
      </c>
      <c r="L263" s="47">
        <f>IF(L199-MAX($C199:K199,M199:$P199)&gt;$Q$209,"1", )</f>
        <v>0</v>
      </c>
      <c r="M263" s="47">
        <f>IF(M199-MAX($C199:L199,N199:$P199)&gt;$Q$209,"1", )</f>
        <v>0</v>
      </c>
      <c r="N263" s="47">
        <f>IF(N199-MAX($C199:M199,P199:$P199)&gt;$Q$209,"1", )</f>
        <v>0</v>
      </c>
      <c r="O263" s="47">
        <f>IF(O199-MAX($C199:N199,$P199:Q199)&gt;$Q$209,"1", )</f>
        <v>0</v>
      </c>
      <c r="P263" s="47">
        <f>IF(P199-MAX($C199:N199)&gt;$Q$209,"1", )</f>
        <v>0</v>
      </c>
    </row>
    <row r="264" spans="1:16" ht="14.25" x14ac:dyDescent="0.2">
      <c r="A264" s="75"/>
      <c r="B264" s="48" t="str">
        <f t="shared" si="157"/>
        <v>Suitable for everyone</v>
      </c>
      <c r="C264" s="47">
        <f>IF(C200-MAX(D200:$P200)&gt;$Q$209,"1", )</f>
        <v>0</v>
      </c>
      <c r="D264" s="47">
        <f>IF(D200-MAX($C200:C200,E200:$P200)&gt;$Q$209,"1", )</f>
        <v>0</v>
      </c>
      <c r="E264" s="47">
        <f>IF(E200-MAX($C200:D200,F200:$P200)&gt;$Q$209,"1", )</f>
        <v>0</v>
      </c>
      <c r="F264" s="47">
        <f>IF(F200-MAX($C200:E200,G200:$P200)&gt;$Q$209,"1", )</f>
        <v>0</v>
      </c>
      <c r="G264" s="47">
        <f>IF(G200-MAX($C200:F200,H200:$P200)&gt;$Q$209,"1", )</f>
        <v>0</v>
      </c>
      <c r="H264" s="47">
        <f>IF(H200-MAX($C200:G200,I200:$P200)&gt;$Q$209,"1", )</f>
        <v>0</v>
      </c>
      <c r="I264" s="47">
        <f>IF(I200-MAX($C200:H200,J200:$P200)&gt;$Q$209,"1", )</f>
        <v>0</v>
      </c>
      <c r="J264" s="47">
        <f>IF(J200-MAX($C200:I200,K200:$P200)&gt;$Q$209,"1", )</f>
        <v>0</v>
      </c>
      <c r="K264" s="47">
        <f>IF(K200-MAX($C200:J200,L200:$P200)&gt;$Q$209,"1", )</f>
        <v>0</v>
      </c>
      <c r="L264" s="47">
        <f>IF(L200-MAX($C200:K200,M200:$P200)&gt;$Q$209,"1", )</f>
        <v>0</v>
      </c>
      <c r="M264" s="47">
        <f>IF(M200-MAX($C200:L200,N200:$P200)&gt;$Q$209,"1", )</f>
        <v>0</v>
      </c>
      <c r="N264" s="47">
        <f>IF(N200-MAX($C200:M200,P200:$P200)&gt;$Q$209,"1", )</f>
        <v>0</v>
      </c>
      <c r="O264" s="47">
        <f>IF(O200-MAX($C200:N200,$P200:Q200)&gt;$Q$209,"1", )</f>
        <v>0</v>
      </c>
      <c r="P264" s="47">
        <f>IF(P200-MAX($C200:N200)&gt;$Q$209,"1", )</f>
        <v>0</v>
      </c>
    </row>
    <row r="265" spans="1:16" ht="14.25" x14ac:dyDescent="0.2">
      <c r="A265" s="75"/>
      <c r="B265" s="48" t="str">
        <f t="shared" si="157"/>
        <v>Has a good reputation</v>
      </c>
      <c r="C265" s="47">
        <f>IF(C201-MAX(D201:$P201)&gt;$Q$209,"1", )</f>
        <v>0</v>
      </c>
      <c r="D265" s="47">
        <f>IF(D201-MAX($C201:C201,E201:$P201)&gt;$Q$209,"1", )</f>
        <v>0</v>
      </c>
      <c r="E265" s="47">
        <f>IF(E201-MAX($C201:D201,F201:$P201)&gt;$Q$209,"1", )</f>
        <v>0</v>
      </c>
      <c r="F265" s="47">
        <f>IF(F201-MAX($C201:E201,G201:$P201)&gt;$Q$209,"1", )</f>
        <v>0</v>
      </c>
      <c r="G265" s="47">
        <f>IF(G201-MAX($C201:F201,H201:$P201)&gt;$Q$209,"1", )</f>
        <v>0</v>
      </c>
      <c r="H265" s="47">
        <f>IF(H201-MAX($C201:G201,I201:$P201)&gt;$Q$209,"1", )</f>
        <v>0</v>
      </c>
      <c r="I265" s="47">
        <f>IF(I201-MAX($C201:H201,J201:$P201)&gt;$Q$209,"1", )</f>
        <v>0</v>
      </c>
      <c r="J265" s="47">
        <f>IF(J201-MAX($C201:I201,K201:$P201)&gt;$Q$209,"1", )</f>
        <v>0</v>
      </c>
      <c r="K265" s="47">
        <f>IF(K201-MAX($C201:J201,L201:$P201)&gt;$Q$209,"1", )</f>
        <v>0</v>
      </c>
      <c r="L265" s="47">
        <f>IF(L201-MAX($C201:K201,M201:$P201)&gt;$Q$209,"1", )</f>
        <v>0</v>
      </c>
      <c r="M265" s="47">
        <f>IF(M201-MAX($C201:L201,N201:$P201)&gt;$Q$209,"1", )</f>
        <v>0</v>
      </c>
      <c r="N265" s="47">
        <f>IF(N201-MAX($C201:M201,P201:$P201)&gt;$Q$209,"1", )</f>
        <v>0</v>
      </c>
      <c r="O265" s="47">
        <f>IF(O201-MAX($C201:N201,$P201:Q201)&gt;$Q$209,"1", )</f>
        <v>0</v>
      </c>
      <c r="P265" s="47">
        <f>IF(P201-MAX($C201:N201)&gt;$Q$209,"1", )</f>
        <v>0</v>
      </c>
    </row>
    <row r="266" spans="1:16" ht="14.25" x14ac:dyDescent="0.2">
      <c r="A266" s="75"/>
      <c r="B266" s="48" t="str">
        <f t="shared" si="157"/>
        <v>Is upscale</v>
      </c>
      <c r="C266" s="47">
        <f>IF(C202-MAX(D202:$P202)&gt;$Q$209,"1", )</f>
        <v>0</v>
      </c>
      <c r="D266" s="47">
        <f>IF(D202-MAX($C202:C202,E202:$P202)&gt;$Q$209,"1", )</f>
        <v>0</v>
      </c>
      <c r="E266" s="47">
        <f>IF(E202-MAX($C202:D202,F202:$P202)&gt;$Q$209,"1", )</f>
        <v>0</v>
      </c>
      <c r="F266" s="47">
        <f>IF(F202-MAX($C202:E202,G202:$P202)&gt;$Q$209,"1", )</f>
        <v>0</v>
      </c>
      <c r="G266" s="47">
        <f>IF(G202-MAX($C202:F202,H202:$P202)&gt;$Q$209,"1", )</f>
        <v>0</v>
      </c>
      <c r="H266" s="47">
        <f>IF(H202-MAX($C202:G202,I202:$P202)&gt;$Q$209,"1", )</f>
        <v>0</v>
      </c>
      <c r="I266" s="47">
        <f>IF(I202-MAX($C202:H202,J202:$P202)&gt;$Q$209,"1", )</f>
        <v>0</v>
      </c>
      <c r="J266" s="47" t="str">
        <f>IF(J202-MAX($C202:I202,K202:$P202)&gt;$Q$209,"1", )</f>
        <v>1</v>
      </c>
      <c r="K266" s="47">
        <f>IF(K202-MAX($C202:J202,L202:$P202)&gt;$Q$209,"1", )</f>
        <v>0</v>
      </c>
      <c r="L266" s="47">
        <f>IF(L202-MAX($C202:K202,M202:$P202)&gt;$Q$209,"1", )</f>
        <v>0</v>
      </c>
      <c r="M266" s="47">
        <f>IF(M202-MAX($C202:L202,N202:$P202)&gt;$Q$209,"1", )</f>
        <v>0</v>
      </c>
      <c r="N266" s="47">
        <f>IF(N202-MAX($C202:M202,P202:$P202)&gt;$Q$209,"1", )</f>
        <v>0</v>
      </c>
      <c r="O266" s="47">
        <f>IF(O202-MAX($C202:N202,$P202:Q202)&gt;$Q$209,"1", )</f>
        <v>0</v>
      </c>
      <c r="P266" s="47">
        <f>IF(P202-MAX($C202:N202)&gt;$Q$209,"1", )</f>
        <v>0</v>
      </c>
    </row>
    <row r="267" spans="1:16" ht="14.25" x14ac:dyDescent="0.2">
      <c r="A267" s="75"/>
      <c r="B267" s="48" t="str">
        <f t="shared" si="157"/>
        <v>Value for money</v>
      </c>
      <c r="C267" s="47">
        <f>IF(C203-MAX(D203:$P203)&gt;$Q$209,"1", )</f>
        <v>0</v>
      </c>
      <c r="D267" s="47">
        <f>IF(D203-MAX($C203:C203,E203:$P203)&gt;$Q$209,"1", )</f>
        <v>0</v>
      </c>
      <c r="E267" s="47">
        <f>IF(E203-MAX($C203:D203,F203:$P203)&gt;$Q$209,"1", )</f>
        <v>0</v>
      </c>
      <c r="F267" s="47">
        <f>IF(F203-MAX($C203:E203,G203:$P203)&gt;$Q$209,"1", )</f>
        <v>0</v>
      </c>
      <c r="G267" s="47">
        <f>IF(G203-MAX($C203:F203,H203:$P203)&gt;$Q$209,"1", )</f>
        <v>0</v>
      </c>
      <c r="H267" s="47">
        <f>IF(H203-MAX($C203:G203,I203:$P203)&gt;$Q$209,"1", )</f>
        <v>0</v>
      </c>
      <c r="I267" s="47">
        <f>IF(I203-MAX($C203:H203,J203:$P203)&gt;$Q$209,"1", )</f>
        <v>0</v>
      </c>
      <c r="J267" s="47">
        <f>IF(J203-MAX($C203:I203,K203:$P203)&gt;$Q$209,"1", )</f>
        <v>0</v>
      </c>
      <c r="K267" s="47">
        <f>IF(K203-MAX($C203:J203,L203:$P203)&gt;$Q$209,"1", )</f>
        <v>0</v>
      </c>
      <c r="L267" s="47">
        <f>IF(L203-MAX($C203:K203,M203:$P203)&gt;$Q$209,"1", )</f>
        <v>0</v>
      </c>
      <c r="M267" s="47">
        <f>IF(M203-MAX($C203:L203,N203:$P203)&gt;$Q$209,"1", )</f>
        <v>0</v>
      </c>
      <c r="N267" s="47">
        <f>IF(N203-MAX($C203:M203,P203:$P203)&gt;$Q$209,"1", )</f>
        <v>0</v>
      </c>
      <c r="O267" s="47">
        <f>IF(O203-MAX($C203:N203,$P203:Q203)&gt;$Q$209,"1", )</f>
        <v>0</v>
      </c>
      <c r="P267" s="47">
        <f>IF(P203-MAX($C203:N203)&gt;$Q$209,"1", )</f>
        <v>0</v>
      </c>
    </row>
    <row r="268" spans="1:16" ht="14.25" x14ac:dyDescent="0.2">
      <c r="A268" s="75"/>
      <c r="B268" s="48" t="str">
        <f t="shared" si="157"/>
        <v>Healthy product</v>
      </c>
      <c r="C268" s="47">
        <f>IF(C204-MAX(D204:$P204)&gt;$Q$209,"1", )</f>
        <v>0</v>
      </c>
      <c r="D268" s="47">
        <f>IF(D204-MAX($C204:C204,E204:$P204)&gt;$Q$209,"1", )</f>
        <v>0</v>
      </c>
      <c r="E268" s="47">
        <f>IF(E204-MAX($C204:D204,F204:$P204)&gt;$Q$209,"1", )</f>
        <v>0</v>
      </c>
      <c r="F268" s="47">
        <f>IF(F204-MAX($C204:E204,G204:$P204)&gt;$Q$209,"1", )</f>
        <v>0</v>
      </c>
      <c r="G268" s="47">
        <f>IF(G204-MAX($C204:F204,H204:$P204)&gt;$Q$209,"1", )</f>
        <v>0</v>
      </c>
      <c r="H268" s="47">
        <f>IF(H204-MAX($C204:G204,I204:$P204)&gt;$Q$209,"1", )</f>
        <v>0</v>
      </c>
      <c r="I268" s="47">
        <f>IF(I204-MAX($C204:H204,J204:$P204)&gt;$Q$209,"1", )</f>
        <v>0</v>
      </c>
      <c r="J268" s="47">
        <f>IF(J204-MAX($C204:I204,K204:$P204)&gt;$Q$209,"1", )</f>
        <v>0</v>
      </c>
      <c r="K268" s="47">
        <f>IF(K204-MAX($C204:J204,L204:$P204)&gt;$Q$209,"1", )</f>
        <v>0</v>
      </c>
      <c r="L268" s="47">
        <f>IF(L204-MAX($C204:K204,M204:$P204)&gt;$Q$209,"1", )</f>
        <v>0</v>
      </c>
      <c r="M268" s="47">
        <f>IF(M204-MAX($C204:L204,N204:$P204)&gt;$Q$209,"1", )</f>
        <v>0</v>
      </c>
      <c r="N268" s="47">
        <f>IF(N204-MAX($C204:M204,P204:$P204)&gt;$Q$209,"1", )</f>
        <v>0</v>
      </c>
      <c r="O268" s="47">
        <f>IF(O204-MAX($C204:N204,$P204:Q204)&gt;$Q$209,"1", )</f>
        <v>0</v>
      </c>
      <c r="P268" s="47">
        <f>IF(P204-MAX($C204:N204)&gt;$Q$209,"1", )</f>
        <v>0</v>
      </c>
    </row>
    <row r="269" spans="1:16" ht="14.25" x14ac:dyDescent="0.2">
      <c r="A269" s="75"/>
      <c r="B269" s="48" t="str">
        <f t="shared" si="157"/>
        <v>A brand full of love &amp; care</v>
      </c>
      <c r="C269" s="47">
        <f>IF(C205-MAX(D205:$P205)&gt;$Q$209,"1", )</f>
        <v>0</v>
      </c>
      <c r="D269" s="47">
        <f>IF(D205-MAX($C205:C205,E205:$P205)&gt;$Q$209,"1", )</f>
        <v>0</v>
      </c>
      <c r="E269" s="47">
        <f>IF(E205-MAX($C205:D205,F205:$P205)&gt;$Q$209,"1", )</f>
        <v>0</v>
      </c>
      <c r="F269" s="47">
        <f>IF(F205-MAX($C205:E205,G205:$P205)&gt;$Q$209,"1", )</f>
        <v>0</v>
      </c>
      <c r="G269" s="47">
        <f>IF(G205-MAX($C205:F205,H205:$P205)&gt;$Q$209,"1", )</f>
        <v>0</v>
      </c>
      <c r="H269" s="47">
        <f>IF(H205-MAX($C205:G205,I205:$P205)&gt;$Q$209,"1", )</f>
        <v>0</v>
      </c>
      <c r="I269" s="47">
        <f>IF(I205-MAX($C205:H205,J205:$P205)&gt;$Q$209,"1", )</f>
        <v>0</v>
      </c>
      <c r="J269" s="47">
        <f>IF(J205-MAX($C205:I205,K205:$P205)&gt;$Q$209,"1", )</f>
        <v>0</v>
      </c>
      <c r="K269" s="47">
        <f>IF(K205-MAX($C205:J205,L205:$P205)&gt;$Q$209,"1", )</f>
        <v>0</v>
      </c>
      <c r="L269" s="47">
        <f>IF(L205-MAX($C205:K205,M205:$P205)&gt;$Q$209,"1", )</f>
        <v>0</v>
      </c>
      <c r="M269" s="47">
        <f>IF(M205-MAX($C205:L205,N205:$P205)&gt;$Q$209,"1", )</f>
        <v>0</v>
      </c>
      <c r="N269" s="47">
        <f>IF(N205-MAX($C205:M205,P205:$P205)&gt;$Q$209,"1", )</f>
        <v>0</v>
      </c>
      <c r="O269" s="47">
        <f>IF(O205-MAX($C205:N205,$P205:Q205)&gt;$Q$209,"1", )</f>
        <v>0</v>
      </c>
      <c r="P269" s="47">
        <f>IF(P205-MAX($C205:N205)&gt;$Q$209,"1", )</f>
        <v>0</v>
      </c>
    </row>
    <row r="270" spans="1:16" ht="14.25" x14ac:dyDescent="0.2">
      <c r="A270" s="75"/>
      <c r="B270" s="48" t="str">
        <f t="shared" si="157"/>
        <v>My friends/ schoolmates/ family likes it</v>
      </c>
      <c r="C270" s="47">
        <f>IF(C206-MAX(D206:$P206)&gt;$Q$209,"1", )</f>
        <v>0</v>
      </c>
      <c r="D270" s="47">
        <f>IF(D206-MAX($C206:C206,E206:$P206)&gt;$Q$209,"1", )</f>
        <v>0</v>
      </c>
      <c r="E270" s="47">
        <f>IF(E206-MAX($C206:D206,F206:$P206)&gt;$Q$209,"1", )</f>
        <v>0</v>
      </c>
      <c r="F270" s="47">
        <f>IF(F206-MAX($C206:E206,G206:$P206)&gt;$Q$209,"1", )</f>
        <v>0</v>
      </c>
      <c r="G270" s="47">
        <f>IF(G206-MAX($C206:F206,H206:$P206)&gt;$Q$209,"1", )</f>
        <v>0</v>
      </c>
      <c r="H270" s="47">
        <f>IF(H206-MAX($C206:G206,I206:$P206)&gt;$Q$209,"1", )</f>
        <v>0</v>
      </c>
      <c r="I270" s="47">
        <f>IF(I206-MAX($C206:H206,J206:$P206)&gt;$Q$209,"1", )</f>
        <v>0</v>
      </c>
      <c r="J270" s="47">
        <f>IF(J206-MAX($C206:I206,K206:$P206)&gt;$Q$209,"1", )</f>
        <v>0</v>
      </c>
      <c r="K270" s="47">
        <f>IF(K206-MAX($C206:J206,L206:$P206)&gt;$Q$209,"1", )</f>
        <v>0</v>
      </c>
      <c r="L270" s="47">
        <f>IF(L206-MAX($C206:K206,M206:$P206)&gt;$Q$209,"1", )</f>
        <v>0</v>
      </c>
      <c r="M270" s="47">
        <f>IF(M206-MAX($C206:L206,N206:$P206)&gt;$Q$209,"1", )</f>
        <v>0</v>
      </c>
      <c r="N270" s="47">
        <f>IF(N206-MAX($C206:M206,P206:$P206)&gt;$Q$209,"1", )</f>
        <v>0</v>
      </c>
      <c r="O270" s="47">
        <f>IF(O206-MAX($C206:N206,$P206:Q206)&gt;$Q$209,"1", )</f>
        <v>0</v>
      </c>
      <c r="P270" s="47">
        <f>IF(P206-MAX($C206:N206)&gt;$Q$209,"1", )</f>
        <v>0</v>
      </c>
    </row>
    <row r="271" spans="1:16" ht="14.25" hidden="1" x14ac:dyDescent="0.2">
      <c r="A271" s="75"/>
      <c r="B271" s="48" t="str">
        <f t="shared" si="157"/>
        <v>Simplifies my hair routine</v>
      </c>
      <c r="C271" s="47">
        <f>IF(C207-MAX(D207:$P207)&gt;$Q$209,"1", )</f>
        <v>0</v>
      </c>
      <c r="D271" s="47">
        <f>IF(D207-MAX($C207:C207,E207:$P207)&gt;$Q$209,"1", )</f>
        <v>0</v>
      </c>
      <c r="E271" s="47">
        <f>IF(E207-MAX($C207:D207,F207:$P207)&gt;$Q$209,"1", )</f>
        <v>0</v>
      </c>
      <c r="F271" s="47">
        <f>IF(F207-MAX($C207:E207,G207:$P207)&gt;$Q$209,"1", )</f>
        <v>0</v>
      </c>
      <c r="G271" s="47">
        <f>IF(G207-MAX($C207:F207,H207:$P207)&gt;$Q$209,"1", )</f>
        <v>0</v>
      </c>
      <c r="H271" s="47">
        <f>IF(H207-MAX($C207:G207,I207:$P207)&gt;$Q$209,"1", )</f>
        <v>0</v>
      </c>
      <c r="I271" s="47">
        <f>IF(I207-MAX($C207:H207,J207:$P207)&gt;$Q$209,"1", )</f>
        <v>0</v>
      </c>
      <c r="J271" s="47">
        <f>IF(J207-MAX($C207:I207,K207:$P207)&gt;$Q$209,"1", )</f>
        <v>0</v>
      </c>
      <c r="K271" s="47">
        <f>IF(K207-MAX($C207:J207,L207:$P207)&gt;$Q$209,"1", )</f>
        <v>0</v>
      </c>
      <c r="L271" s="47">
        <f>IF(L207-MAX($C207:K207,M207:$P207)&gt;$Q$209,"1", )</f>
        <v>0</v>
      </c>
      <c r="M271" s="47">
        <f>IF(M207-MAX($C207:L207,N207:$P207)&gt;$Q$209,"1", )</f>
        <v>0</v>
      </c>
      <c r="N271" s="47">
        <f>IF(N207-MAX($C207:M207,P207:$P207)&gt;$Q$209,"1", )</f>
        <v>0</v>
      </c>
      <c r="O271" s="47">
        <f>IF(O207-MAX($C207:N207,$P207:Q207)&gt;$Q$209,"1", )</f>
        <v>0</v>
      </c>
      <c r="P271" s="47">
        <f>IF(P207-MAX($C207:N207)&gt;$Q$209,"1", )</f>
        <v>0</v>
      </c>
    </row>
    <row r="272" spans="1:16" ht="14.25" hidden="1" x14ac:dyDescent="0.2">
      <c r="A272" s="50"/>
      <c r="B272" s="48" t="str">
        <f t="shared" si="157"/>
        <v>Strengthens hair</v>
      </c>
      <c r="C272" s="47">
        <f>IF(C208-MAX(D208:$P208)&gt;$Q$209,"1", )</f>
        <v>0</v>
      </c>
      <c r="D272" s="47">
        <f>IF(D208-MAX($C208:C208,E208:$P208)&gt;$Q$209,"1", )</f>
        <v>0</v>
      </c>
      <c r="E272" s="47">
        <f>IF(E208-MAX($C208:D208,F208:$P208)&gt;$Q$209,"1", )</f>
        <v>0</v>
      </c>
      <c r="F272" s="47">
        <f>IF(F208-MAX($C208:E208,G208:$P208)&gt;$Q$209,"1", )</f>
        <v>0</v>
      </c>
      <c r="G272" s="47">
        <f>IF(G208-MAX($C208:F208,H208:$P208)&gt;$Q$209,"1", )</f>
        <v>0</v>
      </c>
      <c r="H272" s="47">
        <f>IF(H208-MAX($C208:G208,I208:$P208)&gt;$Q$209,"1", )</f>
        <v>0</v>
      </c>
      <c r="I272" s="47">
        <f>IF(I208-MAX($C208:H208,J208:$P208)&gt;$Q$209,"1", )</f>
        <v>0</v>
      </c>
      <c r="J272" s="47">
        <f>IF(J208-MAX($C208:I208,K208:$P208)&gt;$Q$209,"1", )</f>
        <v>0</v>
      </c>
      <c r="K272" s="47">
        <f>IF(K208-MAX($C208:J208,L208:$P208)&gt;$Q$209,"1", )</f>
        <v>0</v>
      </c>
      <c r="L272" s="47">
        <f>IF(L208-MAX($C208:K208,M208:$P208)&gt;$Q$209,"1", )</f>
        <v>0</v>
      </c>
      <c r="M272" s="47">
        <f>IF(M208-MAX($C208:L208,N208:$P208)&gt;$Q$209,"1", )</f>
        <v>0</v>
      </c>
      <c r="N272" s="47">
        <f>IF(N208-MAX($C208:M208,P208:$P208)&gt;$Q$209,"1", )</f>
        <v>0</v>
      </c>
      <c r="O272" s="47">
        <f>IF(O208-MAX($C208:N208,$P208:Q208)&gt;$Q$209,"1", )</f>
        <v>0</v>
      </c>
      <c r="P272" s="47">
        <f>IF(P208-MAX($C208:N208)&gt;$Q$209,"1", )</f>
        <v>0</v>
      </c>
    </row>
    <row r="273" spans="1:18" ht="14.25" hidden="1" x14ac:dyDescent="0.2">
      <c r="A273" s="50"/>
      <c r="B273" s="48" t="str">
        <f t="shared" si="157"/>
        <v>Worth paying more for</v>
      </c>
      <c r="C273" s="47">
        <f>IF(C209-MAX(D209:$P209)&gt;$Q$209,"1", )</f>
        <v>0</v>
      </c>
      <c r="D273" s="47">
        <f>IF(D209-MAX($C209:C209,E209:$P209)&gt;$Q$209,"1", )</f>
        <v>0</v>
      </c>
      <c r="E273" s="47">
        <f>IF(E209-MAX($C209:D209,F209:$P209)&gt;$Q$209,"1", )</f>
        <v>0</v>
      </c>
      <c r="F273" s="47">
        <f>IF(F209-MAX($C209:E209,G209:$P209)&gt;$Q$209,"1", )</f>
        <v>0</v>
      </c>
      <c r="G273" s="47">
        <f>IF(G209-MAX($C209:F209,H209:$P209)&gt;$Q$209,"1", )</f>
        <v>0</v>
      </c>
      <c r="H273" s="47">
        <f>IF(H209-MAX($C209:G209,I209:$P209)&gt;$Q$209,"1", )</f>
        <v>0</v>
      </c>
      <c r="I273" s="47">
        <f>IF(I209-MAX($C209:H209,J209:$P209)&gt;$Q$209,"1", )</f>
        <v>0</v>
      </c>
      <c r="J273" s="47">
        <f>IF(J209-MAX($C209:I209,K209:$P209)&gt;$Q$209,"1", )</f>
        <v>0</v>
      </c>
      <c r="K273" s="47">
        <f>IF(K209-MAX($C209:J209,L209:$P209)&gt;$Q$209,"1", )</f>
        <v>0</v>
      </c>
      <c r="L273" s="47">
        <f>IF(L209-MAX($C209:K209,M209:$P209)&gt;$Q$209,"1", )</f>
        <v>0</v>
      </c>
      <c r="M273" s="47">
        <f>IF(M209-MAX($C209:L209,N209:$P209)&gt;$Q$209,"1", )</f>
        <v>0</v>
      </c>
      <c r="N273" s="47">
        <f>IF(N209-MAX($C209:M209,P209:$P209)&gt;$Q$209,"1", )</f>
        <v>0</v>
      </c>
      <c r="O273" s="47">
        <f>IF(O209-MAX($C209:N209,$P209:Q209)&gt;$Q$209,"1", )</f>
        <v>0</v>
      </c>
      <c r="P273" s="47">
        <f>IF(P209-MAX($C209:N209)&gt;$Q$209,"1", )</f>
        <v>0</v>
      </c>
    </row>
    <row r="275" spans="1:18" ht="27.75" x14ac:dyDescent="0.2">
      <c r="A275" s="12"/>
      <c r="B275" s="51" t="s">
        <v>30</v>
      </c>
      <c r="C275" s="39" t="str">
        <f t="shared" ref="C275:P275" si="158">C213</f>
        <v>Wangzi</v>
      </c>
      <c r="D275" s="39" t="str">
        <f t="shared" si="158"/>
        <v>Alpenliebe</v>
      </c>
      <c r="E275" s="39" t="str">
        <f t="shared" si="158"/>
        <v>Mentos</v>
      </c>
      <c r="F275" s="39" t="str">
        <f t="shared" si="158"/>
        <v>Skittles</v>
      </c>
      <c r="G275" s="39" t="str">
        <f t="shared" si="158"/>
        <v>Xu Fu Ji</v>
      </c>
      <c r="H275" s="39" t="str">
        <f t="shared" si="158"/>
        <v>Xiong Bo Shi</v>
      </c>
      <c r="I275" s="39" t="str">
        <f t="shared" si="158"/>
        <v>White Rabbit</v>
      </c>
      <c r="J275" s="39" t="str">
        <f t="shared" si="158"/>
        <v>Cadbury Eclairs</v>
      </c>
      <c r="K275" s="39" t="str">
        <f t="shared" si="158"/>
        <v>Fruit Trix</v>
      </c>
      <c r="L275" s="39" t="str">
        <f t="shared" si="158"/>
        <v>Oishi</v>
      </c>
      <c r="M275" s="39" t="str">
        <f t="shared" si="158"/>
        <v>UHA</v>
      </c>
      <c r="N275" s="39" t="str">
        <f t="shared" si="158"/>
        <v>Hao Cai Tou</v>
      </c>
      <c r="O275" s="39" t="str">
        <f t="shared" ref="O275" si="159">O213</f>
        <v>Binqi</v>
      </c>
      <c r="P275" s="39" t="str">
        <f t="shared" si="158"/>
        <v>Fujiya</v>
      </c>
    </row>
    <row r="276" spans="1:18" ht="14.25" x14ac:dyDescent="0.2">
      <c r="A276" s="74"/>
      <c r="B276" s="40" t="str">
        <f t="shared" ref="B276:B330" si="160">B214</f>
        <v>Authentic taste</v>
      </c>
      <c r="C276" s="52">
        <f>100+((C16-$S16)*(20/$T16))</f>
        <v>140.50890554645272</v>
      </c>
      <c r="D276" s="52">
        <f t="shared" ref="C276:P291" si="161">100+((D16-$S16)*(20/$T16))</f>
        <v>138.49782512925293</v>
      </c>
      <c r="E276" s="52">
        <f t="shared" si="161"/>
        <v>92.242975533657983</v>
      </c>
      <c r="F276" s="52">
        <f t="shared" si="161"/>
        <v>88.220814699258426</v>
      </c>
      <c r="G276" s="52">
        <f t="shared" si="161"/>
        <v>98.276216785257333</v>
      </c>
      <c r="H276" s="52">
        <f t="shared" si="161"/>
        <v>82.187573447659091</v>
      </c>
      <c r="I276" s="52">
        <f t="shared" si="161"/>
        <v>118.38702095725513</v>
      </c>
      <c r="J276" s="52">
        <f t="shared" si="161"/>
        <v>104.30945803685667</v>
      </c>
      <c r="K276" s="52">
        <f t="shared" si="161"/>
        <v>82.187573447659091</v>
      </c>
      <c r="L276" s="52">
        <f t="shared" si="161"/>
        <v>84.198653864858869</v>
      </c>
      <c r="M276" s="52">
        <f>100+((M16-$S16)*(20/$T16))</f>
        <v>100.28729720245711</v>
      </c>
      <c r="N276" s="52">
        <f t="shared" si="161"/>
        <v>92.242975533657983</v>
      </c>
      <c r="O276" s="52">
        <f t="shared" ref="O276" si="162">100+((O16-$S16)*(20/$T16))</f>
        <v>76.154332196059755</v>
      </c>
      <c r="P276" s="52">
        <f t="shared" si="161"/>
        <v>102.29837761965689</v>
      </c>
      <c r="Q276" s="53"/>
      <c r="R276" s="53"/>
    </row>
    <row r="277" spans="1:18" ht="14.25" x14ac:dyDescent="0.2">
      <c r="A277" s="75"/>
      <c r="B277" s="40" t="str">
        <f t="shared" si="160"/>
        <v>Sweetness is just about right</v>
      </c>
      <c r="C277" s="52">
        <f t="shared" si="161"/>
        <v>139.73581205967139</v>
      </c>
      <c r="D277" s="52">
        <f t="shared" si="161"/>
        <v>142.5886395921606</v>
      </c>
      <c r="E277" s="52">
        <f t="shared" si="161"/>
        <v>94.090571539843737</v>
      </c>
      <c r="F277" s="52">
        <f t="shared" si="161"/>
        <v>82.679261409886834</v>
      </c>
      <c r="G277" s="52">
        <f t="shared" si="161"/>
        <v>108.35470920228988</v>
      </c>
      <c r="H277" s="52">
        <f t="shared" si="161"/>
        <v>79.826433877397605</v>
      </c>
      <c r="I277" s="52">
        <f t="shared" si="161"/>
        <v>102.64905413731142</v>
      </c>
      <c r="J277" s="52">
        <f t="shared" si="161"/>
        <v>88.384916474865278</v>
      </c>
      <c r="K277" s="52">
        <f t="shared" si="161"/>
        <v>94.090571539843737</v>
      </c>
      <c r="L277" s="52">
        <f t="shared" si="161"/>
        <v>85.532088942376049</v>
      </c>
      <c r="M277" s="52">
        <f t="shared" si="161"/>
        <v>99.796226604822195</v>
      </c>
      <c r="N277" s="52">
        <f t="shared" si="161"/>
        <v>79.826433877397605</v>
      </c>
      <c r="O277" s="52">
        <f t="shared" ref="O277" si="163">100+((O17-$S17)*(20/$T17))</f>
        <v>91.237744007354507</v>
      </c>
      <c r="P277" s="52">
        <f t="shared" si="161"/>
        <v>111.2075367347791</v>
      </c>
      <c r="Q277" s="53"/>
      <c r="R277" s="53"/>
    </row>
    <row r="278" spans="1:18" ht="14.25" x14ac:dyDescent="0.2">
      <c r="A278" s="75"/>
      <c r="B278" s="40" t="str">
        <f t="shared" si="160"/>
        <v>Rich milky taste</v>
      </c>
      <c r="C278" s="52">
        <f t="shared" si="161"/>
        <v>136.20760679440096</v>
      </c>
      <c r="D278" s="52">
        <f t="shared" si="161"/>
        <v>117.558872860161</v>
      </c>
      <c r="E278" s="52">
        <f t="shared" si="161"/>
        <v>85.347423337382892</v>
      </c>
      <c r="F278" s="52">
        <f t="shared" si="161"/>
        <v>83.652083888815625</v>
      </c>
      <c r="G278" s="52">
        <f t="shared" si="161"/>
        <v>93.82412058021923</v>
      </c>
      <c r="H278" s="52">
        <f t="shared" si="161"/>
        <v>83.652083888815625</v>
      </c>
      <c r="I278" s="52">
        <f t="shared" si="161"/>
        <v>142.98896458867003</v>
      </c>
      <c r="J278" s="52">
        <f t="shared" si="161"/>
        <v>93.82412058021923</v>
      </c>
      <c r="K278" s="52">
        <f t="shared" si="161"/>
        <v>81.956744440248343</v>
      </c>
      <c r="L278" s="52">
        <f t="shared" si="161"/>
        <v>90.433441683084695</v>
      </c>
      <c r="M278" s="52">
        <f t="shared" si="161"/>
        <v>115.86353341159374</v>
      </c>
      <c r="N278" s="52">
        <f t="shared" si="161"/>
        <v>88.738102234517427</v>
      </c>
      <c r="O278" s="52">
        <f t="shared" ref="O278" si="164">100+((O18-$S18)*(20/$T18))</f>
        <v>90.433441683084695</v>
      </c>
      <c r="P278" s="52">
        <f t="shared" si="161"/>
        <v>95.519460028786511</v>
      </c>
      <c r="Q278" s="53"/>
      <c r="R278" s="53"/>
    </row>
    <row r="279" spans="1:18" ht="14.25" x14ac:dyDescent="0.2">
      <c r="A279" s="75"/>
      <c r="B279" s="40" t="str">
        <f t="shared" si="160"/>
        <v>Pure fruity fragrant</v>
      </c>
      <c r="C279" s="52">
        <f t="shared" si="161"/>
        <v>96.806483565801429</v>
      </c>
      <c r="D279" s="52">
        <f t="shared" si="161"/>
        <v>139.03186752909366</v>
      </c>
      <c r="E279" s="52">
        <f t="shared" si="161"/>
        <v>99.290329681289208</v>
      </c>
      <c r="F279" s="52">
        <f t="shared" si="161"/>
        <v>119.16109860519143</v>
      </c>
      <c r="G279" s="52">
        <f t="shared" si="161"/>
        <v>94.32263745031365</v>
      </c>
      <c r="H279" s="52">
        <f t="shared" si="161"/>
        <v>71.968022410923652</v>
      </c>
      <c r="I279" s="52">
        <f t="shared" si="161"/>
        <v>89.354945219338092</v>
      </c>
      <c r="J279" s="52">
        <f t="shared" si="161"/>
        <v>89.354945219338092</v>
      </c>
      <c r="K279" s="52">
        <f t="shared" si="161"/>
        <v>139.03186752909366</v>
      </c>
      <c r="L279" s="52">
        <f t="shared" si="161"/>
        <v>99.290329681289208</v>
      </c>
      <c r="M279" s="52">
        <f t="shared" si="161"/>
        <v>74.451868526411431</v>
      </c>
      <c r="N279" s="52">
        <f t="shared" si="161"/>
        <v>99.290329681289208</v>
      </c>
      <c r="O279" s="52">
        <f t="shared" ref="O279" si="165">100+((O19-$S19)*(20/$T19))</f>
        <v>91.838791334825871</v>
      </c>
      <c r="P279" s="52">
        <f t="shared" si="161"/>
        <v>96.806483565801429</v>
      </c>
      <c r="Q279" s="53"/>
      <c r="R279" s="53"/>
    </row>
    <row r="280" spans="1:18" ht="14.25" x14ac:dyDescent="0.2">
      <c r="A280" s="75"/>
      <c r="B280" s="40" t="str">
        <f t="shared" si="160"/>
        <v>Has authentic chocolate taste</v>
      </c>
      <c r="C280" s="52">
        <f t="shared" si="161"/>
        <v>87.032650207255301</v>
      </c>
      <c r="D280" s="52">
        <f t="shared" si="161"/>
        <v>130.77792661651455</v>
      </c>
      <c r="E280" s="52">
        <f t="shared" si="161"/>
        <v>93.59444166864418</v>
      </c>
      <c r="F280" s="52">
        <f t="shared" si="161"/>
        <v>95.781705489107139</v>
      </c>
      <c r="G280" s="52">
        <f t="shared" si="161"/>
        <v>106.71802459142197</v>
      </c>
      <c r="H280" s="52">
        <f t="shared" si="161"/>
        <v>87.032650207255301</v>
      </c>
      <c r="I280" s="52">
        <f t="shared" si="161"/>
        <v>82.658122566329368</v>
      </c>
      <c r="J280" s="52">
        <f t="shared" si="161"/>
        <v>152.65056482114417</v>
      </c>
      <c r="K280" s="52">
        <f t="shared" si="161"/>
        <v>82.658122566329368</v>
      </c>
      <c r="L280" s="52">
        <f t="shared" si="161"/>
        <v>87.032650207255301</v>
      </c>
      <c r="M280" s="52">
        <f t="shared" si="161"/>
        <v>108.90528841188492</v>
      </c>
      <c r="N280" s="52">
        <f t="shared" si="161"/>
        <v>95.781705489107139</v>
      </c>
      <c r="O280" s="52">
        <f t="shared" ref="O280" si="166">100+((O20-$S20)*(20/$T20))</f>
        <v>102.34349695049603</v>
      </c>
      <c r="P280" s="52">
        <f t="shared" si="161"/>
        <v>87.032650207255301</v>
      </c>
      <c r="Q280" s="53"/>
      <c r="R280" s="53"/>
    </row>
    <row r="281" spans="1:18" ht="14.25" x14ac:dyDescent="0.2">
      <c r="A281" s="75"/>
      <c r="B281" s="40" t="str">
        <f t="shared" si="160"/>
        <v>Various flavor/taste</v>
      </c>
      <c r="C281" s="52">
        <f t="shared" si="161"/>
        <v>97.993320533078659</v>
      </c>
      <c r="D281" s="52">
        <f t="shared" si="161"/>
        <v>145.75229184580644</v>
      </c>
      <c r="E281" s="52">
        <f t="shared" si="161"/>
        <v>100.80267178676853</v>
      </c>
      <c r="F281" s="52">
        <f t="shared" si="161"/>
        <v>97.993320533078659</v>
      </c>
      <c r="G281" s="52">
        <f t="shared" si="161"/>
        <v>137.32423808473683</v>
      </c>
      <c r="H281" s="52">
        <f t="shared" si="161"/>
        <v>69.899807996179959</v>
      </c>
      <c r="I281" s="52">
        <f t="shared" si="161"/>
        <v>89.565266772009053</v>
      </c>
      <c r="J281" s="52">
        <f t="shared" si="161"/>
        <v>83.946564264629316</v>
      </c>
      <c r="K281" s="52">
        <f t="shared" si="161"/>
        <v>89.565266772009053</v>
      </c>
      <c r="L281" s="52">
        <f t="shared" si="161"/>
        <v>100.80267178676853</v>
      </c>
      <c r="M281" s="52">
        <f t="shared" si="161"/>
        <v>100.80267178676853</v>
      </c>
      <c r="N281" s="52">
        <f t="shared" si="161"/>
        <v>95.183969279388791</v>
      </c>
      <c r="O281" s="52">
        <f t="shared" ref="O281" si="167">100+((O21-$S21)*(20/$T21))</f>
        <v>83.946564264629316</v>
      </c>
      <c r="P281" s="52">
        <f t="shared" si="161"/>
        <v>106.42137429414826</v>
      </c>
      <c r="Q281" s="53"/>
      <c r="R281" s="53"/>
    </row>
    <row r="282" spans="1:18" ht="14.25" x14ac:dyDescent="0.2">
      <c r="A282" s="75"/>
      <c r="B282" s="40" t="str">
        <f t="shared" si="160"/>
        <v>Has the flavor/ taste I like</v>
      </c>
      <c r="C282" s="52">
        <f t="shared" si="161"/>
        <v>108.59219989280037</v>
      </c>
      <c r="D282" s="52">
        <f t="shared" si="161"/>
        <v>143.97184651021362</v>
      </c>
      <c r="E282" s="52">
        <f t="shared" si="161"/>
        <v>101.51627056931771</v>
      </c>
      <c r="F282" s="52">
        <f t="shared" si="161"/>
        <v>97.978305907576384</v>
      </c>
      <c r="G282" s="52">
        <f t="shared" si="161"/>
        <v>115.66812921628302</v>
      </c>
      <c r="H282" s="52">
        <f t="shared" si="161"/>
        <v>69.674588613645767</v>
      </c>
      <c r="I282" s="52">
        <f t="shared" si="161"/>
        <v>115.66812921628302</v>
      </c>
      <c r="J282" s="52">
        <f t="shared" si="161"/>
        <v>105.05423523105904</v>
      </c>
      <c r="K282" s="52">
        <f t="shared" si="161"/>
        <v>73.21255327538708</v>
      </c>
      <c r="L282" s="52">
        <f t="shared" si="161"/>
        <v>90.90237658409373</v>
      </c>
      <c r="M282" s="52">
        <f t="shared" si="161"/>
        <v>115.66812921628302</v>
      </c>
      <c r="N282" s="52">
        <f t="shared" si="161"/>
        <v>87.364411922352403</v>
      </c>
      <c r="O282" s="52">
        <f t="shared" ref="O282" si="168">100+((O22-$S22)*(20/$T22))</f>
        <v>76.750517937128421</v>
      </c>
      <c r="P282" s="52">
        <f t="shared" si="161"/>
        <v>97.978305907576384</v>
      </c>
      <c r="Q282" s="53"/>
      <c r="R282" s="53"/>
    </row>
    <row r="283" spans="1:18" ht="14.25" x14ac:dyDescent="0.2">
      <c r="A283" s="75"/>
      <c r="B283" s="40" t="str">
        <f t="shared" si="160"/>
        <v>Natural raw material</v>
      </c>
      <c r="C283" s="52">
        <f t="shared" si="161"/>
        <v>97.827744654757069</v>
      </c>
      <c r="D283" s="52">
        <f t="shared" si="161"/>
        <v>136.92834086912981</v>
      </c>
      <c r="E283" s="52">
        <f t="shared" si="161"/>
        <v>106.51676603572879</v>
      </c>
      <c r="F283" s="52">
        <f t="shared" si="161"/>
        <v>80.449701892813636</v>
      </c>
      <c r="G283" s="52">
        <f t="shared" si="161"/>
        <v>106.51676603572879</v>
      </c>
      <c r="H283" s="52">
        <f t="shared" si="161"/>
        <v>67.41616982135605</v>
      </c>
      <c r="I283" s="52">
        <f t="shared" si="161"/>
        <v>136.92834086912981</v>
      </c>
      <c r="J283" s="52">
        <f t="shared" si="161"/>
        <v>89.138723273785359</v>
      </c>
      <c r="K283" s="52">
        <f t="shared" si="161"/>
        <v>97.827744654757069</v>
      </c>
      <c r="L283" s="52">
        <f t="shared" si="161"/>
        <v>84.794212583299498</v>
      </c>
      <c r="M283" s="52">
        <f t="shared" si="161"/>
        <v>84.794212583299498</v>
      </c>
      <c r="N283" s="52">
        <f t="shared" si="161"/>
        <v>110.86127672621464</v>
      </c>
      <c r="O283" s="52">
        <f t="shared" ref="O283" si="169">100+((O23-$S23)*(20/$T23))</f>
        <v>89.138723273785359</v>
      </c>
      <c r="P283" s="52">
        <f t="shared" si="161"/>
        <v>110.86127672621464</v>
      </c>
      <c r="Q283" s="53"/>
      <c r="R283" s="53"/>
    </row>
    <row r="284" spans="1:18" ht="14.25" x14ac:dyDescent="0.2">
      <c r="A284" s="75"/>
      <c r="B284" s="40" t="str">
        <f t="shared" si="160"/>
        <v>Smoothness</v>
      </c>
      <c r="C284" s="52">
        <f t="shared" si="161"/>
        <v>102.12260245610521</v>
      </c>
      <c r="D284" s="52">
        <f t="shared" si="161"/>
        <v>146.69725403431474</v>
      </c>
      <c r="E284" s="52">
        <f t="shared" si="161"/>
        <v>99.150959017557923</v>
      </c>
      <c r="F284" s="52">
        <f t="shared" si="161"/>
        <v>78.349454947726812</v>
      </c>
      <c r="G284" s="52">
        <f t="shared" si="161"/>
        <v>102.12260245610521</v>
      </c>
      <c r="H284" s="52">
        <f t="shared" si="161"/>
        <v>87.264385263368709</v>
      </c>
      <c r="I284" s="52">
        <f t="shared" si="161"/>
        <v>108.06588933319982</v>
      </c>
      <c r="J284" s="52">
        <f t="shared" si="161"/>
        <v>134.81068028012552</v>
      </c>
      <c r="K284" s="52">
        <f t="shared" si="161"/>
        <v>93.207672140463316</v>
      </c>
      <c r="L284" s="52">
        <f t="shared" si="161"/>
        <v>81.321098386274116</v>
      </c>
      <c r="M284" s="52">
        <f t="shared" si="161"/>
        <v>102.12260245610521</v>
      </c>
      <c r="N284" s="52">
        <f t="shared" si="161"/>
        <v>75.377811509179509</v>
      </c>
      <c r="O284" s="52">
        <f t="shared" ref="O284" si="170">100+((O24-$S24)*(20/$T24))</f>
        <v>90.236028701916013</v>
      </c>
      <c r="P284" s="52">
        <f t="shared" si="161"/>
        <v>99.150959017557923</v>
      </c>
      <c r="Q284" s="53"/>
      <c r="R284" s="53"/>
    </row>
    <row r="285" spans="1:18" ht="14.25" x14ac:dyDescent="0.2">
      <c r="A285" s="75"/>
      <c r="B285" s="40" t="str">
        <f t="shared" si="160"/>
        <v>Chewy</v>
      </c>
      <c r="C285" s="52">
        <f t="shared" si="161"/>
        <v>116.45253212487756</v>
      </c>
      <c r="D285" s="52">
        <f t="shared" si="161"/>
        <v>100.56732869396129</v>
      </c>
      <c r="E285" s="52">
        <f t="shared" si="161"/>
        <v>132.33773555579384</v>
      </c>
      <c r="F285" s="52">
        <f t="shared" si="161"/>
        <v>108.50993040941943</v>
      </c>
      <c r="G285" s="52">
        <f t="shared" si="161"/>
        <v>92.624726978503162</v>
      </c>
      <c r="H285" s="52">
        <f t="shared" si="161"/>
        <v>100.56732869396129</v>
      </c>
      <c r="I285" s="52">
        <f t="shared" si="161"/>
        <v>144.25163812898103</v>
      </c>
      <c r="J285" s="52">
        <f t="shared" si="161"/>
        <v>84.682125263045023</v>
      </c>
      <c r="K285" s="52">
        <f t="shared" si="161"/>
        <v>92.624726978503162</v>
      </c>
      <c r="L285" s="52">
        <f t="shared" si="161"/>
        <v>68.79692183212876</v>
      </c>
      <c r="M285" s="52">
        <f t="shared" si="161"/>
        <v>96.596027836232224</v>
      </c>
      <c r="N285" s="52">
        <f t="shared" si="161"/>
        <v>92.624726978503162</v>
      </c>
      <c r="O285" s="52">
        <f t="shared" ref="O285" si="171">100+((O25-$S25)*(20/$T25))</f>
        <v>84.682125263045023</v>
      </c>
      <c r="P285" s="52">
        <f t="shared" si="161"/>
        <v>84.682125263045023</v>
      </c>
      <c r="Q285" s="53"/>
      <c r="R285" s="53"/>
    </row>
    <row r="286" spans="1:18" ht="14.25" x14ac:dyDescent="0.2">
      <c r="A286" s="75"/>
      <c r="B286" s="40" t="str">
        <f t="shared" si="160"/>
        <v>Flavorable filling taste</v>
      </c>
      <c r="C286" s="52">
        <f t="shared" si="161"/>
        <v>87.532558393430534</v>
      </c>
      <c r="D286" s="52">
        <f t="shared" si="161"/>
        <v>116.62325547542596</v>
      </c>
      <c r="E286" s="52">
        <f t="shared" si="161"/>
        <v>106.92635644809415</v>
      </c>
      <c r="F286" s="52">
        <f t="shared" si="161"/>
        <v>100.46175709653961</v>
      </c>
      <c r="G286" s="52">
        <f t="shared" si="161"/>
        <v>126.32015450275776</v>
      </c>
      <c r="H286" s="52">
        <f t="shared" si="161"/>
        <v>84.300258717653264</v>
      </c>
      <c r="I286" s="52">
        <f t="shared" si="161"/>
        <v>84.300258717653264</v>
      </c>
      <c r="J286" s="52">
        <f t="shared" si="161"/>
        <v>152.17855190897592</v>
      </c>
      <c r="K286" s="52">
        <f t="shared" si="161"/>
        <v>93.997157744985074</v>
      </c>
      <c r="L286" s="52">
        <f t="shared" si="161"/>
        <v>97.229457420762344</v>
      </c>
      <c r="M286" s="52">
        <f t="shared" si="161"/>
        <v>87.532558393430534</v>
      </c>
      <c r="N286" s="52">
        <f t="shared" si="161"/>
        <v>93.997157744985074</v>
      </c>
      <c r="O286" s="52">
        <f t="shared" ref="O286" si="172">100+((O26-$S26)*(20/$T26))</f>
        <v>77.835659366098724</v>
      </c>
      <c r="P286" s="52">
        <f t="shared" si="161"/>
        <v>90.764858069207804</v>
      </c>
      <c r="Q286" s="53"/>
      <c r="R286" s="53"/>
    </row>
    <row r="287" spans="1:18" ht="14.25" x14ac:dyDescent="0.2">
      <c r="A287" s="75"/>
      <c r="B287" s="40" t="str">
        <f t="shared" si="160"/>
        <v>Rich taste layers/variaty taste</v>
      </c>
      <c r="C287" s="52">
        <f t="shared" si="161"/>
        <v>79.409068784188634</v>
      </c>
      <c r="D287" s="52">
        <f t="shared" si="161"/>
        <v>132.51199665654428</v>
      </c>
      <c r="E287" s="52">
        <f t="shared" si="161"/>
        <v>113.54666527356012</v>
      </c>
      <c r="F287" s="52">
        <f t="shared" si="161"/>
        <v>121.13279782675379</v>
      </c>
      <c r="G287" s="52">
        <f t="shared" si="161"/>
        <v>124.92586410335062</v>
      </c>
      <c r="H287" s="52">
        <f t="shared" si="161"/>
        <v>98.374400167172794</v>
      </c>
      <c r="I287" s="52">
        <f t="shared" si="161"/>
        <v>86.995201337382298</v>
      </c>
      <c r="J287" s="52">
        <f t="shared" si="161"/>
        <v>124.92586410335062</v>
      </c>
      <c r="K287" s="52">
        <f t="shared" si="161"/>
        <v>94.581333890575962</v>
      </c>
      <c r="L287" s="52">
        <f t="shared" si="161"/>
        <v>75.616002507591801</v>
      </c>
      <c r="M287" s="52">
        <f t="shared" si="161"/>
        <v>102.16746644376963</v>
      </c>
      <c r="N287" s="52">
        <f t="shared" si="161"/>
        <v>83.202135060785466</v>
      </c>
      <c r="O287" s="52">
        <f t="shared" ref="O287" si="173">100+((O27-$S27)*(20/$T27))</f>
        <v>75.616002507591801</v>
      </c>
      <c r="P287" s="52">
        <f t="shared" si="161"/>
        <v>86.995201337382298</v>
      </c>
      <c r="Q287" s="53"/>
      <c r="R287" s="53"/>
    </row>
    <row r="288" spans="1:18" ht="14.25" x14ac:dyDescent="0.2">
      <c r="A288" s="75"/>
      <c r="B288" s="40" t="str">
        <f t="shared" si="160"/>
        <v>Has a long lasting after taste</v>
      </c>
      <c r="C288" s="52">
        <f t="shared" si="161"/>
        <v>93.990632272781468</v>
      </c>
      <c r="D288" s="52">
        <f t="shared" si="161"/>
        <v>138.27018394702327</v>
      </c>
      <c r="E288" s="52">
        <f t="shared" si="161"/>
        <v>111.70245294247819</v>
      </c>
      <c r="F288" s="52">
        <f t="shared" si="161"/>
        <v>93.990632272781468</v>
      </c>
      <c r="G288" s="52">
        <f t="shared" si="161"/>
        <v>111.70245294247819</v>
      </c>
      <c r="H288" s="52">
        <f t="shared" si="161"/>
        <v>71.85085643566056</v>
      </c>
      <c r="I288" s="52">
        <f t="shared" si="161"/>
        <v>129.41427361217492</v>
      </c>
      <c r="J288" s="52">
        <f t="shared" si="161"/>
        <v>116.13040810990238</v>
      </c>
      <c r="K288" s="52">
        <f t="shared" si="161"/>
        <v>71.85085643566056</v>
      </c>
      <c r="L288" s="52">
        <f t="shared" si="161"/>
        <v>89.562677105357281</v>
      </c>
      <c r="M288" s="52">
        <f t="shared" si="161"/>
        <v>80.706766770508921</v>
      </c>
      <c r="N288" s="52">
        <f t="shared" si="161"/>
        <v>93.990632272781468</v>
      </c>
      <c r="O288" s="52">
        <f t="shared" ref="O288" si="174">100+((O28-$S28)*(20/$T28))</f>
        <v>107.27449777505402</v>
      </c>
      <c r="P288" s="52">
        <f t="shared" si="161"/>
        <v>89.562677105357281</v>
      </c>
      <c r="Q288" s="53"/>
      <c r="R288" s="53"/>
    </row>
    <row r="289" spans="1:18" ht="14.25" x14ac:dyDescent="0.2">
      <c r="A289" s="75"/>
      <c r="B289" s="40" t="str">
        <f t="shared" si="160"/>
        <v>Fulfill my appetite</v>
      </c>
      <c r="C289" s="52">
        <f t="shared" si="161"/>
        <v>109.8179171811327</v>
      </c>
      <c r="D289" s="52">
        <f t="shared" si="161"/>
        <v>132.72639060377566</v>
      </c>
      <c r="E289" s="52">
        <f t="shared" si="161"/>
        <v>100.65452781207551</v>
      </c>
      <c r="F289" s="52">
        <f t="shared" si="161"/>
        <v>86.909443758489729</v>
      </c>
      <c r="G289" s="52">
        <f t="shared" si="161"/>
        <v>123.56300123471847</v>
      </c>
      <c r="H289" s="52">
        <f t="shared" si="161"/>
        <v>59.419275651318181</v>
      </c>
      <c r="I289" s="52">
        <f t="shared" si="161"/>
        <v>128.14469591924706</v>
      </c>
      <c r="J289" s="52">
        <f t="shared" si="161"/>
        <v>109.8179171811327</v>
      </c>
      <c r="K289" s="52">
        <f t="shared" si="161"/>
        <v>96.072833127546915</v>
      </c>
      <c r="L289" s="52">
        <f t="shared" si="161"/>
        <v>91.491138443018329</v>
      </c>
      <c r="M289" s="52">
        <f t="shared" si="161"/>
        <v>100.65452781207551</v>
      </c>
      <c r="N289" s="52">
        <f t="shared" si="161"/>
        <v>77.746054389432544</v>
      </c>
      <c r="O289" s="52">
        <f t="shared" ref="O289" si="175">100+((O29-$S29)*(20/$T29))</f>
        <v>86.909443758489729</v>
      </c>
      <c r="P289" s="52">
        <f t="shared" si="161"/>
        <v>96.072833127546915</v>
      </c>
      <c r="Q289" s="53"/>
      <c r="R289" s="53"/>
    </row>
    <row r="290" spans="1:18" ht="14.25" x14ac:dyDescent="0.2">
      <c r="A290" s="75"/>
      <c r="B290" s="40" t="str">
        <f t="shared" si="160"/>
        <v>Refill energy /relieve hunger</v>
      </c>
      <c r="C290" s="52">
        <f t="shared" si="161"/>
        <v>106.28573778921285</v>
      </c>
      <c r="D290" s="52">
        <f t="shared" si="161"/>
        <v>110.11183905221196</v>
      </c>
      <c r="E290" s="52">
        <f t="shared" si="161"/>
        <v>98.633535263214597</v>
      </c>
      <c r="F290" s="52">
        <f t="shared" si="161"/>
        <v>83.329130211218114</v>
      </c>
      <c r="G290" s="52">
        <f t="shared" si="161"/>
        <v>129.24234536720758</v>
      </c>
      <c r="H290" s="52">
        <f t="shared" si="161"/>
        <v>68.024725159221617</v>
      </c>
      <c r="I290" s="52">
        <f t="shared" si="161"/>
        <v>136.89454789320581</v>
      </c>
      <c r="J290" s="52">
        <f t="shared" si="161"/>
        <v>121.59014284120934</v>
      </c>
      <c r="K290" s="52">
        <f t="shared" si="161"/>
        <v>79.503028948218983</v>
      </c>
      <c r="L290" s="52">
        <f t="shared" si="161"/>
        <v>87.155231474217231</v>
      </c>
      <c r="M290" s="52">
        <f t="shared" si="161"/>
        <v>94.80743400021548</v>
      </c>
      <c r="N290" s="52">
        <f t="shared" si="161"/>
        <v>110.11183905221196</v>
      </c>
      <c r="O290" s="52">
        <f t="shared" ref="O290" si="176">100+((O30-$S30)*(20/$T30))</f>
        <v>90.981332737216349</v>
      </c>
      <c r="P290" s="52">
        <f t="shared" si="161"/>
        <v>83.329130211218114</v>
      </c>
      <c r="Q290" s="53"/>
      <c r="R290" s="53"/>
    </row>
    <row r="291" spans="1:18" ht="14.25" x14ac:dyDescent="0.2">
      <c r="A291" s="75"/>
      <c r="B291" s="40" t="str">
        <f t="shared" si="160"/>
        <v>Refill nutrient element</v>
      </c>
      <c r="C291" s="52">
        <f t="shared" si="161"/>
        <v>113.40209702586996</v>
      </c>
      <c r="D291" s="52">
        <f t="shared" si="161"/>
        <v>134.24980351055655</v>
      </c>
      <c r="E291" s="52">
        <f t="shared" si="161"/>
        <v>76.918610677668426</v>
      </c>
      <c r="F291" s="52">
        <f t="shared" si="161"/>
        <v>82.130537298840068</v>
      </c>
      <c r="G291" s="52">
        <f t="shared" si="161"/>
        <v>108.19017040469831</v>
      </c>
      <c r="H291" s="52">
        <f t="shared" si="161"/>
        <v>92.554390541183366</v>
      </c>
      <c r="I291" s="52">
        <f t="shared" si="161"/>
        <v>134.24980351055655</v>
      </c>
      <c r="J291" s="52">
        <f t="shared" si="161"/>
        <v>97.766317162355023</v>
      </c>
      <c r="K291" s="52">
        <f t="shared" si="161"/>
        <v>113.40209702586996</v>
      </c>
      <c r="L291" s="52">
        <f t="shared" si="161"/>
        <v>82.130537298840068</v>
      </c>
      <c r="M291" s="52">
        <f t="shared" si="161"/>
        <v>71.706684056496769</v>
      </c>
      <c r="N291" s="52">
        <f t="shared" si="161"/>
        <v>92.554390541183366</v>
      </c>
      <c r="O291" s="52">
        <f t="shared" ref="O291" si="177">100+((O31-$S31)*(20/$T31))</f>
        <v>87.34246392001171</v>
      </c>
      <c r="P291" s="52">
        <f t="shared" si="161"/>
        <v>113.40209702586996</v>
      </c>
      <c r="Q291" s="53"/>
      <c r="R291" s="53"/>
    </row>
    <row r="292" spans="1:18" ht="14.25" x14ac:dyDescent="0.2">
      <c r="A292" s="75"/>
      <c r="B292" s="40" t="str">
        <f t="shared" si="160"/>
        <v>Refresh myself</v>
      </c>
      <c r="C292" s="52">
        <f t="shared" ref="C292:P296" si="178">100+((C32-$S32)*(20/$T32))</f>
        <v>84.195281060754354</v>
      </c>
      <c r="D292" s="52">
        <f t="shared" si="178"/>
        <v>116.97543886067125</v>
      </c>
      <c r="E292" s="52">
        <f t="shared" si="178"/>
        <v>157.95063611056736</v>
      </c>
      <c r="F292" s="52">
        <f t="shared" si="178"/>
        <v>116.97543886067125</v>
      </c>
      <c r="G292" s="52">
        <f t="shared" si="178"/>
        <v>92.390320510733574</v>
      </c>
      <c r="H292" s="52">
        <f t="shared" si="178"/>
        <v>96.487840235723183</v>
      </c>
      <c r="I292" s="52">
        <f t="shared" si="178"/>
        <v>96.487840235723183</v>
      </c>
      <c r="J292" s="52">
        <f t="shared" si="178"/>
        <v>104.6828796857024</v>
      </c>
      <c r="K292" s="52">
        <f t="shared" si="178"/>
        <v>92.390320510733574</v>
      </c>
      <c r="L292" s="52">
        <f t="shared" si="178"/>
        <v>84.195281060754354</v>
      </c>
      <c r="M292" s="52">
        <f t="shared" si="178"/>
        <v>96.487840235723183</v>
      </c>
      <c r="N292" s="52">
        <f t="shared" si="178"/>
        <v>92.390320510733574</v>
      </c>
      <c r="O292" s="52">
        <f t="shared" ref="O292" si="179">100+((O32-$S32)*(20/$T32))</f>
        <v>88.292800785743964</v>
      </c>
      <c r="P292" s="52">
        <f t="shared" si="178"/>
        <v>80.097761335764744</v>
      </c>
      <c r="Q292" s="53"/>
      <c r="R292" s="53"/>
    </row>
    <row r="293" spans="1:18" ht="14.25" x14ac:dyDescent="0.2">
      <c r="A293" s="75"/>
      <c r="B293" s="40" t="str">
        <f t="shared" si="160"/>
        <v>Makes me more effective in work/learn</v>
      </c>
      <c r="C293" s="52">
        <f t="shared" si="178"/>
        <v>78.931829797435142</v>
      </c>
      <c r="D293" s="52">
        <f t="shared" si="178"/>
        <v>149.72088167805305</v>
      </c>
      <c r="E293" s="52">
        <f t="shared" si="178"/>
        <v>114.32635573774409</v>
      </c>
      <c r="F293" s="52">
        <f t="shared" si="178"/>
        <v>96.629092767589611</v>
      </c>
      <c r="G293" s="52">
        <f t="shared" si="178"/>
        <v>114.32635573774409</v>
      </c>
      <c r="H293" s="52">
        <f t="shared" si="178"/>
        <v>96.629092767589611</v>
      </c>
      <c r="I293" s="52">
        <f t="shared" si="178"/>
        <v>114.32635573774409</v>
      </c>
      <c r="J293" s="52">
        <f t="shared" si="178"/>
        <v>108.42726808102593</v>
      </c>
      <c r="K293" s="52">
        <f t="shared" si="178"/>
        <v>90.73000511087146</v>
      </c>
      <c r="L293" s="52">
        <f t="shared" si="178"/>
        <v>67.133654483998811</v>
      </c>
      <c r="M293" s="52">
        <f t="shared" si="178"/>
        <v>102.52818042430778</v>
      </c>
      <c r="N293" s="52">
        <f t="shared" si="178"/>
        <v>84.830917454153294</v>
      </c>
      <c r="O293" s="52">
        <f t="shared" ref="O293" si="180">100+((O33-$S33)*(20/$T33))</f>
        <v>90.73000511087146</v>
      </c>
      <c r="P293" s="52">
        <f t="shared" si="178"/>
        <v>90.73000511087146</v>
      </c>
      <c r="Q293" s="53"/>
      <c r="R293" s="53"/>
    </row>
    <row r="294" spans="1:18" ht="14.25" x14ac:dyDescent="0.2">
      <c r="A294" s="75"/>
      <c r="B294" s="40" t="str">
        <f t="shared" si="160"/>
        <v>Inspires me</v>
      </c>
      <c r="C294" s="52">
        <f t="shared" si="178"/>
        <v>72.815872691847858</v>
      </c>
      <c r="D294" s="52">
        <f t="shared" si="178"/>
        <v>144.51893312784341</v>
      </c>
      <c r="E294" s="52">
        <f t="shared" si="178"/>
        <v>105.90959289307656</v>
      </c>
      <c r="F294" s="52">
        <f t="shared" si="178"/>
        <v>111.42521292661468</v>
      </c>
      <c r="G294" s="52">
        <f t="shared" si="178"/>
        <v>100.39397285953845</v>
      </c>
      <c r="H294" s="52">
        <f t="shared" si="178"/>
        <v>78.331492725385971</v>
      </c>
      <c r="I294" s="52">
        <f t="shared" si="178"/>
        <v>122.45645299369092</v>
      </c>
      <c r="J294" s="52">
        <f t="shared" si="178"/>
        <v>111.42521292661468</v>
      </c>
      <c r="K294" s="52">
        <f t="shared" si="178"/>
        <v>100.39397285953845</v>
      </c>
      <c r="L294" s="52">
        <f t="shared" si="178"/>
        <v>78.331492725385971</v>
      </c>
      <c r="M294" s="52">
        <f t="shared" si="178"/>
        <v>89.362732792462211</v>
      </c>
      <c r="N294" s="52">
        <f t="shared" si="178"/>
        <v>94.878352826000324</v>
      </c>
      <c r="O294" s="52">
        <f t="shared" ref="O294" si="181">100+((O34-$S34)*(20/$T34))</f>
        <v>78.331492725385971</v>
      </c>
      <c r="P294" s="52">
        <f t="shared" si="178"/>
        <v>111.42521292661468</v>
      </c>
      <c r="Q294" s="53"/>
      <c r="R294" s="53"/>
    </row>
    <row r="295" spans="1:18" ht="14.25" x14ac:dyDescent="0.2">
      <c r="A295" s="75"/>
      <c r="B295" s="40" t="str">
        <f t="shared" si="160"/>
        <v>Helps me get rid of cigarette</v>
      </c>
      <c r="C295" s="52">
        <f t="shared" si="178"/>
        <v>97.414428598673666</v>
      </c>
      <c r="D295" s="52">
        <f t="shared" si="178"/>
        <v>133.6124282172423</v>
      </c>
      <c r="E295" s="52">
        <f t="shared" si="178"/>
        <v>126.37282829352857</v>
      </c>
      <c r="F295" s="52">
        <f t="shared" si="178"/>
        <v>68.456028903818762</v>
      </c>
      <c r="G295" s="52">
        <f t="shared" si="178"/>
        <v>90.17482867495994</v>
      </c>
      <c r="H295" s="52">
        <f t="shared" si="178"/>
        <v>119.13322836981484</v>
      </c>
      <c r="I295" s="52">
        <f t="shared" si="178"/>
        <v>119.13322836981484</v>
      </c>
      <c r="J295" s="52">
        <f t="shared" si="178"/>
        <v>82.935228751246214</v>
      </c>
      <c r="K295" s="52">
        <f t="shared" si="178"/>
        <v>90.17482867495994</v>
      </c>
      <c r="L295" s="52">
        <f t="shared" si="178"/>
        <v>104.65402852238739</v>
      </c>
      <c r="M295" s="52">
        <f t="shared" si="178"/>
        <v>68.456028903818762</v>
      </c>
      <c r="N295" s="52">
        <f t="shared" si="178"/>
        <v>104.65402852238739</v>
      </c>
      <c r="O295" s="52">
        <f t="shared" ref="O295" si="182">100+((O35-$S35)*(20/$T35))</f>
        <v>104.65402852238739</v>
      </c>
      <c r="P295" s="52">
        <f t="shared" si="178"/>
        <v>90.17482867495994</v>
      </c>
      <c r="Q295" s="53"/>
      <c r="R295" s="53"/>
    </row>
    <row r="296" spans="1:18" ht="14.25" x14ac:dyDescent="0.2">
      <c r="A296" s="75"/>
      <c r="B296" s="40" t="str">
        <f t="shared" si="160"/>
        <v>Time killing</v>
      </c>
      <c r="C296" s="52">
        <f t="shared" si="178"/>
        <v>82.514524696827394</v>
      </c>
      <c r="D296" s="52">
        <f t="shared" si="178"/>
        <v>143.71368825793155</v>
      </c>
      <c r="E296" s="52">
        <f t="shared" si="178"/>
        <v>113.11410647737947</v>
      </c>
      <c r="F296" s="52">
        <f t="shared" si="178"/>
        <v>113.11410647737947</v>
      </c>
      <c r="G296" s="52">
        <f t="shared" si="178"/>
        <v>120.76400192251749</v>
      </c>
      <c r="H296" s="52">
        <f t="shared" si="178"/>
        <v>105.46421103224145</v>
      </c>
      <c r="I296" s="52">
        <f t="shared" si="178"/>
        <v>113.11410647737947</v>
      </c>
      <c r="J296" s="52">
        <f t="shared" si="178"/>
        <v>82.514524696827394</v>
      </c>
      <c r="K296" s="52">
        <f t="shared" si="178"/>
        <v>74.864629251689365</v>
      </c>
      <c r="L296" s="52">
        <f t="shared" si="178"/>
        <v>82.514524696827394</v>
      </c>
      <c r="M296" s="52">
        <f t="shared" si="178"/>
        <v>90.164420141965408</v>
      </c>
      <c r="N296" s="52">
        <f t="shared" si="178"/>
        <v>97.814315587103437</v>
      </c>
      <c r="O296" s="52">
        <f t="shared" ref="O296" si="183">100+((O36-$S36)*(20/$T36))</f>
        <v>74.864629251689365</v>
      </c>
      <c r="P296" s="52">
        <f t="shared" si="178"/>
        <v>105.46421103224145</v>
      </c>
      <c r="Q296" s="53"/>
      <c r="R296" s="53"/>
    </row>
    <row r="297" spans="1:18" ht="14.25" x14ac:dyDescent="0.2">
      <c r="A297" s="74"/>
      <c r="B297" s="54" t="str">
        <f t="shared" si="160"/>
        <v>Lets me feel freedom</v>
      </c>
      <c r="C297" s="55">
        <f t="shared" ref="C297:P312" si="184">100+((C39-$S39)*(20/$T39))</f>
        <v>88.75527817165046</v>
      </c>
      <c r="D297" s="55">
        <f t="shared" si="184"/>
        <v>147.79006777048551</v>
      </c>
      <c r="E297" s="55">
        <f t="shared" si="184"/>
        <v>101.87412030472491</v>
      </c>
      <c r="F297" s="55">
        <f t="shared" si="184"/>
        <v>101.87412030472491</v>
      </c>
      <c r="G297" s="55">
        <f t="shared" si="184"/>
        <v>121.5523835043366</v>
      </c>
      <c r="H297" s="55">
        <f t="shared" si="184"/>
        <v>75.636436038575994</v>
      </c>
      <c r="I297" s="55">
        <f t="shared" si="184"/>
        <v>108.43354137126215</v>
      </c>
      <c r="J297" s="55">
        <f t="shared" si="184"/>
        <v>108.43354137126215</v>
      </c>
      <c r="K297" s="55">
        <f t="shared" si="184"/>
        <v>88.75527817165046</v>
      </c>
      <c r="L297" s="55">
        <f t="shared" si="184"/>
        <v>82.195857105113234</v>
      </c>
      <c r="M297" s="55">
        <f t="shared" si="184"/>
        <v>114.99296243779938</v>
      </c>
      <c r="N297" s="55">
        <f t="shared" si="184"/>
        <v>82.195857105113234</v>
      </c>
      <c r="O297" s="55">
        <f t="shared" ref="O297" si="185">100+((O39-$S39)*(20/$T39))</f>
        <v>75.636436038575994</v>
      </c>
      <c r="P297" s="55">
        <f t="shared" si="184"/>
        <v>101.87412030472491</v>
      </c>
      <c r="Q297" s="53"/>
      <c r="R297" s="53"/>
    </row>
    <row r="298" spans="1:18" ht="14.25" x14ac:dyDescent="0.2">
      <c r="A298" s="75"/>
      <c r="B298" s="40" t="str">
        <f t="shared" si="160"/>
        <v>Brings me happiness</v>
      </c>
      <c r="C298" s="52">
        <f t="shared" si="184"/>
        <v>107.99863282917912</v>
      </c>
      <c r="D298" s="52">
        <f t="shared" si="184"/>
        <v>131.32797858095151</v>
      </c>
      <c r="E298" s="52">
        <f t="shared" si="184"/>
        <v>121.99624028024256</v>
      </c>
      <c r="F298" s="52">
        <f t="shared" si="184"/>
        <v>117.33037112988808</v>
      </c>
      <c r="G298" s="52">
        <f t="shared" si="184"/>
        <v>112.6645019795336</v>
      </c>
      <c r="H298" s="52">
        <f t="shared" si="184"/>
        <v>70.671679626343263</v>
      </c>
      <c r="I298" s="52">
        <f t="shared" si="184"/>
        <v>121.99624028024256</v>
      </c>
      <c r="J298" s="52">
        <f t="shared" si="184"/>
        <v>112.6645019795336</v>
      </c>
      <c r="K298" s="52">
        <f t="shared" si="184"/>
        <v>84.669287077406707</v>
      </c>
      <c r="L298" s="52">
        <f t="shared" si="184"/>
        <v>89.335156227761189</v>
      </c>
      <c r="M298" s="52">
        <f t="shared" si="184"/>
        <v>89.335156227761189</v>
      </c>
      <c r="N298" s="52">
        <f t="shared" si="184"/>
        <v>84.669287077406707</v>
      </c>
      <c r="O298" s="52">
        <f t="shared" ref="O298" si="186">100+((O40-$S40)*(20/$T40))</f>
        <v>75.337548776697759</v>
      </c>
      <c r="P298" s="52">
        <f t="shared" si="184"/>
        <v>80.003417927052226</v>
      </c>
      <c r="Q298" s="53"/>
      <c r="R298" s="53"/>
    </row>
    <row r="299" spans="1:18" ht="14.25" x14ac:dyDescent="0.2">
      <c r="A299" s="75"/>
      <c r="B299" s="40" t="str">
        <f t="shared" si="160"/>
        <v>Interesting</v>
      </c>
      <c r="C299" s="52">
        <f t="shared" si="184"/>
        <v>85.719889054091666</v>
      </c>
      <c r="D299" s="52">
        <f t="shared" si="184"/>
        <v>128.56022189181667</v>
      </c>
      <c r="E299" s="52">
        <f t="shared" si="184"/>
        <v>107.14005547295417</v>
      </c>
      <c r="F299" s="52">
        <f t="shared" si="184"/>
        <v>121.42016641886249</v>
      </c>
      <c r="G299" s="52">
        <f t="shared" si="184"/>
        <v>85.719889054091666</v>
      </c>
      <c r="H299" s="52">
        <f t="shared" si="184"/>
        <v>100</v>
      </c>
      <c r="I299" s="52">
        <f t="shared" si="184"/>
        <v>128.56022189181667</v>
      </c>
      <c r="J299" s="52">
        <f t="shared" si="184"/>
        <v>100</v>
      </c>
      <c r="K299" s="52">
        <f t="shared" si="184"/>
        <v>78.579833581137507</v>
      </c>
      <c r="L299" s="52">
        <f t="shared" si="184"/>
        <v>71.439778108183333</v>
      </c>
      <c r="M299" s="52">
        <f t="shared" si="184"/>
        <v>107.14005547295417</v>
      </c>
      <c r="N299" s="52">
        <f t="shared" si="184"/>
        <v>71.439778108183333</v>
      </c>
      <c r="O299" s="52">
        <f t="shared" ref="O299" si="187">100+((O41-$S41)*(20/$T41))</f>
        <v>121.42016641886249</v>
      </c>
      <c r="P299" s="52">
        <f t="shared" si="184"/>
        <v>92.859944527045826</v>
      </c>
      <c r="Q299" s="53"/>
      <c r="R299" s="53"/>
    </row>
    <row r="300" spans="1:18" ht="14.25" x14ac:dyDescent="0.2">
      <c r="A300" s="75"/>
      <c r="B300" s="40" t="str">
        <f t="shared" si="160"/>
        <v>Helps me look cool</v>
      </c>
      <c r="C300" s="52">
        <f t="shared" si="184"/>
        <v>72.253316289482868</v>
      </c>
      <c r="D300" s="52">
        <f t="shared" si="184"/>
        <v>129.10018047688382</v>
      </c>
      <c r="E300" s="52">
        <f t="shared" si="184"/>
        <v>143.31189652373405</v>
      </c>
      <c r="F300" s="52">
        <f t="shared" si="184"/>
        <v>100.67674838318334</v>
      </c>
      <c r="G300" s="52">
        <f t="shared" si="184"/>
        <v>100.67674838318334</v>
      </c>
      <c r="H300" s="52">
        <f t="shared" si="184"/>
        <v>91.202271018616514</v>
      </c>
      <c r="I300" s="52">
        <f t="shared" si="184"/>
        <v>110.15122574775016</v>
      </c>
      <c r="J300" s="52">
        <f t="shared" si="184"/>
        <v>100.67674838318334</v>
      </c>
      <c r="K300" s="52">
        <f t="shared" si="184"/>
        <v>72.253316289482868</v>
      </c>
      <c r="L300" s="52">
        <f t="shared" si="184"/>
        <v>76.990554971766286</v>
      </c>
      <c r="M300" s="52">
        <f t="shared" si="184"/>
        <v>105.41398706546676</v>
      </c>
      <c r="N300" s="52">
        <f t="shared" si="184"/>
        <v>110.15122574775016</v>
      </c>
      <c r="O300" s="52">
        <f t="shared" ref="O300" si="188">100+((O42-$S42)*(20/$T42))</f>
        <v>95.939509700899933</v>
      </c>
      <c r="P300" s="52">
        <f t="shared" si="184"/>
        <v>91.202271018616514</v>
      </c>
      <c r="Q300" s="53"/>
      <c r="R300" s="53"/>
    </row>
    <row r="301" spans="1:18" ht="14.25" x14ac:dyDescent="0.2">
      <c r="A301" s="75"/>
      <c r="B301" s="40" t="str">
        <f t="shared" si="160"/>
        <v>Relax myself / Reduce stress</v>
      </c>
      <c r="C301" s="52">
        <f t="shared" si="184"/>
        <v>93.425306015849742</v>
      </c>
      <c r="D301" s="52">
        <f t="shared" si="184"/>
        <v>134.33451302834024</v>
      </c>
      <c r="E301" s="52">
        <f t="shared" si="184"/>
        <v>124.10721127521762</v>
      </c>
      <c r="F301" s="52">
        <f t="shared" si="184"/>
        <v>103.65260776897237</v>
      </c>
      <c r="G301" s="52">
        <f t="shared" si="184"/>
        <v>108.76625864553368</v>
      </c>
      <c r="H301" s="52">
        <f t="shared" si="184"/>
        <v>83.198004262727125</v>
      </c>
      <c r="I301" s="52">
        <f t="shared" si="184"/>
        <v>118.99356039865631</v>
      </c>
      <c r="J301" s="52">
        <f t="shared" si="184"/>
        <v>113.87990952209501</v>
      </c>
      <c r="K301" s="52">
        <f t="shared" si="184"/>
        <v>78.084353386165802</v>
      </c>
      <c r="L301" s="52">
        <f t="shared" si="184"/>
        <v>83.198004262727125</v>
      </c>
      <c r="M301" s="52">
        <f t="shared" si="184"/>
        <v>118.99356039865631</v>
      </c>
      <c r="N301" s="52">
        <f t="shared" si="184"/>
        <v>88.311655139288433</v>
      </c>
      <c r="O301" s="52">
        <f t="shared" ref="O301" si="189">100+((O43-$S43)*(20/$T43))</f>
        <v>72.970702509604493</v>
      </c>
      <c r="P301" s="52">
        <f t="shared" si="184"/>
        <v>78.084353386165802</v>
      </c>
      <c r="Q301" s="53"/>
      <c r="R301" s="53"/>
    </row>
    <row r="302" spans="1:18" ht="14.25" x14ac:dyDescent="0.2">
      <c r="A302" s="75"/>
      <c r="B302" s="40" t="str">
        <f t="shared" si="160"/>
        <v>Building festive atmosphere</v>
      </c>
      <c r="C302" s="52">
        <f t="shared" si="184"/>
        <v>108.24296873465559</v>
      </c>
      <c r="D302" s="52">
        <f t="shared" si="184"/>
        <v>125.72805392937958</v>
      </c>
      <c r="E302" s="52">
        <f t="shared" si="184"/>
        <v>94.254900578876402</v>
      </c>
      <c r="F302" s="52">
        <f t="shared" si="184"/>
        <v>90.757883539931612</v>
      </c>
      <c r="G302" s="52">
        <f t="shared" si="184"/>
        <v>143.21313912410358</v>
      </c>
      <c r="H302" s="52">
        <f t="shared" si="184"/>
        <v>87.260866500986808</v>
      </c>
      <c r="I302" s="52">
        <f t="shared" si="184"/>
        <v>122.23103689043478</v>
      </c>
      <c r="J302" s="52">
        <f t="shared" si="184"/>
        <v>108.24296873465559</v>
      </c>
      <c r="K302" s="52">
        <f t="shared" si="184"/>
        <v>87.260866500986808</v>
      </c>
      <c r="L302" s="52">
        <f t="shared" si="184"/>
        <v>94.254900578876402</v>
      </c>
      <c r="M302" s="52">
        <f t="shared" si="184"/>
        <v>87.260866500986808</v>
      </c>
      <c r="N302" s="52">
        <f t="shared" si="184"/>
        <v>101.248934656766</v>
      </c>
      <c r="O302" s="52">
        <f t="shared" ref="O302" si="190">100+((O44-$S44)*(20/$T44))</f>
        <v>83.763849462042018</v>
      </c>
      <c r="P302" s="52">
        <f t="shared" si="184"/>
        <v>66.278764267318024</v>
      </c>
      <c r="Q302" s="53"/>
      <c r="R302" s="53"/>
    </row>
    <row r="303" spans="1:18" ht="14.25" x14ac:dyDescent="0.2">
      <c r="A303" s="75"/>
      <c r="B303" s="40" t="str">
        <f t="shared" si="160"/>
        <v>Makes me feel confident</v>
      </c>
      <c r="C303" s="52">
        <f t="shared" si="184"/>
        <v>75.986937139844173</v>
      </c>
      <c r="D303" s="52">
        <f t="shared" si="184"/>
        <v>145.41601019203384</v>
      </c>
      <c r="E303" s="52">
        <f t="shared" si="184"/>
        <v>116.18271627532241</v>
      </c>
      <c r="F303" s="52">
        <f t="shared" si="184"/>
        <v>83.295260619022031</v>
      </c>
      <c r="G303" s="52">
        <f t="shared" si="184"/>
        <v>119.83687801491133</v>
      </c>
      <c r="H303" s="52">
        <f t="shared" si="184"/>
        <v>68.678613660666315</v>
      </c>
      <c r="I303" s="52">
        <f t="shared" si="184"/>
        <v>116.18271627532241</v>
      </c>
      <c r="J303" s="52">
        <f t="shared" si="184"/>
        <v>108.87439279614453</v>
      </c>
      <c r="K303" s="52">
        <f t="shared" si="184"/>
        <v>97.911907577377747</v>
      </c>
      <c r="L303" s="52">
        <f t="shared" si="184"/>
        <v>90.603584098199889</v>
      </c>
      <c r="M303" s="52">
        <f t="shared" si="184"/>
        <v>101.56606931696668</v>
      </c>
      <c r="N303" s="52">
        <f t="shared" si="184"/>
        <v>90.603584098199889</v>
      </c>
      <c r="O303" s="52">
        <f t="shared" ref="O303" si="191">100+((O45-$S45)*(20/$T45))</f>
        <v>90.603584098199889</v>
      </c>
      <c r="P303" s="52">
        <f t="shared" si="184"/>
        <v>94.257745837788818</v>
      </c>
      <c r="Q303" s="53"/>
      <c r="R303" s="53"/>
    </row>
    <row r="304" spans="1:18" ht="14.25" x14ac:dyDescent="0.2">
      <c r="A304" s="75"/>
      <c r="B304" s="40" t="str">
        <f t="shared" si="160"/>
        <v>Always has new products</v>
      </c>
      <c r="C304" s="52">
        <f t="shared" si="184"/>
        <v>77.284158719071101</v>
      </c>
      <c r="D304" s="52">
        <f t="shared" si="184"/>
        <v>147.09381728973062</v>
      </c>
      <c r="E304" s="52">
        <f t="shared" si="184"/>
        <v>88.919101814181019</v>
      </c>
      <c r="F304" s="52">
        <f t="shared" si="184"/>
        <v>88.919101814181019</v>
      </c>
      <c r="G304" s="52">
        <f t="shared" si="184"/>
        <v>135.45887419462071</v>
      </c>
      <c r="H304" s="52">
        <f t="shared" si="184"/>
        <v>96.675730544254307</v>
      </c>
      <c r="I304" s="52">
        <f t="shared" si="184"/>
        <v>88.919101814181019</v>
      </c>
      <c r="J304" s="52">
        <f t="shared" si="184"/>
        <v>92.797416179217663</v>
      </c>
      <c r="K304" s="52">
        <f t="shared" si="184"/>
        <v>100.55404490929095</v>
      </c>
      <c r="L304" s="52">
        <f t="shared" si="184"/>
        <v>100.55404490929095</v>
      </c>
      <c r="M304" s="52">
        <f t="shared" si="184"/>
        <v>100.55404490929095</v>
      </c>
      <c r="N304" s="52">
        <f t="shared" si="184"/>
        <v>108.31067363936423</v>
      </c>
      <c r="O304" s="52">
        <f t="shared" ref="O304" si="192">100+((O46-$S46)*(20/$T46))</f>
        <v>73.405844354034457</v>
      </c>
      <c r="P304" s="52">
        <f t="shared" si="184"/>
        <v>100.55404490929095</v>
      </c>
      <c r="Q304" s="53"/>
      <c r="R304" s="53"/>
    </row>
    <row r="305" spans="1:18" ht="14.25" x14ac:dyDescent="0.2">
      <c r="A305" s="75"/>
      <c r="B305" s="40" t="str">
        <f t="shared" si="160"/>
        <v>Is innovative</v>
      </c>
      <c r="C305" s="52">
        <f t="shared" si="184"/>
        <v>90.094788869127029</v>
      </c>
      <c r="D305" s="52">
        <f t="shared" si="184"/>
        <v>149.52605565436485</v>
      </c>
      <c r="E305" s="52">
        <f t="shared" si="184"/>
        <v>109.90521113087297</v>
      </c>
      <c r="F305" s="52">
        <f t="shared" si="184"/>
        <v>119.81042226174594</v>
      </c>
      <c r="G305" s="52">
        <f t="shared" si="184"/>
        <v>109.90521113087297</v>
      </c>
      <c r="H305" s="52">
        <f t="shared" si="184"/>
        <v>104.95260556543649</v>
      </c>
      <c r="I305" s="52">
        <f t="shared" si="184"/>
        <v>100</v>
      </c>
      <c r="J305" s="52">
        <f t="shared" si="184"/>
        <v>85.142183303690544</v>
      </c>
      <c r="K305" s="52">
        <f t="shared" si="184"/>
        <v>104.95260556543649</v>
      </c>
      <c r="L305" s="52">
        <f t="shared" si="184"/>
        <v>65.331761041944588</v>
      </c>
      <c r="M305" s="52">
        <f t="shared" si="184"/>
        <v>90.094788869127029</v>
      </c>
      <c r="N305" s="52">
        <f t="shared" si="184"/>
        <v>100</v>
      </c>
      <c r="O305" s="52">
        <f t="shared" ref="O305" si="193">100+((O47-$S47)*(20/$T47))</f>
        <v>90.094788869127029</v>
      </c>
      <c r="P305" s="52">
        <f t="shared" si="184"/>
        <v>80.189577738254059</v>
      </c>
      <c r="Q305" s="53"/>
      <c r="R305" s="53"/>
    </row>
    <row r="306" spans="1:18" ht="14.25" x14ac:dyDescent="0.2">
      <c r="A306" s="75"/>
      <c r="B306" s="40" t="str">
        <f t="shared" si="160"/>
        <v>Upscale package</v>
      </c>
      <c r="C306" s="52">
        <f t="shared" si="184"/>
        <v>87.155900072513845</v>
      </c>
      <c r="D306" s="52">
        <f t="shared" si="184"/>
        <v>139.02630362582329</v>
      </c>
      <c r="E306" s="52">
        <f t="shared" si="184"/>
        <v>100.9880076867297</v>
      </c>
      <c r="F306" s="52">
        <f t="shared" si="184"/>
        <v>83.697873168959887</v>
      </c>
      <c r="G306" s="52">
        <f t="shared" si="184"/>
        <v>111.36208839739159</v>
      </c>
      <c r="H306" s="52">
        <f t="shared" si="184"/>
        <v>87.155900072513845</v>
      </c>
      <c r="I306" s="52">
        <f t="shared" si="184"/>
        <v>100.9880076867297</v>
      </c>
      <c r="J306" s="52">
        <f t="shared" si="184"/>
        <v>139.02630362582329</v>
      </c>
      <c r="K306" s="52">
        <f t="shared" si="184"/>
        <v>90.613926976067816</v>
      </c>
      <c r="L306" s="52">
        <f t="shared" si="184"/>
        <v>80.239846265405916</v>
      </c>
      <c r="M306" s="52">
        <f t="shared" si="184"/>
        <v>104.44603459028366</v>
      </c>
      <c r="N306" s="52">
        <f t="shared" si="184"/>
        <v>104.44603459028366</v>
      </c>
      <c r="O306" s="52">
        <f t="shared" ref="O306" si="194">100+((O48-$S48)*(20/$T48))</f>
        <v>69.86576555474403</v>
      </c>
      <c r="P306" s="52">
        <f t="shared" si="184"/>
        <v>100.9880076867297</v>
      </c>
      <c r="Q306" s="53"/>
      <c r="R306" s="53"/>
    </row>
    <row r="307" spans="1:18" ht="14.25" x14ac:dyDescent="0.2">
      <c r="A307" s="75"/>
      <c r="B307" s="40" t="str">
        <f t="shared" si="160"/>
        <v>Out fashion package</v>
      </c>
      <c r="C307" s="52">
        <f t="shared" si="184"/>
        <v>103.67388137333232</v>
      </c>
      <c r="D307" s="52">
        <f t="shared" si="184"/>
        <v>115.10373453481068</v>
      </c>
      <c r="E307" s="52">
        <f t="shared" si="184"/>
        <v>69.384321888897261</v>
      </c>
      <c r="F307" s="52">
        <f t="shared" si="184"/>
        <v>69.384321888897261</v>
      </c>
      <c r="G307" s="52">
        <f t="shared" si="184"/>
        <v>132.24851427702822</v>
      </c>
      <c r="H307" s="52">
        <f t="shared" si="184"/>
        <v>103.67388137333232</v>
      </c>
      <c r="I307" s="52">
        <f t="shared" si="184"/>
        <v>137.96344085776741</v>
      </c>
      <c r="J307" s="52">
        <f t="shared" si="184"/>
        <v>86.529101631114784</v>
      </c>
      <c r="K307" s="52">
        <f t="shared" si="184"/>
        <v>103.67388137333232</v>
      </c>
      <c r="L307" s="52">
        <f t="shared" si="184"/>
        <v>109.38880795407151</v>
      </c>
      <c r="M307" s="52">
        <f t="shared" si="184"/>
        <v>92.244028211853973</v>
      </c>
      <c r="N307" s="52">
        <f t="shared" si="184"/>
        <v>97.958954792593147</v>
      </c>
      <c r="O307" s="52">
        <f t="shared" ref="O307" si="195">100+((O49-$S49)*(20/$T49))</f>
        <v>92.244028211853973</v>
      </c>
      <c r="P307" s="52">
        <f t="shared" si="184"/>
        <v>86.529101631114784</v>
      </c>
      <c r="Q307" s="53"/>
      <c r="R307" s="53"/>
    </row>
    <row r="308" spans="1:18" ht="14.25" x14ac:dyDescent="0.2">
      <c r="A308" s="75"/>
      <c r="B308" s="40" t="str">
        <f t="shared" si="160"/>
        <v>Attritive package</v>
      </c>
      <c r="C308" s="52">
        <f t="shared" si="184"/>
        <v>95.093466185373416</v>
      </c>
      <c r="D308" s="52">
        <f t="shared" si="184"/>
        <v>134.34573670238606</v>
      </c>
      <c r="E308" s="52">
        <f t="shared" si="184"/>
        <v>95.093466185373416</v>
      </c>
      <c r="F308" s="52">
        <f t="shared" si="184"/>
        <v>114.71960144387974</v>
      </c>
      <c r="G308" s="52">
        <f t="shared" si="184"/>
        <v>109.81306762925317</v>
      </c>
      <c r="H308" s="52">
        <f t="shared" si="184"/>
        <v>75.467330926867092</v>
      </c>
      <c r="I308" s="52">
        <f t="shared" si="184"/>
        <v>85.280398556120261</v>
      </c>
      <c r="J308" s="52">
        <f t="shared" si="184"/>
        <v>124.53266907313291</v>
      </c>
      <c r="K308" s="52">
        <f t="shared" si="184"/>
        <v>80.373864741493676</v>
      </c>
      <c r="L308" s="52">
        <f t="shared" si="184"/>
        <v>85.280398556120261</v>
      </c>
      <c r="M308" s="52">
        <f t="shared" si="184"/>
        <v>114.71960144387974</v>
      </c>
      <c r="N308" s="52">
        <f t="shared" si="184"/>
        <v>75.467330926867092</v>
      </c>
      <c r="O308" s="52">
        <f t="shared" ref="O308" si="196">100+((O50-$S50)*(20/$T50))</f>
        <v>85.280398556120261</v>
      </c>
      <c r="P308" s="52">
        <f t="shared" si="184"/>
        <v>124.53266907313291</v>
      </c>
      <c r="Q308" s="53"/>
      <c r="R308" s="53"/>
    </row>
    <row r="309" spans="1:18" ht="14.25" x14ac:dyDescent="0.2">
      <c r="A309" s="75"/>
      <c r="B309" s="40" t="str">
        <f t="shared" si="160"/>
        <v>Lovely cartoon logo in the package</v>
      </c>
      <c r="C309" s="52">
        <f t="shared" si="184"/>
        <v>131.65752284044513</v>
      </c>
      <c r="D309" s="52">
        <f t="shared" si="184"/>
        <v>95.191262353350112</v>
      </c>
      <c r="E309" s="52">
        <f t="shared" si="184"/>
        <v>75.555583629529707</v>
      </c>
      <c r="F309" s="52">
        <f t="shared" si="184"/>
        <v>95.191262353350112</v>
      </c>
      <c r="G309" s="52">
        <f t="shared" si="184"/>
        <v>89.581068432258562</v>
      </c>
      <c r="H309" s="52">
        <f t="shared" si="184"/>
        <v>97.99635931389588</v>
      </c>
      <c r="I309" s="52">
        <f t="shared" si="184"/>
        <v>134.46261980099089</v>
      </c>
      <c r="J309" s="52">
        <f t="shared" si="184"/>
        <v>81.165777550621257</v>
      </c>
      <c r="K309" s="52">
        <f t="shared" si="184"/>
        <v>95.191262353350112</v>
      </c>
      <c r="L309" s="52">
        <f t="shared" si="184"/>
        <v>95.191262353350112</v>
      </c>
      <c r="M309" s="52">
        <f t="shared" si="184"/>
        <v>92.38616539280433</v>
      </c>
      <c r="N309" s="52">
        <f t="shared" si="184"/>
        <v>114.8269410771705</v>
      </c>
      <c r="O309" s="52">
        <f t="shared" ref="O309" si="197">100+((O51-$S51)*(20/$T51))</f>
        <v>72.750486668983939</v>
      </c>
      <c r="P309" s="52">
        <f t="shared" si="184"/>
        <v>128.85242587989936</v>
      </c>
      <c r="Q309" s="53"/>
      <c r="R309" s="53"/>
    </row>
    <row r="310" spans="1:18" ht="14.25" x14ac:dyDescent="0.2">
      <c r="A310" s="75"/>
      <c r="B310" s="40" t="str">
        <f t="shared" si="160"/>
        <v>Package is easy to carry</v>
      </c>
      <c r="C310" s="52">
        <f t="shared" si="184"/>
        <v>109.38288171323927</v>
      </c>
      <c r="D310" s="52">
        <f t="shared" si="184"/>
        <v>144.74912817083347</v>
      </c>
      <c r="E310" s="52">
        <f t="shared" si="184"/>
        <v>114.43520263575273</v>
      </c>
      <c r="F310" s="52">
        <f t="shared" si="184"/>
        <v>119.48752355826619</v>
      </c>
      <c r="G310" s="52">
        <f t="shared" si="184"/>
        <v>94.225918945698893</v>
      </c>
      <c r="H310" s="52">
        <f t="shared" si="184"/>
        <v>94.225918945698893</v>
      </c>
      <c r="I310" s="52">
        <f t="shared" si="184"/>
        <v>114.43520263575273</v>
      </c>
      <c r="J310" s="52">
        <f t="shared" si="184"/>
        <v>84.121277100671975</v>
      </c>
      <c r="K310" s="52">
        <f t="shared" si="184"/>
        <v>84.121277100671975</v>
      </c>
      <c r="L310" s="52">
        <f t="shared" si="184"/>
        <v>84.121277100671975</v>
      </c>
      <c r="M310" s="52">
        <f t="shared" si="184"/>
        <v>109.38288171323927</v>
      </c>
      <c r="N310" s="52">
        <f t="shared" si="184"/>
        <v>68.964314333131597</v>
      </c>
      <c r="O310" s="52">
        <f t="shared" ref="O310" si="198">100+((O52-$S52)*(20/$T52))</f>
        <v>79.068956178158516</v>
      </c>
      <c r="P310" s="52">
        <f t="shared" si="184"/>
        <v>99.278239868212353</v>
      </c>
      <c r="Q310" s="53"/>
      <c r="R310" s="53"/>
    </row>
    <row r="311" spans="1:18" ht="14.25" x14ac:dyDescent="0.2">
      <c r="A311" s="75"/>
      <c r="B311" s="40" t="str">
        <f t="shared" si="160"/>
        <v>TV ads are always attritive</v>
      </c>
      <c r="C311" s="52">
        <f t="shared" si="184"/>
        <v>117.53487936818031</v>
      </c>
      <c r="D311" s="52">
        <f t="shared" si="184"/>
        <v>140.54940853891696</v>
      </c>
      <c r="E311" s="52">
        <f t="shared" si="184"/>
        <v>102.19185992102254</v>
      </c>
      <c r="F311" s="52">
        <f t="shared" si="184"/>
        <v>117.53487936818031</v>
      </c>
      <c r="G311" s="52">
        <f t="shared" si="184"/>
        <v>109.86336964460143</v>
      </c>
      <c r="H311" s="52">
        <f t="shared" si="184"/>
        <v>94.520350197443662</v>
      </c>
      <c r="I311" s="52">
        <f t="shared" si="184"/>
        <v>94.520350197443662</v>
      </c>
      <c r="J311" s="52">
        <f t="shared" si="184"/>
        <v>113.69912450639087</v>
      </c>
      <c r="K311" s="52">
        <f t="shared" si="184"/>
        <v>98.356105059233101</v>
      </c>
      <c r="L311" s="52">
        <f t="shared" si="184"/>
        <v>102.19185992102254</v>
      </c>
      <c r="M311" s="52">
        <f t="shared" si="184"/>
        <v>79.17733075028589</v>
      </c>
      <c r="N311" s="52">
        <f t="shared" si="184"/>
        <v>94.520350197443662</v>
      </c>
      <c r="O311" s="52">
        <f t="shared" ref="O311" si="199">100+((O53-$S53)*(20/$T53))</f>
        <v>71.505821026707011</v>
      </c>
      <c r="P311" s="52">
        <f t="shared" si="184"/>
        <v>63.834311303128125</v>
      </c>
      <c r="Q311" s="53"/>
      <c r="R311" s="53"/>
    </row>
    <row r="312" spans="1:18" ht="14.25" x14ac:dyDescent="0.2">
      <c r="A312" s="75"/>
      <c r="B312" s="40" t="str">
        <f t="shared" si="160"/>
        <v>Easy to buy everywhere</v>
      </c>
      <c r="C312" s="52">
        <f t="shared" si="184"/>
        <v>120.32593092139705</v>
      </c>
      <c r="D312" s="52">
        <f t="shared" si="184"/>
        <v>149.58007449051053</v>
      </c>
      <c r="E312" s="52">
        <f t="shared" si="184"/>
        <v>99.050190143859965</v>
      </c>
      <c r="F312" s="52">
        <f t="shared" si="184"/>
        <v>104.36912533824423</v>
      </c>
      <c r="G312" s="52">
        <f t="shared" si="184"/>
        <v>112.34752812982063</v>
      </c>
      <c r="H312" s="52">
        <f t="shared" si="184"/>
        <v>99.050190143859965</v>
      </c>
      <c r="I312" s="52">
        <f t="shared" si="184"/>
        <v>109.6880605326285</v>
      </c>
      <c r="J312" s="52">
        <f t="shared" si="184"/>
        <v>96.390722546667831</v>
      </c>
      <c r="K312" s="52">
        <f t="shared" si="184"/>
        <v>77.774449366322884</v>
      </c>
      <c r="L312" s="52">
        <f t="shared" si="184"/>
        <v>104.36912533824423</v>
      </c>
      <c r="M312" s="52">
        <f t="shared" si="184"/>
        <v>91.07178735228355</v>
      </c>
      <c r="N312" s="52">
        <f t="shared" si="184"/>
        <v>85.752852157899284</v>
      </c>
      <c r="O312" s="52">
        <f t="shared" ref="O312" si="200">100+((O54-$S54)*(20/$T54))</f>
        <v>77.774449366322884</v>
      </c>
      <c r="P312" s="52">
        <f t="shared" si="184"/>
        <v>72.455514171938603</v>
      </c>
      <c r="Q312" s="53"/>
      <c r="R312" s="53"/>
    </row>
    <row r="313" spans="1:18" ht="14.25" x14ac:dyDescent="0.2">
      <c r="A313" s="75"/>
      <c r="B313" s="40" t="str">
        <f t="shared" si="160"/>
        <v>Instore display is attritive</v>
      </c>
      <c r="C313" s="52">
        <f t="shared" ref="C313:P328" si="201">100+((C55-$S55)*(20/$T55))</f>
        <v>97.405372683409638</v>
      </c>
      <c r="D313" s="52">
        <f t="shared" si="201"/>
        <v>137.7662420525931</v>
      </c>
      <c r="E313" s="52">
        <f t="shared" si="201"/>
        <v>97.405372683409638</v>
      </c>
      <c r="F313" s="52">
        <f t="shared" si="201"/>
        <v>105.47754655724633</v>
      </c>
      <c r="G313" s="52">
        <f t="shared" si="201"/>
        <v>137.7662420525931</v>
      </c>
      <c r="H313" s="52">
        <f t="shared" si="201"/>
        <v>77.224937998817907</v>
      </c>
      <c r="I313" s="52">
        <f t="shared" si="201"/>
        <v>109.51363349416468</v>
      </c>
      <c r="J313" s="52">
        <f t="shared" si="201"/>
        <v>109.51363349416468</v>
      </c>
      <c r="K313" s="52">
        <f t="shared" si="201"/>
        <v>73.188851061899555</v>
      </c>
      <c r="L313" s="52">
        <f t="shared" si="201"/>
        <v>97.405372683409638</v>
      </c>
      <c r="M313" s="52">
        <f t="shared" si="201"/>
        <v>101.44145962032799</v>
      </c>
      <c r="N313" s="52">
        <f t="shared" si="201"/>
        <v>77.224937998817907</v>
      </c>
      <c r="O313" s="52">
        <f t="shared" ref="O313" si="202">100+((O55-$S55)*(20/$T55))</f>
        <v>81.261024935736259</v>
      </c>
      <c r="P313" s="52">
        <f t="shared" si="201"/>
        <v>97.405372683409638</v>
      </c>
      <c r="Q313" s="53"/>
      <c r="R313" s="53"/>
    </row>
    <row r="314" spans="1:18" ht="14.25" x14ac:dyDescent="0.2">
      <c r="A314" s="75"/>
      <c r="B314" s="40" t="str">
        <f t="shared" si="160"/>
        <v>Always has promotion (e.g., discount)</v>
      </c>
      <c r="C314" s="52">
        <f t="shared" si="201"/>
        <v>97.346532840294174</v>
      </c>
      <c r="D314" s="52">
        <f t="shared" si="201"/>
        <v>130.36745749441116</v>
      </c>
      <c r="E314" s="52">
        <f t="shared" si="201"/>
        <v>97.346532840294174</v>
      </c>
      <c r="F314" s="52">
        <f t="shared" si="201"/>
        <v>89.091301676764928</v>
      </c>
      <c r="G314" s="52">
        <f t="shared" si="201"/>
        <v>142.750304239705</v>
      </c>
      <c r="H314" s="52">
        <f t="shared" si="201"/>
        <v>80.836070513235683</v>
      </c>
      <c r="I314" s="52">
        <f t="shared" si="201"/>
        <v>93.218917258529558</v>
      </c>
      <c r="J314" s="52">
        <f t="shared" si="201"/>
        <v>93.218917258529558</v>
      </c>
      <c r="K314" s="52">
        <f t="shared" si="201"/>
        <v>101.47414842205879</v>
      </c>
      <c r="L314" s="52">
        <f t="shared" si="201"/>
        <v>101.47414842205879</v>
      </c>
      <c r="M314" s="52">
        <f t="shared" si="201"/>
        <v>80.836070513235683</v>
      </c>
      <c r="N314" s="52">
        <f t="shared" si="201"/>
        <v>126.23984191264653</v>
      </c>
      <c r="O314" s="52">
        <f t="shared" ref="O314" si="203">100+((O56-$S56)*(20/$T56))</f>
        <v>93.218917258529558</v>
      </c>
      <c r="P314" s="52">
        <f t="shared" si="201"/>
        <v>72.580839349706451</v>
      </c>
      <c r="Q314" s="53"/>
      <c r="R314" s="53"/>
    </row>
    <row r="315" spans="1:18" ht="14.25" x14ac:dyDescent="0.2">
      <c r="A315" s="75"/>
      <c r="B315" s="40" t="str">
        <f t="shared" si="160"/>
        <v>Has attritive gifts</v>
      </c>
      <c r="C315" s="52">
        <f t="shared" si="201"/>
        <v>97.332512441620281</v>
      </c>
      <c r="D315" s="52">
        <f t="shared" si="201"/>
        <v>142.14630342239954</v>
      </c>
      <c r="E315" s="52">
        <f t="shared" si="201"/>
        <v>104.80147760508349</v>
      </c>
      <c r="F315" s="52">
        <f t="shared" si="201"/>
        <v>89.863547278157071</v>
      </c>
      <c r="G315" s="52">
        <f t="shared" si="201"/>
        <v>119.73940793200991</v>
      </c>
      <c r="H315" s="52">
        <f t="shared" si="201"/>
        <v>59.987686624304217</v>
      </c>
      <c r="I315" s="52">
        <f t="shared" si="201"/>
        <v>104.80147760508349</v>
      </c>
      <c r="J315" s="52">
        <f t="shared" si="201"/>
        <v>97.332512441620281</v>
      </c>
      <c r="K315" s="52">
        <f t="shared" si="201"/>
        <v>112.2704427685467</v>
      </c>
      <c r="L315" s="52">
        <f t="shared" si="201"/>
        <v>97.332512441620281</v>
      </c>
      <c r="M315" s="52">
        <f t="shared" si="201"/>
        <v>112.2704427685467</v>
      </c>
      <c r="N315" s="52">
        <f t="shared" si="201"/>
        <v>82.394582114693861</v>
      </c>
      <c r="O315" s="52">
        <f t="shared" ref="O315" si="204">100+((O57-$S57)*(20/$T57))</f>
        <v>104.80147760508349</v>
      </c>
      <c r="P315" s="52">
        <f t="shared" si="201"/>
        <v>74.925616951230637</v>
      </c>
      <c r="Q315" s="53"/>
      <c r="R315" s="53"/>
    </row>
    <row r="316" spans="1:18" ht="14.25" x14ac:dyDescent="0.2">
      <c r="A316" s="75"/>
      <c r="B316" s="40" t="str">
        <f t="shared" si="160"/>
        <v>Fresh products (the production date is close)</v>
      </c>
      <c r="C316" s="52">
        <f t="shared" si="201"/>
        <v>103.22329185610151</v>
      </c>
      <c r="D316" s="52">
        <f t="shared" si="201"/>
        <v>137.06785634516757</v>
      </c>
      <c r="E316" s="52">
        <f t="shared" si="201"/>
        <v>97.582531107923842</v>
      </c>
      <c r="F316" s="52">
        <f t="shared" si="201"/>
        <v>103.22329185610151</v>
      </c>
      <c r="G316" s="52">
        <f t="shared" si="201"/>
        <v>137.06785634516757</v>
      </c>
      <c r="H316" s="52">
        <f t="shared" si="201"/>
        <v>91.941770359746172</v>
      </c>
      <c r="I316" s="52">
        <f t="shared" si="201"/>
        <v>103.22329185610151</v>
      </c>
      <c r="J316" s="52">
        <f t="shared" si="201"/>
        <v>97.582531107923842</v>
      </c>
      <c r="K316" s="52">
        <f t="shared" si="201"/>
        <v>80.660248863390819</v>
      </c>
      <c r="L316" s="52">
        <f t="shared" si="201"/>
        <v>69.378727367035467</v>
      </c>
      <c r="M316" s="52">
        <f t="shared" si="201"/>
        <v>114.50481335245686</v>
      </c>
      <c r="N316" s="52">
        <f t="shared" si="201"/>
        <v>103.22329185610151</v>
      </c>
      <c r="O316" s="52">
        <f t="shared" ref="O316" si="205">100+((O58-$S58)*(20/$T58))</f>
        <v>75.019488115213136</v>
      </c>
      <c r="P316" s="52">
        <f t="shared" si="201"/>
        <v>86.301009611568489</v>
      </c>
      <c r="Q316" s="53"/>
      <c r="R316" s="53"/>
    </row>
    <row r="317" spans="1:18" ht="14.25" x14ac:dyDescent="0.2">
      <c r="A317" s="75"/>
      <c r="B317" s="40" t="str">
        <f t="shared" si="160"/>
        <v>Always has product samples / foretaste</v>
      </c>
      <c r="C317" s="52">
        <f t="shared" si="201"/>
        <v>90.240999270514692</v>
      </c>
      <c r="D317" s="52">
        <f t="shared" si="201"/>
        <v>117.56620131307359</v>
      </c>
      <c r="E317" s="52">
        <f t="shared" si="201"/>
        <v>117.56620131307359</v>
      </c>
      <c r="F317" s="52">
        <f t="shared" si="201"/>
        <v>90.240999270514692</v>
      </c>
      <c r="G317" s="52">
        <f t="shared" si="201"/>
        <v>117.56620131307359</v>
      </c>
      <c r="H317" s="52">
        <f t="shared" si="201"/>
        <v>90.240999270514692</v>
      </c>
      <c r="I317" s="52">
        <f t="shared" si="201"/>
        <v>83.409698759874956</v>
      </c>
      <c r="J317" s="52">
        <f t="shared" si="201"/>
        <v>97.072299781154413</v>
      </c>
      <c r="K317" s="52">
        <f t="shared" si="201"/>
        <v>103.90360029179413</v>
      </c>
      <c r="L317" s="52">
        <f t="shared" si="201"/>
        <v>97.072299781154413</v>
      </c>
      <c r="M317" s="52">
        <f t="shared" si="201"/>
        <v>62.915797227955778</v>
      </c>
      <c r="N317" s="52">
        <f t="shared" si="201"/>
        <v>117.56620131307359</v>
      </c>
      <c r="O317" s="52">
        <f t="shared" ref="O317" si="206">100+((O59-$S59)*(20/$T59))</f>
        <v>138.06010284499277</v>
      </c>
      <c r="P317" s="52">
        <f t="shared" si="201"/>
        <v>76.578398249235235</v>
      </c>
      <c r="Q317" s="53"/>
      <c r="R317" s="53"/>
    </row>
    <row r="318" spans="1:18" ht="14.25" x14ac:dyDescent="0.2">
      <c r="A318" s="75"/>
      <c r="B318" s="40" t="str">
        <f t="shared" si="160"/>
        <v>Suitable for kids</v>
      </c>
      <c r="C318" s="52">
        <f t="shared" si="201"/>
        <v>142.12168571397842</v>
      </c>
      <c r="D318" s="52">
        <f t="shared" si="201"/>
        <v>103.72238152821204</v>
      </c>
      <c r="E318" s="52">
        <f t="shared" si="201"/>
        <v>70.808692226126553</v>
      </c>
      <c r="F318" s="52">
        <f t="shared" si="201"/>
        <v>117.43641873741433</v>
      </c>
      <c r="G318" s="52">
        <f t="shared" si="201"/>
        <v>87.265536877169296</v>
      </c>
      <c r="H318" s="52">
        <f t="shared" si="201"/>
        <v>92.751151760850206</v>
      </c>
      <c r="I318" s="52">
        <f t="shared" si="201"/>
        <v>131.1504559466166</v>
      </c>
      <c r="J318" s="52">
        <f t="shared" si="201"/>
        <v>70.808692226126553</v>
      </c>
      <c r="K318" s="52">
        <f t="shared" si="201"/>
        <v>98.23676664453113</v>
      </c>
      <c r="L318" s="52">
        <f t="shared" si="201"/>
        <v>95.493959202690675</v>
      </c>
      <c r="M318" s="52">
        <f t="shared" si="201"/>
        <v>100.97957408637158</v>
      </c>
      <c r="N318" s="52">
        <f t="shared" si="201"/>
        <v>90.008344319009751</v>
      </c>
      <c r="O318" s="52">
        <f t="shared" ref="O318" si="207">100+((O60-$S60)*(20/$T60))</f>
        <v>92.751151760850206</v>
      </c>
      <c r="P318" s="52">
        <f t="shared" si="201"/>
        <v>106.46518897005249</v>
      </c>
      <c r="Q318" s="53"/>
      <c r="R318" s="53"/>
    </row>
    <row r="319" spans="1:18" ht="14.25" x14ac:dyDescent="0.2">
      <c r="A319" s="75"/>
      <c r="B319" s="40" t="str">
        <f t="shared" si="160"/>
        <v>Suitable to sharing with friends/ relatives, increase friendship</v>
      </c>
      <c r="C319" s="52">
        <f t="shared" si="201"/>
        <v>94.225918945698893</v>
      </c>
      <c r="D319" s="52">
        <f t="shared" si="201"/>
        <v>139.69680724832003</v>
      </c>
      <c r="E319" s="52">
        <f t="shared" si="201"/>
        <v>89.173598023185434</v>
      </c>
      <c r="F319" s="52">
        <f t="shared" si="201"/>
        <v>89.173598023185434</v>
      </c>
      <c r="G319" s="52">
        <f t="shared" si="201"/>
        <v>134.64448632580655</v>
      </c>
      <c r="H319" s="52">
        <f t="shared" si="201"/>
        <v>94.225918945698893</v>
      </c>
      <c r="I319" s="52">
        <f t="shared" si="201"/>
        <v>119.48752355826619</v>
      </c>
      <c r="J319" s="52">
        <f t="shared" si="201"/>
        <v>109.38288171323927</v>
      </c>
      <c r="K319" s="52">
        <f t="shared" si="201"/>
        <v>84.121277100671975</v>
      </c>
      <c r="L319" s="52">
        <f t="shared" si="201"/>
        <v>84.121277100671975</v>
      </c>
      <c r="M319" s="52">
        <f t="shared" si="201"/>
        <v>114.43520263575273</v>
      </c>
      <c r="N319" s="52">
        <f t="shared" si="201"/>
        <v>79.068956178158516</v>
      </c>
      <c r="O319" s="52">
        <f t="shared" ref="O319" si="208">100+((O61-$S61)*(20/$T61))</f>
        <v>84.121277100671975</v>
      </c>
      <c r="P319" s="52">
        <f t="shared" si="201"/>
        <v>84.121277100671975</v>
      </c>
      <c r="Q319" s="53"/>
      <c r="R319" s="53"/>
    </row>
    <row r="320" spans="1:18" ht="14.25" x14ac:dyDescent="0.2">
      <c r="A320" s="75"/>
      <c r="B320" s="40" t="str">
        <f t="shared" si="160"/>
        <v>Suitable to be as gifts</v>
      </c>
      <c r="C320" s="52">
        <f t="shared" si="201"/>
        <v>85.304941843417055</v>
      </c>
      <c r="D320" s="52">
        <f t="shared" si="201"/>
        <v>133.01063788797617</v>
      </c>
      <c r="E320" s="52">
        <f t="shared" si="201"/>
        <v>82.323335840632112</v>
      </c>
      <c r="F320" s="52">
        <f t="shared" si="201"/>
        <v>82.323335840632112</v>
      </c>
      <c r="G320" s="52">
        <f t="shared" si="201"/>
        <v>133.01063788797617</v>
      </c>
      <c r="H320" s="52">
        <f t="shared" si="201"/>
        <v>85.304941843417055</v>
      </c>
      <c r="I320" s="52">
        <f t="shared" si="201"/>
        <v>103.19457786012673</v>
      </c>
      <c r="J320" s="52">
        <f t="shared" si="201"/>
        <v>133.01063788797617</v>
      </c>
      <c r="K320" s="52">
        <f t="shared" si="201"/>
        <v>91.268153848986955</v>
      </c>
      <c r="L320" s="52">
        <f t="shared" si="201"/>
        <v>76.360123835062225</v>
      </c>
      <c r="M320" s="52">
        <f t="shared" si="201"/>
        <v>91.268153848986955</v>
      </c>
      <c r="N320" s="52">
        <f t="shared" si="201"/>
        <v>106.17618386291167</v>
      </c>
      <c r="O320" s="52">
        <f t="shared" ref="O320" si="209">100+((O62-$S62)*(20/$T62))</f>
        <v>91.268153848986955</v>
      </c>
      <c r="P320" s="52">
        <f t="shared" si="201"/>
        <v>106.17618386291167</v>
      </c>
      <c r="Q320" s="53"/>
      <c r="R320" s="53"/>
    </row>
    <row r="321" spans="1:20" ht="14.25" x14ac:dyDescent="0.2">
      <c r="A321" s="75"/>
      <c r="B321" s="40" t="str">
        <f t="shared" si="160"/>
        <v>Enjobable for myself</v>
      </c>
      <c r="C321" s="52">
        <f t="shared" si="201"/>
        <v>100</v>
      </c>
      <c r="D321" s="52">
        <f t="shared" si="201"/>
        <v>141.04631530356897</v>
      </c>
      <c r="E321" s="52">
        <f t="shared" si="201"/>
        <v>104.56070170039655</v>
      </c>
      <c r="F321" s="52">
        <f t="shared" si="201"/>
        <v>90.878596599206901</v>
      </c>
      <c r="G321" s="52">
        <f t="shared" si="201"/>
        <v>113.68210510118965</v>
      </c>
      <c r="H321" s="52">
        <f t="shared" si="201"/>
        <v>58.953684696431033</v>
      </c>
      <c r="I321" s="52">
        <f t="shared" si="201"/>
        <v>127.36421020237931</v>
      </c>
      <c r="J321" s="52">
        <f t="shared" si="201"/>
        <v>113.68210510118965</v>
      </c>
      <c r="K321" s="52">
        <f t="shared" si="201"/>
        <v>86.317894898810351</v>
      </c>
      <c r="L321" s="52">
        <f t="shared" si="201"/>
        <v>86.317894898810351</v>
      </c>
      <c r="M321" s="52">
        <f t="shared" si="201"/>
        <v>95.43929829960345</v>
      </c>
      <c r="N321" s="52">
        <f t="shared" si="201"/>
        <v>86.317894898810351</v>
      </c>
      <c r="O321" s="52">
        <f t="shared" ref="O321" si="210">100+((O63-$S63)*(20/$T63))</f>
        <v>95.43929829960345</v>
      </c>
      <c r="P321" s="52">
        <f t="shared" si="201"/>
        <v>100</v>
      </c>
      <c r="Q321" s="53"/>
      <c r="R321" s="53"/>
    </row>
    <row r="322" spans="1:20" ht="14.25" x14ac:dyDescent="0.2">
      <c r="A322" s="75"/>
      <c r="B322" s="40" t="str">
        <f t="shared" si="160"/>
        <v>Suitable for spring festival</v>
      </c>
      <c r="C322" s="52">
        <f t="shared" si="201"/>
        <v>115.55386782457667</v>
      </c>
      <c r="D322" s="52">
        <f t="shared" si="201"/>
        <v>129.87979871563414</v>
      </c>
      <c r="E322" s="52">
        <f t="shared" si="201"/>
        <v>81.17163368603876</v>
      </c>
      <c r="F322" s="52">
        <f t="shared" si="201"/>
        <v>81.17163368603876</v>
      </c>
      <c r="G322" s="52">
        <f t="shared" si="201"/>
        <v>144.20572960669159</v>
      </c>
      <c r="H322" s="52">
        <f t="shared" si="201"/>
        <v>81.17163368603876</v>
      </c>
      <c r="I322" s="52">
        <f t="shared" si="201"/>
        <v>112.68868164636517</v>
      </c>
      <c r="J322" s="52">
        <f t="shared" si="201"/>
        <v>104.0931231117307</v>
      </c>
      <c r="K322" s="52">
        <f t="shared" si="201"/>
        <v>78.306447507827272</v>
      </c>
      <c r="L322" s="52">
        <f t="shared" si="201"/>
        <v>106.95830928994219</v>
      </c>
      <c r="M322" s="52">
        <f t="shared" si="201"/>
        <v>89.767192220673238</v>
      </c>
      <c r="N322" s="52">
        <f t="shared" si="201"/>
        <v>92.632378398884725</v>
      </c>
      <c r="O322" s="52">
        <f t="shared" ref="O322" si="211">100+((O64-$S64)*(20/$T64))</f>
        <v>95.497564577096227</v>
      </c>
      <c r="P322" s="52">
        <f t="shared" si="201"/>
        <v>86.90200604246175</v>
      </c>
      <c r="Q322" s="53"/>
      <c r="R322" s="53"/>
    </row>
    <row r="323" spans="1:20" ht="14.25" x14ac:dyDescent="0.2">
      <c r="A323" s="75"/>
      <c r="B323" s="40" t="str">
        <f t="shared" si="160"/>
        <v>Young/vivacity</v>
      </c>
      <c r="C323" s="52">
        <f t="shared" si="201"/>
        <v>96.421189894196814</v>
      </c>
      <c r="D323" s="52">
        <f t="shared" si="201"/>
        <v>139.36691116383506</v>
      </c>
      <c r="E323" s="52">
        <f t="shared" si="201"/>
        <v>103.57881010580319</v>
      </c>
      <c r="F323" s="52">
        <f t="shared" si="201"/>
        <v>139.36691116383506</v>
      </c>
      <c r="G323" s="52">
        <f t="shared" si="201"/>
        <v>82.105949470984072</v>
      </c>
      <c r="H323" s="52">
        <f t="shared" si="201"/>
        <v>74.948329259377687</v>
      </c>
      <c r="I323" s="52">
        <f t="shared" si="201"/>
        <v>82.105949470984072</v>
      </c>
      <c r="J323" s="52">
        <f t="shared" si="201"/>
        <v>82.105949470984072</v>
      </c>
      <c r="K323" s="52">
        <f t="shared" si="201"/>
        <v>96.421189894196814</v>
      </c>
      <c r="L323" s="52">
        <f t="shared" si="201"/>
        <v>89.263569682590443</v>
      </c>
      <c r="M323" s="52">
        <f t="shared" si="201"/>
        <v>96.421189894196814</v>
      </c>
      <c r="N323" s="52">
        <f t="shared" si="201"/>
        <v>117.89405052901593</v>
      </c>
      <c r="O323" s="52">
        <f t="shared" ref="O323" si="212">100+((O65-$S65)*(20/$T65))</f>
        <v>103.57881010580319</v>
      </c>
      <c r="P323" s="52">
        <f t="shared" si="201"/>
        <v>96.421189894196814</v>
      </c>
      <c r="Q323" s="53"/>
      <c r="R323" s="53"/>
    </row>
    <row r="324" spans="1:20" ht="14.25" x14ac:dyDescent="0.2">
      <c r="A324" s="75"/>
      <c r="B324" s="40" t="str">
        <f t="shared" si="160"/>
        <v>Fashion/trendy</v>
      </c>
      <c r="C324" s="52">
        <f t="shared" si="201"/>
        <v>77.104726505518727</v>
      </c>
      <c r="D324" s="52">
        <f t="shared" si="201"/>
        <v>127.47432819337753</v>
      </c>
      <c r="E324" s="52">
        <f t="shared" si="201"/>
        <v>113.73716409668876</v>
      </c>
      <c r="F324" s="52">
        <f t="shared" si="201"/>
        <v>122.89527349448127</v>
      </c>
      <c r="G324" s="52">
        <f t="shared" si="201"/>
        <v>95.420945301103743</v>
      </c>
      <c r="H324" s="52">
        <f t="shared" si="201"/>
        <v>67.946617107726212</v>
      </c>
      <c r="I324" s="52">
        <f t="shared" si="201"/>
        <v>81.683781204414984</v>
      </c>
      <c r="J324" s="52">
        <f t="shared" si="201"/>
        <v>104.57905469889626</v>
      </c>
      <c r="K324" s="52">
        <f t="shared" si="201"/>
        <v>90.841890602207485</v>
      </c>
      <c r="L324" s="52">
        <f t="shared" si="201"/>
        <v>86.262835903311242</v>
      </c>
      <c r="M324" s="52">
        <f t="shared" si="201"/>
        <v>118.31621879558502</v>
      </c>
      <c r="N324" s="52">
        <f t="shared" si="201"/>
        <v>77.104726505518727</v>
      </c>
      <c r="O324" s="52">
        <f t="shared" ref="O324" si="213">100+((O66-$S66)*(20/$T66))</f>
        <v>118.31621879558502</v>
      </c>
      <c r="P324" s="52">
        <f t="shared" si="201"/>
        <v>118.31621879558502</v>
      </c>
      <c r="Q324" s="53"/>
      <c r="R324" s="53"/>
    </row>
    <row r="325" spans="1:20" ht="14.25" x14ac:dyDescent="0.2">
      <c r="A325" s="75"/>
      <c r="B325" s="40" t="str">
        <f t="shared" si="160"/>
        <v>Full of fun</v>
      </c>
      <c r="C325" s="52">
        <f t="shared" si="201"/>
        <v>92.451455803897062</v>
      </c>
      <c r="D325" s="52">
        <f t="shared" si="201"/>
        <v>121.8069054554085</v>
      </c>
      <c r="E325" s="52">
        <f t="shared" si="201"/>
        <v>121.8069054554085</v>
      </c>
      <c r="F325" s="52">
        <f t="shared" si="201"/>
        <v>127.67799538571079</v>
      </c>
      <c r="G325" s="52">
        <f t="shared" si="201"/>
        <v>80.709275943292482</v>
      </c>
      <c r="H325" s="52">
        <f t="shared" si="201"/>
        <v>68.967096082687917</v>
      </c>
      <c r="I325" s="52">
        <f t="shared" si="201"/>
        <v>127.67799538571079</v>
      </c>
      <c r="J325" s="52">
        <f t="shared" si="201"/>
        <v>74.838186012990207</v>
      </c>
      <c r="K325" s="52">
        <f t="shared" si="201"/>
        <v>92.451455803897062</v>
      </c>
      <c r="L325" s="52">
        <f t="shared" si="201"/>
        <v>80.709275943292482</v>
      </c>
      <c r="M325" s="52">
        <f t="shared" si="201"/>
        <v>98.322545734199352</v>
      </c>
      <c r="N325" s="52">
        <f t="shared" si="201"/>
        <v>110.06472559480393</v>
      </c>
      <c r="O325" s="52">
        <f t="shared" ref="O325" si="214">100+((O67-$S67)*(20/$T67))</f>
        <v>92.451455803897062</v>
      </c>
      <c r="P325" s="52">
        <f t="shared" si="201"/>
        <v>110.06472559480393</v>
      </c>
      <c r="Q325" s="53"/>
      <c r="R325" s="53"/>
    </row>
    <row r="326" spans="1:20" ht="14.25" x14ac:dyDescent="0.2">
      <c r="A326" s="75"/>
      <c r="B326" s="40" t="str">
        <f t="shared" si="160"/>
        <v>Suitable for everyone</v>
      </c>
      <c r="C326" s="52">
        <f t="shared" si="201"/>
        <v>100.47735761146126</v>
      </c>
      <c r="D326" s="52">
        <f t="shared" si="201"/>
        <v>127.20938385329082</v>
      </c>
      <c r="E326" s="52">
        <f t="shared" si="201"/>
        <v>100.47735761146126</v>
      </c>
      <c r="F326" s="52">
        <f t="shared" si="201"/>
        <v>103.81886089168995</v>
      </c>
      <c r="G326" s="52">
        <f t="shared" si="201"/>
        <v>133.89239041374822</v>
      </c>
      <c r="H326" s="52">
        <f t="shared" si="201"/>
        <v>67.062324809174299</v>
      </c>
      <c r="I326" s="52">
        <f t="shared" si="201"/>
        <v>137.23389369397691</v>
      </c>
      <c r="J326" s="52">
        <f t="shared" si="201"/>
        <v>87.111344490546472</v>
      </c>
      <c r="K326" s="52">
        <f t="shared" si="201"/>
        <v>83.769841210317779</v>
      </c>
      <c r="L326" s="52">
        <f t="shared" si="201"/>
        <v>90.452847770775165</v>
      </c>
      <c r="M326" s="52">
        <f t="shared" si="201"/>
        <v>97.135854331232551</v>
      </c>
      <c r="N326" s="52">
        <f t="shared" si="201"/>
        <v>90.452847770775165</v>
      </c>
      <c r="O326" s="52">
        <f t="shared" ref="O326" si="215">100+((O68-$S68)*(20/$T68))</f>
        <v>87.111344490546472</v>
      </c>
      <c r="P326" s="52">
        <f t="shared" si="201"/>
        <v>93.794351051003858</v>
      </c>
      <c r="Q326" s="53"/>
      <c r="R326" s="53"/>
    </row>
    <row r="327" spans="1:20" ht="14.25" x14ac:dyDescent="0.2">
      <c r="A327" s="75"/>
      <c r="B327" s="40" t="str">
        <f t="shared" si="160"/>
        <v>Has a good reputation</v>
      </c>
      <c r="C327" s="52">
        <f t="shared" si="201"/>
        <v>96.65952124939227</v>
      </c>
      <c r="D327" s="52">
        <f t="shared" si="201"/>
        <v>143.42622375790052</v>
      </c>
      <c r="E327" s="52">
        <f t="shared" si="201"/>
        <v>89.978563748176796</v>
      </c>
      <c r="F327" s="52">
        <f t="shared" si="201"/>
        <v>93.31904249878454</v>
      </c>
      <c r="G327" s="52">
        <f t="shared" si="201"/>
        <v>126.72383000486187</v>
      </c>
      <c r="H327" s="52">
        <f t="shared" si="201"/>
        <v>79.957127496353607</v>
      </c>
      <c r="I327" s="52">
        <f t="shared" si="201"/>
        <v>126.72383000486187</v>
      </c>
      <c r="J327" s="52">
        <f t="shared" si="201"/>
        <v>113.36191500243093</v>
      </c>
      <c r="K327" s="52">
        <f t="shared" si="201"/>
        <v>76.616648745745863</v>
      </c>
      <c r="L327" s="52">
        <f t="shared" si="201"/>
        <v>96.65952124939227</v>
      </c>
      <c r="M327" s="52">
        <f t="shared" si="201"/>
        <v>93.31904249878454</v>
      </c>
      <c r="N327" s="52">
        <f t="shared" si="201"/>
        <v>93.31904249878454</v>
      </c>
      <c r="O327" s="52">
        <f t="shared" ref="O327" si="216">100+((O69-$S69)*(20/$T69))</f>
        <v>79.957127496353607</v>
      </c>
      <c r="P327" s="52">
        <f t="shared" si="201"/>
        <v>89.978563748176796</v>
      </c>
      <c r="Q327" s="53"/>
      <c r="R327" s="53"/>
    </row>
    <row r="328" spans="1:20" ht="14.25" x14ac:dyDescent="0.2">
      <c r="A328" s="75"/>
      <c r="B328" s="40" t="str">
        <f t="shared" si="160"/>
        <v>Is upscale</v>
      </c>
      <c r="C328" s="52">
        <f t="shared" si="201"/>
        <v>78.951739741804531</v>
      </c>
      <c r="D328" s="52">
        <f t="shared" si="201"/>
        <v>129.55260783726433</v>
      </c>
      <c r="E328" s="52">
        <f t="shared" si="201"/>
        <v>90.85782635250095</v>
      </c>
      <c r="F328" s="52">
        <f t="shared" si="201"/>
        <v>78.951739741804531</v>
      </c>
      <c r="G328" s="52">
        <f t="shared" si="201"/>
        <v>123.59956453191612</v>
      </c>
      <c r="H328" s="52">
        <f t="shared" si="201"/>
        <v>87.881304699826856</v>
      </c>
      <c r="I328" s="52">
        <f t="shared" si="201"/>
        <v>96.810869657849167</v>
      </c>
      <c r="J328" s="52">
        <f t="shared" si="201"/>
        <v>138.48217279528666</v>
      </c>
      <c r="K328" s="52">
        <f t="shared" si="201"/>
        <v>87.881304699826856</v>
      </c>
      <c r="L328" s="52">
        <f t="shared" si="201"/>
        <v>81.928261394478639</v>
      </c>
      <c r="M328" s="52">
        <f t="shared" si="201"/>
        <v>114.6699995738938</v>
      </c>
      <c r="N328" s="52">
        <f t="shared" si="201"/>
        <v>81.928261394478639</v>
      </c>
      <c r="O328" s="52">
        <f t="shared" ref="O328" si="217">100+((O70-$S70)*(20/$T70))</f>
        <v>96.810869657849167</v>
      </c>
      <c r="P328" s="52">
        <f t="shared" si="201"/>
        <v>111.6934779212197</v>
      </c>
      <c r="Q328" s="53"/>
      <c r="R328" s="53"/>
    </row>
    <row r="329" spans="1:20" ht="14.25" x14ac:dyDescent="0.2">
      <c r="A329" s="75"/>
      <c r="B329" s="40" t="str">
        <f t="shared" si="160"/>
        <v>Value for money</v>
      </c>
      <c r="C329" s="52">
        <f t="shared" ref="C329:P335" si="218">100+((C71-$S71)*(20/$T71))</f>
        <v>96.307961773006312</v>
      </c>
      <c r="D329" s="52">
        <f t="shared" si="218"/>
        <v>144.02045578338644</v>
      </c>
      <c r="E329" s="52">
        <f t="shared" si="218"/>
        <v>88.355879437942946</v>
      </c>
      <c r="F329" s="52">
        <f t="shared" si="218"/>
        <v>92.331920605474636</v>
      </c>
      <c r="G329" s="52">
        <f t="shared" si="218"/>
        <v>116.18816761066469</v>
      </c>
      <c r="H329" s="52">
        <f t="shared" si="218"/>
        <v>76.427755935347918</v>
      </c>
      <c r="I329" s="52">
        <f t="shared" si="218"/>
        <v>132.0923322807914</v>
      </c>
      <c r="J329" s="52">
        <f t="shared" si="218"/>
        <v>100.28400294053799</v>
      </c>
      <c r="K329" s="52">
        <f t="shared" si="218"/>
        <v>84.37983827041127</v>
      </c>
      <c r="L329" s="52">
        <f t="shared" si="218"/>
        <v>100.28400294053799</v>
      </c>
      <c r="M329" s="52">
        <f t="shared" si="218"/>
        <v>108.23608527560134</v>
      </c>
      <c r="N329" s="52">
        <f t="shared" si="218"/>
        <v>72.451714767816242</v>
      </c>
      <c r="O329" s="52">
        <f t="shared" ref="O329" si="219">100+((O71-$S71)*(20/$T71))</f>
        <v>88.355879437942946</v>
      </c>
      <c r="P329" s="52">
        <f t="shared" si="218"/>
        <v>100.28400294053799</v>
      </c>
      <c r="Q329" s="53"/>
      <c r="R329" s="53"/>
    </row>
    <row r="330" spans="1:20" ht="14.25" x14ac:dyDescent="0.2">
      <c r="A330" s="75"/>
      <c r="B330" s="40" t="str">
        <f t="shared" si="160"/>
        <v>Healthy product</v>
      </c>
      <c r="C330" s="52">
        <f t="shared" si="218"/>
        <v>90.142207157065073</v>
      </c>
      <c r="D330" s="52">
        <f t="shared" si="218"/>
        <v>122.34433044398584</v>
      </c>
      <c r="E330" s="52">
        <f t="shared" si="218"/>
        <v>103.94311713717397</v>
      </c>
      <c r="F330" s="52">
        <f t="shared" si="218"/>
        <v>76.341297176956175</v>
      </c>
      <c r="G330" s="52">
        <f t="shared" si="218"/>
        <v>131.54493709739177</v>
      </c>
      <c r="H330" s="52">
        <f t="shared" si="218"/>
        <v>90.142207157065073</v>
      </c>
      <c r="I330" s="52">
        <f t="shared" si="218"/>
        <v>145.34584707750068</v>
      </c>
      <c r="J330" s="52">
        <f t="shared" si="218"/>
        <v>99.342813810471</v>
      </c>
      <c r="K330" s="52">
        <f t="shared" si="218"/>
        <v>99.342813810471</v>
      </c>
      <c r="L330" s="52">
        <f t="shared" si="218"/>
        <v>85.541903830362102</v>
      </c>
      <c r="M330" s="52">
        <f t="shared" si="218"/>
        <v>90.142207157065073</v>
      </c>
      <c r="N330" s="52">
        <f t="shared" si="218"/>
        <v>99.342813810471</v>
      </c>
      <c r="O330" s="52">
        <f t="shared" ref="O330" si="220">100+((O72-$S72)*(20/$T72))</f>
        <v>80.941600503659146</v>
      </c>
      <c r="P330" s="52">
        <f t="shared" si="218"/>
        <v>85.541903830362102</v>
      </c>
      <c r="Q330" s="53"/>
      <c r="R330" s="53"/>
    </row>
    <row r="331" spans="1:20" ht="14.25" x14ac:dyDescent="0.2">
      <c r="A331" s="75"/>
      <c r="B331" s="40" t="str">
        <f>B269</f>
        <v>A brand full of love &amp; care</v>
      </c>
      <c r="C331" s="52">
        <f t="shared" si="218"/>
        <v>97.99635931389588</v>
      </c>
      <c r="D331" s="52">
        <f t="shared" si="218"/>
        <v>126.04732891935355</v>
      </c>
      <c r="E331" s="52">
        <f t="shared" si="218"/>
        <v>92.386165392804344</v>
      </c>
      <c r="F331" s="52">
        <f t="shared" si="218"/>
        <v>86.775971471712808</v>
      </c>
      <c r="G331" s="52">
        <f t="shared" si="218"/>
        <v>131.65752284044507</v>
      </c>
      <c r="H331" s="52">
        <f t="shared" si="218"/>
        <v>86.775971471712808</v>
      </c>
      <c r="I331" s="52">
        <f t="shared" si="218"/>
        <v>131.65752284044507</v>
      </c>
      <c r="J331" s="52">
        <f t="shared" si="218"/>
        <v>114.82694107717047</v>
      </c>
      <c r="K331" s="52">
        <f t="shared" si="218"/>
        <v>103.60655323498742</v>
      </c>
      <c r="L331" s="52">
        <f t="shared" si="218"/>
        <v>86.775971471712808</v>
      </c>
      <c r="M331" s="52">
        <f t="shared" si="218"/>
        <v>92.386165392804344</v>
      </c>
      <c r="N331" s="52">
        <f t="shared" si="218"/>
        <v>103.60655323498742</v>
      </c>
      <c r="O331" s="52">
        <f t="shared" ref="O331" si="221">100+((O73-$S73)*(20/$T73))</f>
        <v>64.335195787346692</v>
      </c>
      <c r="P331" s="52">
        <f t="shared" si="218"/>
        <v>81.165777550621286</v>
      </c>
      <c r="Q331" s="53"/>
      <c r="R331" s="53"/>
    </row>
    <row r="332" spans="1:20" ht="14.25" x14ac:dyDescent="0.2">
      <c r="A332" s="75"/>
      <c r="B332" s="40" t="str">
        <f>B270</f>
        <v>My friends/ schoolmates/ family likes it</v>
      </c>
      <c r="C332" s="52">
        <f t="shared" si="218"/>
        <v>87.090524803050414</v>
      </c>
      <c r="D332" s="52">
        <f t="shared" si="218"/>
        <v>142.09611477266171</v>
      </c>
      <c r="E332" s="52">
        <f t="shared" si="218"/>
        <v>98.877436939395693</v>
      </c>
      <c r="F332" s="52">
        <f t="shared" si="218"/>
        <v>98.877436939395693</v>
      </c>
      <c r="G332" s="52">
        <f t="shared" si="218"/>
        <v>114.59331978785606</v>
      </c>
      <c r="H332" s="52">
        <f t="shared" si="218"/>
        <v>87.090524803050414</v>
      </c>
      <c r="I332" s="52">
        <f t="shared" si="218"/>
        <v>126.38023192420134</v>
      </c>
      <c r="J332" s="52">
        <f t="shared" si="218"/>
        <v>114.59331978785606</v>
      </c>
      <c r="K332" s="52">
        <f t="shared" si="218"/>
        <v>91.019495515165502</v>
      </c>
      <c r="L332" s="52">
        <f t="shared" si="218"/>
        <v>75.303612666705135</v>
      </c>
      <c r="M332" s="52">
        <f t="shared" si="218"/>
        <v>106.73537836362587</v>
      </c>
      <c r="N332" s="52">
        <f t="shared" si="218"/>
        <v>67.445671242474958</v>
      </c>
      <c r="O332" s="52">
        <f t="shared" ref="O332" si="222">100+((O74-$S74)*(20/$T74))</f>
        <v>87.090524803050414</v>
      </c>
      <c r="P332" s="52">
        <f t="shared" si="218"/>
        <v>102.80640765151078</v>
      </c>
      <c r="Q332" s="53"/>
      <c r="R332" s="53"/>
    </row>
    <row r="333" spans="1:20" ht="14.25" hidden="1" customHeight="1" x14ac:dyDescent="0.2">
      <c r="A333" s="75"/>
      <c r="B333" s="40" t="str">
        <f>B271</f>
        <v>Simplifies my hair routine</v>
      </c>
      <c r="C333" s="52">
        <f t="shared" si="218"/>
        <v>84.044421387173301</v>
      </c>
      <c r="D333" s="52">
        <f t="shared" si="218"/>
        <v>129.91614184227802</v>
      </c>
      <c r="E333" s="52">
        <f t="shared" si="218"/>
        <v>134.17883985960398</v>
      </c>
      <c r="F333" s="52">
        <f t="shared" si="218"/>
        <v>135.96026589669543</v>
      </c>
      <c r="G333" s="52">
        <f t="shared" si="218"/>
        <v>93.100003742388154</v>
      </c>
      <c r="H333" s="52">
        <f t="shared" si="218"/>
        <v>103.00388421050368</v>
      </c>
      <c r="I333" s="52">
        <f t="shared" si="218"/>
        <v>94.754185062544494</v>
      </c>
      <c r="J333" s="52">
        <f t="shared" si="218"/>
        <v>87.925385253693946</v>
      </c>
      <c r="K333" s="52">
        <f t="shared" si="218"/>
        <v>98.083755155679697</v>
      </c>
      <c r="L333" s="52">
        <f t="shared" si="218"/>
        <v>103.61890034235668</v>
      </c>
      <c r="M333" s="52">
        <f t="shared" si="218"/>
        <v>74.988839031958449</v>
      </c>
      <c r="N333" s="52">
        <f t="shared" si="218"/>
        <v>92.506195063357666</v>
      </c>
      <c r="O333" s="52">
        <f t="shared" ref="O333" si="223">100+((O75-$S75)*(20/$T75))</f>
        <v>92.506195063357666</v>
      </c>
      <c r="P333" s="52">
        <f t="shared" si="218"/>
        <v>75.412988088408795</v>
      </c>
      <c r="Q333" s="53"/>
      <c r="R333" s="53"/>
    </row>
    <row r="334" spans="1:20" ht="14.25" hidden="1" customHeight="1" x14ac:dyDescent="0.2">
      <c r="A334" s="75"/>
      <c r="B334" s="40" t="str">
        <f>B272</f>
        <v>Strengthens hair</v>
      </c>
      <c r="C334" s="52">
        <f t="shared" si="218"/>
        <v>80.172766082269419</v>
      </c>
      <c r="D334" s="52">
        <f t="shared" si="218"/>
        <v>130.08966624801909</v>
      </c>
      <c r="E334" s="52">
        <f t="shared" si="218"/>
        <v>136.519864542943</v>
      </c>
      <c r="F334" s="52">
        <f t="shared" si="218"/>
        <v>131.41548032944669</v>
      </c>
      <c r="G334" s="52">
        <f t="shared" si="218"/>
        <v>97.076895620471504</v>
      </c>
      <c r="H334" s="52">
        <f t="shared" si="218"/>
        <v>101.54046969461113</v>
      </c>
      <c r="I334" s="52">
        <f t="shared" si="218"/>
        <v>97.783996463899555</v>
      </c>
      <c r="J334" s="52">
        <f t="shared" si="218"/>
        <v>91.420088873047021</v>
      </c>
      <c r="K334" s="52">
        <f t="shared" si="218"/>
        <v>100.72288434439744</v>
      </c>
      <c r="L334" s="52">
        <f t="shared" si="218"/>
        <v>102.22547363668207</v>
      </c>
      <c r="M334" s="52">
        <f t="shared" si="218"/>
        <v>73.366920464274344</v>
      </c>
      <c r="N334" s="52">
        <f t="shared" si="218"/>
        <v>91.353798168975629</v>
      </c>
      <c r="O334" s="52">
        <f t="shared" ref="O334" si="224">100+((O76-$S76)*(20/$T76))</f>
        <v>91.353798168975629</v>
      </c>
      <c r="P334" s="52">
        <f t="shared" si="218"/>
        <v>74.957897361987477</v>
      </c>
      <c r="Q334" s="53"/>
      <c r="R334" s="53"/>
    </row>
    <row r="335" spans="1:20" ht="14.25" hidden="1" customHeight="1" x14ac:dyDescent="0.2">
      <c r="A335" s="75"/>
      <c r="B335" s="40" t="str">
        <f>B273</f>
        <v>Worth paying more for</v>
      </c>
      <c r="C335" s="52">
        <f t="shared" si="218"/>
        <v>75.498859283729018</v>
      </c>
      <c r="D335" s="52">
        <f t="shared" si="218"/>
        <v>130.10029816916193</v>
      </c>
      <c r="E335" s="52">
        <f t="shared" si="218"/>
        <v>123.7211201607648</v>
      </c>
      <c r="F335" s="52">
        <f t="shared" si="218"/>
        <v>133.74940423328738</v>
      </c>
      <c r="G335" s="52">
        <f t="shared" si="218"/>
        <v>103.61049118514001</v>
      </c>
      <c r="H335" s="52">
        <f t="shared" si="218"/>
        <v>110.20591251585567</v>
      </c>
      <c r="I335" s="52">
        <f t="shared" si="218"/>
        <v>91.392743474142151</v>
      </c>
      <c r="J335" s="52">
        <f t="shared" si="218"/>
        <v>79.418269500752672</v>
      </c>
      <c r="K335" s="52">
        <f t="shared" si="218"/>
        <v>111.15197705099931</v>
      </c>
      <c r="L335" s="52">
        <f t="shared" si="218"/>
        <v>101.98866626775092</v>
      </c>
      <c r="M335" s="52">
        <f t="shared" si="218"/>
        <v>91.554925965881068</v>
      </c>
      <c r="N335" s="52">
        <f t="shared" si="218"/>
        <v>89.149219005087247</v>
      </c>
      <c r="O335" s="52">
        <f t="shared" ref="O335" si="225">100+((O77-$S77)*(20/$T77))</f>
        <v>89.149219005087247</v>
      </c>
      <c r="P335" s="52">
        <f t="shared" si="218"/>
        <v>69.308894182360632</v>
      </c>
      <c r="Q335" s="53"/>
      <c r="R335" s="53"/>
    </row>
    <row r="336" spans="1:20" hidden="1" x14ac:dyDescent="0.15">
      <c r="B336" s="56" t="s">
        <v>31</v>
      </c>
      <c r="C336" s="57">
        <f t="shared" ref="C336:P336" si="226">MAX(C276:C335)</f>
        <v>142.12168571397842</v>
      </c>
      <c r="D336" s="57">
        <f t="shared" si="226"/>
        <v>149.72088167805305</v>
      </c>
      <c r="E336" s="57">
        <f t="shared" si="226"/>
        <v>157.95063611056736</v>
      </c>
      <c r="F336" s="57">
        <f t="shared" si="226"/>
        <v>139.36691116383506</v>
      </c>
      <c r="G336" s="57">
        <f t="shared" si="226"/>
        <v>144.20572960669159</v>
      </c>
      <c r="H336" s="57">
        <f t="shared" si="226"/>
        <v>119.13322836981484</v>
      </c>
      <c r="I336" s="57">
        <f t="shared" si="226"/>
        <v>145.34584707750068</v>
      </c>
      <c r="J336" s="57">
        <f t="shared" si="226"/>
        <v>152.65056482114417</v>
      </c>
      <c r="K336" s="57">
        <f t="shared" si="226"/>
        <v>139.03186752909366</v>
      </c>
      <c r="L336" s="57">
        <f t="shared" si="226"/>
        <v>109.38880795407151</v>
      </c>
      <c r="M336" s="57">
        <f t="shared" si="226"/>
        <v>118.99356039865631</v>
      </c>
      <c r="N336" s="57">
        <f t="shared" si="226"/>
        <v>126.23984191264653</v>
      </c>
      <c r="O336" s="57">
        <f t="shared" ref="O336" si="227">MAX(O276:O335)</f>
        <v>138.06010284499277</v>
      </c>
      <c r="P336" s="57">
        <f t="shared" si="226"/>
        <v>128.85242587989936</v>
      </c>
      <c r="Q336" s="83" t="s">
        <v>32</v>
      </c>
      <c r="R336" s="84"/>
      <c r="S336" s="84"/>
      <c r="T336" s="85"/>
    </row>
    <row r="337" spans="1:20" hidden="1" x14ac:dyDescent="0.15">
      <c r="B337" s="56" t="s">
        <v>33</v>
      </c>
      <c r="C337" s="57">
        <f t="shared" ref="C337:P337" si="228">MIN(C276:C335)</f>
        <v>72.253316289482868</v>
      </c>
      <c r="D337" s="57">
        <f t="shared" si="228"/>
        <v>95.191262353350112</v>
      </c>
      <c r="E337" s="57">
        <f t="shared" si="228"/>
        <v>69.384321888897261</v>
      </c>
      <c r="F337" s="57">
        <f t="shared" si="228"/>
        <v>68.456028903818762</v>
      </c>
      <c r="G337" s="57">
        <f t="shared" si="228"/>
        <v>80.709275943292482</v>
      </c>
      <c r="H337" s="57">
        <f t="shared" si="228"/>
        <v>58.953684696431033</v>
      </c>
      <c r="I337" s="57">
        <f t="shared" si="228"/>
        <v>81.683781204414984</v>
      </c>
      <c r="J337" s="57">
        <f t="shared" si="228"/>
        <v>70.808692226126553</v>
      </c>
      <c r="K337" s="57">
        <f t="shared" si="228"/>
        <v>71.85085643566056</v>
      </c>
      <c r="L337" s="57">
        <f t="shared" si="228"/>
        <v>65.331761041944588</v>
      </c>
      <c r="M337" s="57">
        <f t="shared" si="228"/>
        <v>62.915797227955778</v>
      </c>
      <c r="N337" s="57">
        <f t="shared" si="228"/>
        <v>67.445671242474958</v>
      </c>
      <c r="O337" s="57">
        <f t="shared" ref="O337" si="229">MIN(O276:O335)</f>
        <v>64.335195787346692</v>
      </c>
      <c r="P337" s="57">
        <f t="shared" si="228"/>
        <v>63.834311303128125</v>
      </c>
      <c r="Q337" s="86"/>
      <c r="R337" s="87"/>
      <c r="S337" s="87"/>
      <c r="T337" s="88"/>
    </row>
    <row r="338" spans="1:20" hidden="1" x14ac:dyDescent="0.15">
      <c r="B338" s="56" t="s">
        <v>34</v>
      </c>
      <c r="C338" s="57">
        <f t="shared" ref="C338:P338" si="230">AVERAGE(C276:C335)</f>
        <v>97.837495974180996</v>
      </c>
      <c r="D338" s="57">
        <f t="shared" si="230"/>
        <v>132.97583796749643</v>
      </c>
      <c r="E338" s="57">
        <f t="shared" si="230"/>
        <v>103.94158377115826</v>
      </c>
      <c r="F338" s="57">
        <f t="shared" si="230"/>
        <v>99.996883248306602</v>
      </c>
      <c r="G338" s="57">
        <f t="shared" si="230"/>
        <v>113.21504800600749</v>
      </c>
      <c r="H338" s="57">
        <f t="shared" si="230"/>
        <v>85.250221252618246</v>
      </c>
      <c r="I338" s="57">
        <f t="shared" si="230"/>
        <v>112.47559180431681</v>
      </c>
      <c r="J338" s="57">
        <f t="shared" si="230"/>
        <v>103.47856775059897</v>
      </c>
      <c r="K338" s="57">
        <f t="shared" si="230"/>
        <v>91.224794111686208</v>
      </c>
      <c r="L338" s="57">
        <f t="shared" si="230"/>
        <v>88.678902636762061</v>
      </c>
      <c r="M338" s="57">
        <f t="shared" si="230"/>
        <v>96.701586595288092</v>
      </c>
      <c r="N338" s="57">
        <f t="shared" si="230"/>
        <v>92.830031554674733</v>
      </c>
      <c r="O338" s="57">
        <f t="shared" ref="O338" si="231">AVERAGE(O276:O335)</f>
        <v>88.177552555500355</v>
      </c>
      <c r="P338" s="57">
        <f t="shared" si="230"/>
        <v>93.21590277140487</v>
      </c>
      <c r="Q338" s="89"/>
      <c r="R338" s="90"/>
      <c r="S338" s="90"/>
      <c r="T338" s="91"/>
    </row>
    <row r="339" spans="1:20" hidden="1" x14ac:dyDescent="0.15">
      <c r="B339" s="56" t="s">
        <v>35</v>
      </c>
      <c r="C339" s="57">
        <f t="shared" ref="C339:P339" si="232">STDEV(C276:C335)</f>
        <v>16.930525926811146</v>
      </c>
      <c r="D339" s="57">
        <f t="shared" si="232"/>
        <v>12.232289853830894</v>
      </c>
      <c r="E339" s="57">
        <f t="shared" si="232"/>
        <v>17.128738376139587</v>
      </c>
      <c r="F339" s="57">
        <f t="shared" si="232"/>
        <v>17.350439771001621</v>
      </c>
      <c r="G339" s="57">
        <f t="shared" si="232"/>
        <v>16.94606781612875</v>
      </c>
      <c r="H339" s="57">
        <f t="shared" si="232"/>
        <v>13.522050224078161</v>
      </c>
      <c r="I339" s="57">
        <f t="shared" si="232"/>
        <v>18.369058964476757</v>
      </c>
      <c r="J339" s="57">
        <f t="shared" si="232"/>
        <v>18.140956171231682</v>
      </c>
      <c r="K339" s="57">
        <f t="shared" si="232"/>
        <v>12.007662640949428</v>
      </c>
      <c r="L339" s="57">
        <f t="shared" si="232"/>
        <v>10.566386195251145</v>
      </c>
      <c r="M339" s="57">
        <f t="shared" si="232"/>
        <v>13.15958340065764</v>
      </c>
      <c r="N339" s="57">
        <f t="shared" si="232"/>
        <v>12.880046448464309</v>
      </c>
      <c r="O339" s="57">
        <f t="shared" ref="O339" si="233">STDEV(O276:O335)</f>
        <v>12.945243035597349</v>
      </c>
      <c r="P339" s="57">
        <f t="shared" si="232"/>
        <v>14.200935142899622</v>
      </c>
    </row>
    <row r="342" spans="1:20" ht="14.25" x14ac:dyDescent="0.2">
      <c r="A342" s="12"/>
      <c r="B342" s="58" t="s">
        <v>36</v>
      </c>
      <c r="C342" s="59" t="str">
        <f t="shared" ref="C342:P342" si="234">C275</f>
        <v>Wangzi</v>
      </c>
      <c r="D342" s="59" t="str">
        <f t="shared" si="234"/>
        <v>Alpenliebe</v>
      </c>
      <c r="E342" s="59" t="str">
        <f t="shared" si="234"/>
        <v>Mentos</v>
      </c>
      <c r="F342" s="59" t="str">
        <f t="shared" si="234"/>
        <v>Skittles</v>
      </c>
      <c r="G342" s="59" t="str">
        <f t="shared" si="234"/>
        <v>Xu Fu Ji</v>
      </c>
      <c r="H342" s="59" t="str">
        <f t="shared" si="234"/>
        <v>Xiong Bo Shi</v>
      </c>
      <c r="I342" s="59" t="str">
        <f t="shared" si="234"/>
        <v>White Rabbit</v>
      </c>
      <c r="J342" s="59" t="str">
        <f t="shared" si="234"/>
        <v>Cadbury Eclairs</v>
      </c>
      <c r="K342" s="59" t="str">
        <f t="shared" si="234"/>
        <v>Fruit Trix</v>
      </c>
      <c r="L342" s="59" t="str">
        <f t="shared" si="234"/>
        <v>Oishi</v>
      </c>
      <c r="M342" s="59" t="str">
        <f t="shared" si="234"/>
        <v>UHA</v>
      </c>
      <c r="N342" s="59" t="str">
        <f t="shared" si="234"/>
        <v>Hao Cai Tou</v>
      </c>
      <c r="O342" s="59" t="str">
        <f t="shared" ref="O342" si="235">O275</f>
        <v>Binqi</v>
      </c>
      <c r="P342" s="59" t="str">
        <f t="shared" si="234"/>
        <v>Fujiya</v>
      </c>
    </row>
    <row r="343" spans="1:20" ht="14.25" x14ac:dyDescent="0.2">
      <c r="A343" s="92"/>
      <c r="B343" s="60" t="str">
        <f t="shared" ref="B343:P358" si="236">B276</f>
        <v>Authentic taste</v>
      </c>
      <c r="C343" s="61">
        <f t="shared" si="236"/>
        <v>140.50890554645272</v>
      </c>
      <c r="D343" s="61">
        <f t="shared" si="236"/>
        <v>138.49782512925293</v>
      </c>
      <c r="E343" s="61">
        <f t="shared" si="236"/>
        <v>92.242975533657983</v>
      </c>
      <c r="F343" s="61">
        <f t="shared" si="236"/>
        <v>88.220814699258426</v>
      </c>
      <c r="G343" s="61">
        <f t="shared" si="236"/>
        <v>98.276216785257333</v>
      </c>
      <c r="H343" s="61">
        <f t="shared" si="236"/>
        <v>82.187573447659091</v>
      </c>
      <c r="I343" s="61">
        <f t="shared" si="236"/>
        <v>118.38702095725513</v>
      </c>
      <c r="J343" s="61">
        <f t="shared" si="236"/>
        <v>104.30945803685667</v>
      </c>
      <c r="K343" s="61">
        <f t="shared" si="236"/>
        <v>82.187573447659091</v>
      </c>
      <c r="L343" s="61">
        <f t="shared" si="236"/>
        <v>84.198653864858869</v>
      </c>
      <c r="M343" s="61">
        <f t="shared" si="236"/>
        <v>100.28729720245711</v>
      </c>
      <c r="N343" s="61">
        <f t="shared" si="236"/>
        <v>92.242975533657983</v>
      </c>
      <c r="O343" s="61">
        <f t="shared" ref="O343" si="237">O276</f>
        <v>76.154332196059755</v>
      </c>
      <c r="P343" s="61">
        <f t="shared" si="236"/>
        <v>102.29837761965689</v>
      </c>
      <c r="Q343" s="83" t="s">
        <v>37</v>
      </c>
      <c r="R343" s="84"/>
      <c r="S343" s="84"/>
      <c r="T343" s="85"/>
    </row>
    <row r="344" spans="1:20" ht="14.25" x14ac:dyDescent="0.2">
      <c r="A344" s="93"/>
      <c r="B344" s="60" t="str">
        <f t="shared" si="236"/>
        <v>Sweetness is just about right</v>
      </c>
      <c r="C344" s="62">
        <f t="shared" si="236"/>
        <v>139.73581205967139</v>
      </c>
      <c r="D344" s="62">
        <f t="shared" si="236"/>
        <v>142.5886395921606</v>
      </c>
      <c r="E344" s="62">
        <f t="shared" si="236"/>
        <v>94.090571539843737</v>
      </c>
      <c r="F344" s="62">
        <f t="shared" si="236"/>
        <v>82.679261409886834</v>
      </c>
      <c r="G344" s="62">
        <f t="shared" si="236"/>
        <v>108.35470920228988</v>
      </c>
      <c r="H344" s="62">
        <f t="shared" si="236"/>
        <v>79.826433877397605</v>
      </c>
      <c r="I344" s="62">
        <f t="shared" si="236"/>
        <v>102.64905413731142</v>
      </c>
      <c r="J344" s="62">
        <f t="shared" si="236"/>
        <v>88.384916474865278</v>
      </c>
      <c r="K344" s="62">
        <f t="shared" si="236"/>
        <v>94.090571539843737</v>
      </c>
      <c r="L344" s="62">
        <f t="shared" si="236"/>
        <v>85.532088942376049</v>
      </c>
      <c r="M344" s="62">
        <f t="shared" si="236"/>
        <v>99.796226604822195</v>
      </c>
      <c r="N344" s="62">
        <f t="shared" si="236"/>
        <v>79.826433877397605</v>
      </c>
      <c r="O344" s="62">
        <f t="shared" ref="O344" si="238">O277</f>
        <v>91.237744007354507</v>
      </c>
      <c r="P344" s="62">
        <f t="shared" si="236"/>
        <v>111.2075367347791</v>
      </c>
      <c r="Q344" s="86"/>
      <c r="R344" s="87"/>
      <c r="S344" s="87"/>
      <c r="T344" s="88"/>
    </row>
    <row r="345" spans="1:20" ht="14.25" x14ac:dyDescent="0.2">
      <c r="A345" s="93"/>
      <c r="B345" s="60" t="str">
        <f t="shared" si="236"/>
        <v>Rich milky taste</v>
      </c>
      <c r="C345" s="62">
        <f t="shared" si="236"/>
        <v>136.20760679440096</v>
      </c>
      <c r="D345" s="62">
        <f t="shared" si="236"/>
        <v>117.558872860161</v>
      </c>
      <c r="E345" s="62">
        <f t="shared" si="236"/>
        <v>85.347423337382892</v>
      </c>
      <c r="F345" s="62">
        <f t="shared" si="236"/>
        <v>83.652083888815625</v>
      </c>
      <c r="G345" s="62">
        <f t="shared" si="236"/>
        <v>93.82412058021923</v>
      </c>
      <c r="H345" s="62">
        <f t="shared" si="236"/>
        <v>83.652083888815625</v>
      </c>
      <c r="I345" s="62">
        <f t="shared" si="236"/>
        <v>142.98896458867003</v>
      </c>
      <c r="J345" s="62">
        <f t="shared" si="236"/>
        <v>93.82412058021923</v>
      </c>
      <c r="K345" s="62">
        <f t="shared" si="236"/>
        <v>81.956744440248343</v>
      </c>
      <c r="L345" s="62">
        <f t="shared" si="236"/>
        <v>90.433441683084695</v>
      </c>
      <c r="M345" s="62">
        <f t="shared" si="236"/>
        <v>115.86353341159374</v>
      </c>
      <c r="N345" s="62">
        <f t="shared" si="236"/>
        <v>88.738102234517427</v>
      </c>
      <c r="O345" s="62">
        <f t="shared" ref="O345" si="239">O278</f>
        <v>90.433441683084695</v>
      </c>
      <c r="P345" s="62">
        <f t="shared" si="236"/>
        <v>95.519460028786511</v>
      </c>
      <c r="Q345" s="86"/>
      <c r="R345" s="87"/>
      <c r="S345" s="87"/>
      <c r="T345" s="88"/>
    </row>
    <row r="346" spans="1:20" ht="14.25" x14ac:dyDescent="0.2">
      <c r="A346" s="93"/>
      <c r="B346" s="60" t="str">
        <f t="shared" si="236"/>
        <v>Pure fruity fragrant</v>
      </c>
      <c r="C346" s="62">
        <f t="shared" si="236"/>
        <v>96.806483565801429</v>
      </c>
      <c r="D346" s="62">
        <f t="shared" si="236"/>
        <v>139.03186752909366</v>
      </c>
      <c r="E346" s="62">
        <f t="shared" si="236"/>
        <v>99.290329681289208</v>
      </c>
      <c r="F346" s="62">
        <f t="shared" si="236"/>
        <v>119.16109860519143</v>
      </c>
      <c r="G346" s="62">
        <f t="shared" si="236"/>
        <v>94.32263745031365</v>
      </c>
      <c r="H346" s="62">
        <f t="shared" si="236"/>
        <v>71.968022410923652</v>
      </c>
      <c r="I346" s="62">
        <f t="shared" si="236"/>
        <v>89.354945219338092</v>
      </c>
      <c r="J346" s="62">
        <f t="shared" si="236"/>
        <v>89.354945219338092</v>
      </c>
      <c r="K346" s="62">
        <f t="shared" si="236"/>
        <v>139.03186752909366</v>
      </c>
      <c r="L346" s="62">
        <f t="shared" si="236"/>
        <v>99.290329681289208</v>
      </c>
      <c r="M346" s="62">
        <f t="shared" si="236"/>
        <v>74.451868526411431</v>
      </c>
      <c r="N346" s="62">
        <f t="shared" si="236"/>
        <v>99.290329681289208</v>
      </c>
      <c r="O346" s="62">
        <f t="shared" ref="O346" si="240">O279</f>
        <v>91.838791334825871</v>
      </c>
      <c r="P346" s="62">
        <f t="shared" si="236"/>
        <v>96.806483565801429</v>
      </c>
      <c r="Q346" s="86"/>
      <c r="R346" s="87"/>
      <c r="S346" s="87"/>
      <c r="T346" s="88"/>
    </row>
    <row r="347" spans="1:20" ht="14.25" x14ac:dyDescent="0.2">
      <c r="A347" s="93"/>
      <c r="B347" s="60" t="str">
        <f t="shared" si="236"/>
        <v>Has authentic chocolate taste</v>
      </c>
      <c r="C347" s="62">
        <f t="shared" si="236"/>
        <v>87.032650207255301</v>
      </c>
      <c r="D347" s="62">
        <f t="shared" si="236"/>
        <v>130.77792661651455</v>
      </c>
      <c r="E347" s="62">
        <f t="shared" si="236"/>
        <v>93.59444166864418</v>
      </c>
      <c r="F347" s="62">
        <f t="shared" si="236"/>
        <v>95.781705489107139</v>
      </c>
      <c r="G347" s="62">
        <f t="shared" si="236"/>
        <v>106.71802459142197</v>
      </c>
      <c r="H347" s="62">
        <f t="shared" si="236"/>
        <v>87.032650207255301</v>
      </c>
      <c r="I347" s="62">
        <f t="shared" si="236"/>
        <v>82.658122566329368</v>
      </c>
      <c r="J347" s="62">
        <f t="shared" si="236"/>
        <v>152.65056482114417</v>
      </c>
      <c r="K347" s="62">
        <f t="shared" si="236"/>
        <v>82.658122566329368</v>
      </c>
      <c r="L347" s="62">
        <f t="shared" si="236"/>
        <v>87.032650207255301</v>
      </c>
      <c r="M347" s="62">
        <f t="shared" si="236"/>
        <v>108.90528841188492</v>
      </c>
      <c r="N347" s="62">
        <f t="shared" si="236"/>
        <v>95.781705489107139</v>
      </c>
      <c r="O347" s="62">
        <f t="shared" ref="O347" si="241">O280</f>
        <v>102.34349695049603</v>
      </c>
      <c r="P347" s="62">
        <f t="shared" si="236"/>
        <v>87.032650207255301</v>
      </c>
      <c r="Q347" s="89"/>
      <c r="R347" s="90"/>
      <c r="S347" s="90"/>
      <c r="T347" s="91"/>
    </row>
    <row r="348" spans="1:20" ht="14.25" x14ac:dyDescent="0.2">
      <c r="A348" s="93"/>
      <c r="B348" s="60" t="str">
        <f t="shared" si="236"/>
        <v>Various flavor/taste</v>
      </c>
      <c r="C348" s="62">
        <f t="shared" si="236"/>
        <v>97.993320533078659</v>
      </c>
      <c r="D348" s="62">
        <f t="shared" si="236"/>
        <v>145.75229184580644</v>
      </c>
      <c r="E348" s="62">
        <f t="shared" si="236"/>
        <v>100.80267178676853</v>
      </c>
      <c r="F348" s="62">
        <f t="shared" si="236"/>
        <v>97.993320533078659</v>
      </c>
      <c r="G348" s="62">
        <f t="shared" si="236"/>
        <v>137.32423808473683</v>
      </c>
      <c r="H348" s="62">
        <f t="shared" si="236"/>
        <v>69.899807996179959</v>
      </c>
      <c r="I348" s="62">
        <f t="shared" si="236"/>
        <v>89.565266772009053</v>
      </c>
      <c r="J348" s="62">
        <f t="shared" si="236"/>
        <v>83.946564264629316</v>
      </c>
      <c r="K348" s="62">
        <f t="shared" si="236"/>
        <v>89.565266772009053</v>
      </c>
      <c r="L348" s="62">
        <f t="shared" si="236"/>
        <v>100.80267178676853</v>
      </c>
      <c r="M348" s="62">
        <f t="shared" si="236"/>
        <v>100.80267178676853</v>
      </c>
      <c r="N348" s="62">
        <f t="shared" si="236"/>
        <v>95.183969279388791</v>
      </c>
      <c r="O348" s="62">
        <f t="shared" ref="O348" si="242">O281</f>
        <v>83.946564264629316</v>
      </c>
      <c r="P348" s="62">
        <f t="shared" si="236"/>
        <v>106.42137429414826</v>
      </c>
    </row>
    <row r="349" spans="1:20" ht="14.25" x14ac:dyDescent="0.2">
      <c r="A349" s="93"/>
      <c r="B349" s="60" t="str">
        <f t="shared" si="236"/>
        <v>Has the flavor/ taste I like</v>
      </c>
      <c r="C349" s="62">
        <f t="shared" si="236"/>
        <v>108.59219989280037</v>
      </c>
      <c r="D349" s="62">
        <f t="shared" si="236"/>
        <v>143.97184651021362</v>
      </c>
      <c r="E349" s="62">
        <f t="shared" si="236"/>
        <v>101.51627056931771</v>
      </c>
      <c r="F349" s="62">
        <f t="shared" si="236"/>
        <v>97.978305907576384</v>
      </c>
      <c r="G349" s="62">
        <f t="shared" si="236"/>
        <v>115.66812921628302</v>
      </c>
      <c r="H349" s="62">
        <f t="shared" si="236"/>
        <v>69.674588613645767</v>
      </c>
      <c r="I349" s="62">
        <f t="shared" si="236"/>
        <v>115.66812921628302</v>
      </c>
      <c r="J349" s="62">
        <f t="shared" si="236"/>
        <v>105.05423523105904</v>
      </c>
      <c r="K349" s="62">
        <f t="shared" si="236"/>
        <v>73.21255327538708</v>
      </c>
      <c r="L349" s="62">
        <f t="shared" si="236"/>
        <v>90.90237658409373</v>
      </c>
      <c r="M349" s="62">
        <f t="shared" si="236"/>
        <v>115.66812921628302</v>
      </c>
      <c r="N349" s="62">
        <f t="shared" si="236"/>
        <v>87.364411922352403</v>
      </c>
      <c r="O349" s="62">
        <f t="shared" ref="O349" si="243">O282</f>
        <v>76.750517937128421</v>
      </c>
      <c r="P349" s="62">
        <f t="shared" si="236"/>
        <v>97.978305907576384</v>
      </c>
    </row>
    <row r="350" spans="1:20" ht="14.25" x14ac:dyDescent="0.2">
      <c r="A350" s="93"/>
      <c r="B350" s="60" t="str">
        <f t="shared" si="236"/>
        <v>Natural raw material</v>
      </c>
      <c r="C350" s="62">
        <f t="shared" si="236"/>
        <v>97.827744654757069</v>
      </c>
      <c r="D350" s="62">
        <f t="shared" si="236"/>
        <v>136.92834086912981</v>
      </c>
      <c r="E350" s="62">
        <f t="shared" si="236"/>
        <v>106.51676603572879</v>
      </c>
      <c r="F350" s="62">
        <f t="shared" si="236"/>
        <v>80.449701892813636</v>
      </c>
      <c r="G350" s="62">
        <f t="shared" si="236"/>
        <v>106.51676603572879</v>
      </c>
      <c r="H350" s="62">
        <f t="shared" si="236"/>
        <v>67.41616982135605</v>
      </c>
      <c r="I350" s="62">
        <f t="shared" si="236"/>
        <v>136.92834086912981</v>
      </c>
      <c r="J350" s="62">
        <f t="shared" si="236"/>
        <v>89.138723273785359</v>
      </c>
      <c r="K350" s="62">
        <f t="shared" si="236"/>
        <v>97.827744654757069</v>
      </c>
      <c r="L350" s="62">
        <f t="shared" si="236"/>
        <v>84.794212583299498</v>
      </c>
      <c r="M350" s="62">
        <f t="shared" si="236"/>
        <v>84.794212583299498</v>
      </c>
      <c r="N350" s="62">
        <f t="shared" si="236"/>
        <v>110.86127672621464</v>
      </c>
      <c r="O350" s="62">
        <f t="shared" ref="O350" si="244">O283</f>
        <v>89.138723273785359</v>
      </c>
      <c r="P350" s="62">
        <f t="shared" si="236"/>
        <v>110.86127672621464</v>
      </c>
    </row>
    <row r="351" spans="1:20" ht="14.25" x14ac:dyDescent="0.2">
      <c r="A351" s="93"/>
      <c r="B351" s="60" t="str">
        <f t="shared" si="236"/>
        <v>Smoothness</v>
      </c>
      <c r="C351" s="62">
        <f t="shared" si="236"/>
        <v>102.12260245610521</v>
      </c>
      <c r="D351" s="62">
        <f t="shared" si="236"/>
        <v>146.69725403431474</v>
      </c>
      <c r="E351" s="62">
        <f t="shared" si="236"/>
        <v>99.150959017557923</v>
      </c>
      <c r="F351" s="62">
        <f t="shared" si="236"/>
        <v>78.349454947726812</v>
      </c>
      <c r="G351" s="62">
        <f t="shared" si="236"/>
        <v>102.12260245610521</v>
      </c>
      <c r="H351" s="62">
        <f t="shared" si="236"/>
        <v>87.264385263368709</v>
      </c>
      <c r="I351" s="62">
        <f t="shared" si="236"/>
        <v>108.06588933319982</v>
      </c>
      <c r="J351" s="62">
        <f t="shared" si="236"/>
        <v>134.81068028012552</v>
      </c>
      <c r="K351" s="62">
        <f t="shared" si="236"/>
        <v>93.207672140463316</v>
      </c>
      <c r="L351" s="62">
        <f t="shared" si="236"/>
        <v>81.321098386274116</v>
      </c>
      <c r="M351" s="62">
        <f t="shared" si="236"/>
        <v>102.12260245610521</v>
      </c>
      <c r="N351" s="62">
        <f t="shared" si="236"/>
        <v>75.377811509179509</v>
      </c>
      <c r="O351" s="62">
        <f t="shared" ref="O351" si="245">O284</f>
        <v>90.236028701916013</v>
      </c>
      <c r="P351" s="62">
        <f t="shared" si="236"/>
        <v>99.150959017557923</v>
      </c>
    </row>
    <row r="352" spans="1:20" ht="14.25" x14ac:dyDescent="0.2">
      <c r="A352" s="93"/>
      <c r="B352" s="60" t="str">
        <f t="shared" si="236"/>
        <v>Chewy</v>
      </c>
      <c r="C352" s="62">
        <f t="shared" si="236"/>
        <v>116.45253212487756</v>
      </c>
      <c r="D352" s="62">
        <f t="shared" si="236"/>
        <v>100.56732869396129</v>
      </c>
      <c r="E352" s="62">
        <f t="shared" si="236"/>
        <v>132.33773555579384</v>
      </c>
      <c r="F352" s="62">
        <f t="shared" si="236"/>
        <v>108.50993040941943</v>
      </c>
      <c r="G352" s="62">
        <f t="shared" si="236"/>
        <v>92.624726978503162</v>
      </c>
      <c r="H352" s="62">
        <f t="shared" si="236"/>
        <v>100.56732869396129</v>
      </c>
      <c r="I352" s="62">
        <f t="shared" si="236"/>
        <v>144.25163812898103</v>
      </c>
      <c r="J352" s="62">
        <f t="shared" si="236"/>
        <v>84.682125263045023</v>
      </c>
      <c r="K352" s="62">
        <f t="shared" si="236"/>
        <v>92.624726978503162</v>
      </c>
      <c r="L352" s="62">
        <f t="shared" si="236"/>
        <v>68.79692183212876</v>
      </c>
      <c r="M352" s="62">
        <f t="shared" si="236"/>
        <v>96.596027836232224</v>
      </c>
      <c r="N352" s="62">
        <f t="shared" si="236"/>
        <v>92.624726978503162</v>
      </c>
      <c r="O352" s="62">
        <f t="shared" ref="O352" si="246">O285</f>
        <v>84.682125263045023</v>
      </c>
      <c r="P352" s="62">
        <f t="shared" si="236"/>
        <v>84.682125263045023</v>
      </c>
    </row>
    <row r="353" spans="1:16" ht="14.25" x14ac:dyDescent="0.2">
      <c r="A353" s="93"/>
      <c r="B353" s="60" t="str">
        <f t="shared" si="236"/>
        <v>Flavorable filling taste</v>
      </c>
      <c r="C353" s="62">
        <f t="shared" si="236"/>
        <v>87.532558393430534</v>
      </c>
      <c r="D353" s="62">
        <f t="shared" si="236"/>
        <v>116.62325547542596</v>
      </c>
      <c r="E353" s="62">
        <f t="shared" si="236"/>
        <v>106.92635644809415</v>
      </c>
      <c r="F353" s="62">
        <f t="shared" si="236"/>
        <v>100.46175709653961</v>
      </c>
      <c r="G353" s="62">
        <f t="shared" si="236"/>
        <v>126.32015450275776</v>
      </c>
      <c r="H353" s="62">
        <f t="shared" si="236"/>
        <v>84.300258717653264</v>
      </c>
      <c r="I353" s="62">
        <f t="shared" si="236"/>
        <v>84.300258717653264</v>
      </c>
      <c r="J353" s="62">
        <f t="shared" si="236"/>
        <v>152.17855190897592</v>
      </c>
      <c r="K353" s="62">
        <f t="shared" si="236"/>
        <v>93.997157744985074</v>
      </c>
      <c r="L353" s="62">
        <f t="shared" si="236"/>
        <v>97.229457420762344</v>
      </c>
      <c r="M353" s="62">
        <f t="shared" si="236"/>
        <v>87.532558393430534</v>
      </c>
      <c r="N353" s="62">
        <f t="shared" si="236"/>
        <v>93.997157744985074</v>
      </c>
      <c r="O353" s="62">
        <f t="shared" ref="O353" si="247">O286</f>
        <v>77.835659366098724</v>
      </c>
      <c r="P353" s="62">
        <f t="shared" si="236"/>
        <v>90.764858069207804</v>
      </c>
    </row>
    <row r="354" spans="1:16" ht="14.25" x14ac:dyDescent="0.2">
      <c r="A354" s="93"/>
      <c r="B354" s="60" t="str">
        <f t="shared" si="236"/>
        <v>Rich taste layers/variaty taste</v>
      </c>
      <c r="C354" s="62">
        <f t="shared" si="236"/>
        <v>79.409068784188634</v>
      </c>
      <c r="D354" s="62">
        <f t="shared" si="236"/>
        <v>132.51199665654428</v>
      </c>
      <c r="E354" s="62">
        <f t="shared" si="236"/>
        <v>113.54666527356012</v>
      </c>
      <c r="F354" s="62">
        <f t="shared" si="236"/>
        <v>121.13279782675379</v>
      </c>
      <c r="G354" s="62">
        <f t="shared" si="236"/>
        <v>124.92586410335062</v>
      </c>
      <c r="H354" s="62">
        <f t="shared" si="236"/>
        <v>98.374400167172794</v>
      </c>
      <c r="I354" s="62">
        <f t="shared" si="236"/>
        <v>86.995201337382298</v>
      </c>
      <c r="J354" s="62">
        <f t="shared" si="236"/>
        <v>124.92586410335062</v>
      </c>
      <c r="K354" s="62">
        <f t="shared" si="236"/>
        <v>94.581333890575962</v>
      </c>
      <c r="L354" s="62">
        <f t="shared" si="236"/>
        <v>75.616002507591801</v>
      </c>
      <c r="M354" s="62">
        <f t="shared" si="236"/>
        <v>102.16746644376963</v>
      </c>
      <c r="N354" s="62">
        <f t="shared" si="236"/>
        <v>83.202135060785466</v>
      </c>
      <c r="O354" s="62">
        <f t="shared" ref="O354" si="248">O287</f>
        <v>75.616002507591801</v>
      </c>
      <c r="P354" s="62">
        <f t="shared" si="236"/>
        <v>86.995201337382298</v>
      </c>
    </row>
    <row r="355" spans="1:16" ht="14.25" x14ac:dyDescent="0.2">
      <c r="A355" s="93"/>
      <c r="B355" s="60" t="str">
        <f t="shared" si="236"/>
        <v>Has a long lasting after taste</v>
      </c>
      <c r="C355" s="62">
        <f t="shared" si="236"/>
        <v>93.990632272781468</v>
      </c>
      <c r="D355" s="62">
        <f t="shared" si="236"/>
        <v>138.27018394702327</v>
      </c>
      <c r="E355" s="62">
        <f t="shared" si="236"/>
        <v>111.70245294247819</v>
      </c>
      <c r="F355" s="62">
        <f t="shared" si="236"/>
        <v>93.990632272781468</v>
      </c>
      <c r="G355" s="62">
        <f t="shared" si="236"/>
        <v>111.70245294247819</v>
      </c>
      <c r="H355" s="62">
        <f t="shared" si="236"/>
        <v>71.85085643566056</v>
      </c>
      <c r="I355" s="62">
        <f t="shared" si="236"/>
        <v>129.41427361217492</v>
      </c>
      <c r="J355" s="62">
        <f t="shared" si="236"/>
        <v>116.13040810990238</v>
      </c>
      <c r="K355" s="62">
        <f t="shared" si="236"/>
        <v>71.85085643566056</v>
      </c>
      <c r="L355" s="62">
        <f t="shared" si="236"/>
        <v>89.562677105357281</v>
      </c>
      <c r="M355" s="62">
        <f t="shared" si="236"/>
        <v>80.706766770508921</v>
      </c>
      <c r="N355" s="62">
        <f t="shared" si="236"/>
        <v>93.990632272781468</v>
      </c>
      <c r="O355" s="62">
        <f t="shared" ref="O355" si="249">O288</f>
        <v>107.27449777505402</v>
      </c>
      <c r="P355" s="62">
        <f t="shared" si="236"/>
        <v>89.562677105357281</v>
      </c>
    </row>
    <row r="356" spans="1:16" ht="14.25" x14ac:dyDescent="0.2">
      <c r="A356" s="93"/>
      <c r="B356" s="60" t="str">
        <f t="shared" si="236"/>
        <v>Fulfill my appetite</v>
      </c>
      <c r="C356" s="62">
        <f t="shared" si="236"/>
        <v>109.8179171811327</v>
      </c>
      <c r="D356" s="62">
        <f t="shared" si="236"/>
        <v>132.72639060377566</v>
      </c>
      <c r="E356" s="62">
        <f t="shared" si="236"/>
        <v>100.65452781207551</v>
      </c>
      <c r="F356" s="62">
        <f t="shared" si="236"/>
        <v>86.909443758489729</v>
      </c>
      <c r="G356" s="62">
        <f t="shared" si="236"/>
        <v>123.56300123471847</v>
      </c>
      <c r="H356" s="62">
        <f t="shared" si="236"/>
        <v>59.419275651318181</v>
      </c>
      <c r="I356" s="62">
        <f t="shared" si="236"/>
        <v>128.14469591924706</v>
      </c>
      <c r="J356" s="62">
        <f t="shared" si="236"/>
        <v>109.8179171811327</v>
      </c>
      <c r="K356" s="62">
        <f t="shared" si="236"/>
        <v>96.072833127546915</v>
      </c>
      <c r="L356" s="62">
        <f t="shared" si="236"/>
        <v>91.491138443018329</v>
      </c>
      <c r="M356" s="62">
        <f t="shared" si="236"/>
        <v>100.65452781207551</v>
      </c>
      <c r="N356" s="62">
        <f t="shared" si="236"/>
        <v>77.746054389432544</v>
      </c>
      <c r="O356" s="62">
        <f t="shared" ref="O356" si="250">O289</f>
        <v>86.909443758489729</v>
      </c>
      <c r="P356" s="62">
        <f t="shared" si="236"/>
        <v>96.072833127546915</v>
      </c>
    </row>
    <row r="357" spans="1:16" ht="14.25" x14ac:dyDescent="0.2">
      <c r="A357" s="93"/>
      <c r="B357" s="60" t="str">
        <f t="shared" si="236"/>
        <v>Refill energy /relieve hunger</v>
      </c>
      <c r="C357" s="62">
        <f t="shared" si="236"/>
        <v>106.28573778921285</v>
      </c>
      <c r="D357" s="62">
        <f t="shared" si="236"/>
        <v>110.11183905221196</v>
      </c>
      <c r="E357" s="62">
        <f t="shared" si="236"/>
        <v>98.633535263214597</v>
      </c>
      <c r="F357" s="62">
        <f t="shared" si="236"/>
        <v>83.329130211218114</v>
      </c>
      <c r="G357" s="62">
        <f t="shared" si="236"/>
        <v>129.24234536720758</v>
      </c>
      <c r="H357" s="62">
        <f t="shared" si="236"/>
        <v>68.024725159221617</v>
      </c>
      <c r="I357" s="62">
        <f t="shared" si="236"/>
        <v>136.89454789320581</v>
      </c>
      <c r="J357" s="62">
        <f t="shared" si="236"/>
        <v>121.59014284120934</v>
      </c>
      <c r="K357" s="62">
        <f t="shared" si="236"/>
        <v>79.503028948218983</v>
      </c>
      <c r="L357" s="62">
        <f t="shared" si="236"/>
        <v>87.155231474217231</v>
      </c>
      <c r="M357" s="62">
        <f t="shared" si="236"/>
        <v>94.80743400021548</v>
      </c>
      <c r="N357" s="62">
        <f t="shared" si="236"/>
        <v>110.11183905221196</v>
      </c>
      <c r="O357" s="62">
        <f t="shared" ref="O357" si="251">O290</f>
        <v>90.981332737216349</v>
      </c>
      <c r="P357" s="62">
        <f t="shared" si="236"/>
        <v>83.329130211218114</v>
      </c>
    </row>
    <row r="358" spans="1:16" ht="14.25" x14ac:dyDescent="0.2">
      <c r="A358" s="93"/>
      <c r="B358" s="60" t="str">
        <f t="shared" si="236"/>
        <v>Refill nutrient element</v>
      </c>
      <c r="C358" s="62">
        <f t="shared" si="236"/>
        <v>113.40209702586996</v>
      </c>
      <c r="D358" s="62">
        <f t="shared" si="236"/>
        <v>134.24980351055655</v>
      </c>
      <c r="E358" s="62">
        <f t="shared" si="236"/>
        <v>76.918610677668426</v>
      </c>
      <c r="F358" s="62">
        <f t="shared" si="236"/>
        <v>82.130537298840068</v>
      </c>
      <c r="G358" s="62">
        <f t="shared" si="236"/>
        <v>108.19017040469831</v>
      </c>
      <c r="H358" s="62">
        <f t="shared" si="236"/>
        <v>92.554390541183366</v>
      </c>
      <c r="I358" s="62">
        <f t="shared" si="236"/>
        <v>134.24980351055655</v>
      </c>
      <c r="J358" s="62">
        <f t="shared" si="236"/>
        <v>97.766317162355023</v>
      </c>
      <c r="K358" s="62">
        <f t="shared" si="236"/>
        <v>113.40209702586996</v>
      </c>
      <c r="L358" s="62">
        <f t="shared" si="236"/>
        <v>82.130537298840068</v>
      </c>
      <c r="M358" s="62">
        <f t="shared" si="236"/>
        <v>71.706684056496769</v>
      </c>
      <c r="N358" s="62">
        <f t="shared" si="236"/>
        <v>92.554390541183366</v>
      </c>
      <c r="O358" s="62">
        <f t="shared" ref="O358" si="252">O291</f>
        <v>87.34246392001171</v>
      </c>
      <c r="P358" s="62">
        <f t="shared" si="236"/>
        <v>113.40209702586996</v>
      </c>
    </row>
    <row r="359" spans="1:16" ht="14.25" x14ac:dyDescent="0.2">
      <c r="A359" s="93"/>
      <c r="B359" s="60" t="str">
        <f t="shared" ref="B359:P374" si="253">B292</f>
        <v>Refresh myself</v>
      </c>
      <c r="C359" s="62">
        <f t="shared" si="253"/>
        <v>84.195281060754354</v>
      </c>
      <c r="D359" s="62">
        <f t="shared" si="253"/>
        <v>116.97543886067125</v>
      </c>
      <c r="E359" s="62">
        <f t="shared" si="253"/>
        <v>157.95063611056736</v>
      </c>
      <c r="F359" s="62">
        <f t="shared" si="253"/>
        <v>116.97543886067125</v>
      </c>
      <c r="G359" s="62">
        <f t="shared" si="253"/>
        <v>92.390320510733574</v>
      </c>
      <c r="H359" s="62">
        <f t="shared" si="253"/>
        <v>96.487840235723183</v>
      </c>
      <c r="I359" s="62">
        <f t="shared" si="253"/>
        <v>96.487840235723183</v>
      </c>
      <c r="J359" s="62">
        <f t="shared" si="253"/>
        <v>104.6828796857024</v>
      </c>
      <c r="K359" s="62">
        <f t="shared" si="253"/>
        <v>92.390320510733574</v>
      </c>
      <c r="L359" s="62">
        <f t="shared" si="253"/>
        <v>84.195281060754354</v>
      </c>
      <c r="M359" s="62">
        <f t="shared" si="253"/>
        <v>96.487840235723183</v>
      </c>
      <c r="N359" s="62">
        <f t="shared" si="253"/>
        <v>92.390320510733574</v>
      </c>
      <c r="O359" s="62">
        <f t="shared" ref="O359" si="254">O292</f>
        <v>88.292800785743964</v>
      </c>
      <c r="P359" s="62">
        <f t="shared" si="253"/>
        <v>80.097761335764744</v>
      </c>
    </row>
    <row r="360" spans="1:16" ht="14.25" x14ac:dyDescent="0.2">
      <c r="A360" s="93"/>
      <c r="B360" s="60" t="str">
        <f t="shared" si="253"/>
        <v>Makes me more effective in work/learn</v>
      </c>
      <c r="C360" s="62">
        <f t="shared" si="253"/>
        <v>78.931829797435142</v>
      </c>
      <c r="D360" s="62">
        <f t="shared" si="253"/>
        <v>149.72088167805305</v>
      </c>
      <c r="E360" s="62">
        <f t="shared" si="253"/>
        <v>114.32635573774409</v>
      </c>
      <c r="F360" s="62">
        <f t="shared" si="253"/>
        <v>96.629092767589611</v>
      </c>
      <c r="G360" s="62">
        <f t="shared" si="253"/>
        <v>114.32635573774409</v>
      </c>
      <c r="H360" s="62">
        <f t="shared" si="253"/>
        <v>96.629092767589611</v>
      </c>
      <c r="I360" s="62">
        <f t="shared" si="253"/>
        <v>114.32635573774409</v>
      </c>
      <c r="J360" s="62">
        <f t="shared" si="253"/>
        <v>108.42726808102593</v>
      </c>
      <c r="K360" s="62">
        <f t="shared" si="253"/>
        <v>90.73000511087146</v>
      </c>
      <c r="L360" s="62">
        <f t="shared" si="253"/>
        <v>67.133654483998811</v>
      </c>
      <c r="M360" s="62">
        <f t="shared" si="253"/>
        <v>102.52818042430778</v>
      </c>
      <c r="N360" s="62">
        <f t="shared" si="253"/>
        <v>84.830917454153294</v>
      </c>
      <c r="O360" s="62">
        <f t="shared" ref="O360" si="255">O293</f>
        <v>90.73000511087146</v>
      </c>
      <c r="P360" s="62">
        <f t="shared" si="253"/>
        <v>90.73000511087146</v>
      </c>
    </row>
    <row r="361" spans="1:16" ht="14.25" x14ac:dyDescent="0.2">
      <c r="A361" s="93"/>
      <c r="B361" s="60" t="str">
        <f t="shared" si="253"/>
        <v>Inspires me</v>
      </c>
      <c r="C361" s="62">
        <f t="shared" si="253"/>
        <v>72.815872691847858</v>
      </c>
      <c r="D361" s="62">
        <f t="shared" si="253"/>
        <v>144.51893312784341</v>
      </c>
      <c r="E361" s="62">
        <f t="shared" si="253"/>
        <v>105.90959289307656</v>
      </c>
      <c r="F361" s="62">
        <f t="shared" si="253"/>
        <v>111.42521292661468</v>
      </c>
      <c r="G361" s="62">
        <f t="shared" si="253"/>
        <v>100.39397285953845</v>
      </c>
      <c r="H361" s="62">
        <f t="shared" si="253"/>
        <v>78.331492725385971</v>
      </c>
      <c r="I361" s="62">
        <f t="shared" si="253"/>
        <v>122.45645299369092</v>
      </c>
      <c r="J361" s="62">
        <f t="shared" si="253"/>
        <v>111.42521292661468</v>
      </c>
      <c r="K361" s="62">
        <f t="shared" si="253"/>
        <v>100.39397285953845</v>
      </c>
      <c r="L361" s="62">
        <f t="shared" si="253"/>
        <v>78.331492725385971</v>
      </c>
      <c r="M361" s="62">
        <f t="shared" si="253"/>
        <v>89.362732792462211</v>
      </c>
      <c r="N361" s="62">
        <f t="shared" si="253"/>
        <v>94.878352826000324</v>
      </c>
      <c r="O361" s="62">
        <f t="shared" ref="O361" si="256">O294</f>
        <v>78.331492725385971</v>
      </c>
      <c r="P361" s="62">
        <f t="shared" si="253"/>
        <v>111.42521292661468</v>
      </c>
    </row>
    <row r="362" spans="1:16" ht="14.25" x14ac:dyDescent="0.2">
      <c r="A362" s="93"/>
      <c r="B362" s="60" t="str">
        <f t="shared" si="253"/>
        <v>Helps me get rid of cigarette</v>
      </c>
      <c r="C362" s="62">
        <f t="shared" si="253"/>
        <v>97.414428598673666</v>
      </c>
      <c r="D362" s="62">
        <f t="shared" si="253"/>
        <v>133.6124282172423</v>
      </c>
      <c r="E362" s="62">
        <f t="shared" si="253"/>
        <v>126.37282829352857</v>
      </c>
      <c r="F362" s="62">
        <f t="shared" si="253"/>
        <v>68.456028903818762</v>
      </c>
      <c r="G362" s="62">
        <f t="shared" si="253"/>
        <v>90.17482867495994</v>
      </c>
      <c r="H362" s="62">
        <f t="shared" si="253"/>
        <v>119.13322836981484</v>
      </c>
      <c r="I362" s="62">
        <f t="shared" si="253"/>
        <v>119.13322836981484</v>
      </c>
      <c r="J362" s="62">
        <f t="shared" si="253"/>
        <v>82.935228751246214</v>
      </c>
      <c r="K362" s="62">
        <f t="shared" si="253"/>
        <v>90.17482867495994</v>
      </c>
      <c r="L362" s="62">
        <f t="shared" si="253"/>
        <v>104.65402852238739</v>
      </c>
      <c r="M362" s="62">
        <f t="shared" si="253"/>
        <v>68.456028903818762</v>
      </c>
      <c r="N362" s="62">
        <f t="shared" si="253"/>
        <v>104.65402852238739</v>
      </c>
      <c r="O362" s="62">
        <f t="shared" ref="O362" si="257">O295</f>
        <v>104.65402852238739</v>
      </c>
      <c r="P362" s="62">
        <f t="shared" si="253"/>
        <v>90.17482867495994</v>
      </c>
    </row>
    <row r="363" spans="1:16" ht="14.25" x14ac:dyDescent="0.2">
      <c r="A363" s="93"/>
      <c r="B363" s="60" t="str">
        <f t="shared" si="253"/>
        <v>Time killing</v>
      </c>
      <c r="C363" s="63">
        <f t="shared" si="253"/>
        <v>82.514524696827394</v>
      </c>
      <c r="D363" s="63">
        <f t="shared" si="253"/>
        <v>143.71368825793155</v>
      </c>
      <c r="E363" s="63">
        <f t="shared" si="253"/>
        <v>113.11410647737947</v>
      </c>
      <c r="F363" s="63">
        <f t="shared" si="253"/>
        <v>113.11410647737947</v>
      </c>
      <c r="G363" s="63">
        <f t="shared" si="253"/>
        <v>120.76400192251749</v>
      </c>
      <c r="H363" s="63">
        <f t="shared" si="253"/>
        <v>105.46421103224145</v>
      </c>
      <c r="I363" s="63">
        <f t="shared" si="253"/>
        <v>113.11410647737947</v>
      </c>
      <c r="J363" s="63">
        <f t="shared" si="253"/>
        <v>82.514524696827394</v>
      </c>
      <c r="K363" s="63">
        <f t="shared" si="253"/>
        <v>74.864629251689365</v>
      </c>
      <c r="L363" s="63">
        <f t="shared" si="253"/>
        <v>82.514524696827394</v>
      </c>
      <c r="M363" s="63">
        <f t="shared" si="253"/>
        <v>90.164420141965408</v>
      </c>
      <c r="N363" s="63">
        <f t="shared" si="253"/>
        <v>97.814315587103437</v>
      </c>
      <c r="O363" s="63">
        <f t="shared" ref="O363" si="258">O296</f>
        <v>74.864629251689365</v>
      </c>
      <c r="P363" s="63">
        <f t="shared" si="253"/>
        <v>105.46421103224145</v>
      </c>
    </row>
    <row r="364" spans="1:16" ht="14.25" x14ac:dyDescent="0.2">
      <c r="A364" s="92"/>
      <c r="B364" s="64" t="str">
        <f t="shared" si="253"/>
        <v>Lets me feel freedom</v>
      </c>
      <c r="C364" s="65">
        <f t="shared" si="253"/>
        <v>88.75527817165046</v>
      </c>
      <c r="D364" s="65">
        <f t="shared" si="253"/>
        <v>147.79006777048551</v>
      </c>
      <c r="E364" s="65">
        <f t="shared" si="253"/>
        <v>101.87412030472491</v>
      </c>
      <c r="F364" s="65">
        <f t="shared" si="253"/>
        <v>101.87412030472491</v>
      </c>
      <c r="G364" s="65">
        <f t="shared" si="253"/>
        <v>121.5523835043366</v>
      </c>
      <c r="H364" s="65">
        <f t="shared" si="253"/>
        <v>75.636436038575994</v>
      </c>
      <c r="I364" s="65">
        <f t="shared" si="253"/>
        <v>108.43354137126215</v>
      </c>
      <c r="J364" s="65">
        <f t="shared" si="253"/>
        <v>108.43354137126215</v>
      </c>
      <c r="K364" s="65">
        <f t="shared" si="253"/>
        <v>88.75527817165046</v>
      </c>
      <c r="L364" s="65">
        <f t="shared" si="253"/>
        <v>82.195857105113234</v>
      </c>
      <c r="M364" s="65">
        <f t="shared" si="253"/>
        <v>114.99296243779938</v>
      </c>
      <c r="N364" s="65">
        <f t="shared" si="253"/>
        <v>82.195857105113234</v>
      </c>
      <c r="O364" s="65">
        <f t="shared" ref="O364" si="259">O297</f>
        <v>75.636436038575994</v>
      </c>
      <c r="P364" s="65">
        <f t="shared" si="253"/>
        <v>101.87412030472491</v>
      </c>
    </row>
    <row r="365" spans="1:16" ht="14.25" x14ac:dyDescent="0.2">
      <c r="A365" s="93"/>
      <c r="B365" s="60" t="str">
        <f t="shared" si="253"/>
        <v>Brings me happiness</v>
      </c>
      <c r="C365" s="62">
        <f t="shared" si="253"/>
        <v>107.99863282917912</v>
      </c>
      <c r="D365" s="62">
        <f t="shared" si="253"/>
        <v>131.32797858095151</v>
      </c>
      <c r="E365" s="62">
        <f t="shared" si="253"/>
        <v>121.99624028024256</v>
      </c>
      <c r="F365" s="62">
        <f t="shared" si="253"/>
        <v>117.33037112988808</v>
      </c>
      <c r="G365" s="62">
        <f t="shared" si="253"/>
        <v>112.6645019795336</v>
      </c>
      <c r="H365" s="62">
        <f t="shared" si="253"/>
        <v>70.671679626343263</v>
      </c>
      <c r="I365" s="62">
        <f t="shared" si="253"/>
        <v>121.99624028024256</v>
      </c>
      <c r="J365" s="62">
        <f t="shared" si="253"/>
        <v>112.6645019795336</v>
      </c>
      <c r="K365" s="62">
        <f t="shared" si="253"/>
        <v>84.669287077406707</v>
      </c>
      <c r="L365" s="62">
        <f t="shared" si="253"/>
        <v>89.335156227761189</v>
      </c>
      <c r="M365" s="62">
        <f t="shared" si="253"/>
        <v>89.335156227761189</v>
      </c>
      <c r="N365" s="62">
        <f t="shared" si="253"/>
        <v>84.669287077406707</v>
      </c>
      <c r="O365" s="62">
        <f t="shared" ref="O365" si="260">O298</f>
        <v>75.337548776697759</v>
      </c>
      <c r="P365" s="62">
        <f t="shared" si="253"/>
        <v>80.003417927052226</v>
      </c>
    </row>
    <row r="366" spans="1:16" ht="14.25" x14ac:dyDescent="0.2">
      <c r="A366" s="93"/>
      <c r="B366" s="60" t="str">
        <f t="shared" si="253"/>
        <v>Interesting</v>
      </c>
      <c r="C366" s="62">
        <f t="shared" si="253"/>
        <v>85.719889054091666</v>
      </c>
      <c r="D366" s="62">
        <f t="shared" si="253"/>
        <v>128.56022189181667</v>
      </c>
      <c r="E366" s="62">
        <f t="shared" si="253"/>
        <v>107.14005547295417</v>
      </c>
      <c r="F366" s="62">
        <f t="shared" si="253"/>
        <v>121.42016641886249</v>
      </c>
      <c r="G366" s="62">
        <f t="shared" si="253"/>
        <v>85.719889054091666</v>
      </c>
      <c r="H366" s="62">
        <f t="shared" si="253"/>
        <v>100</v>
      </c>
      <c r="I366" s="62">
        <f t="shared" si="253"/>
        <v>128.56022189181667</v>
      </c>
      <c r="J366" s="62">
        <f t="shared" si="253"/>
        <v>100</v>
      </c>
      <c r="K366" s="62">
        <f t="shared" si="253"/>
        <v>78.579833581137507</v>
      </c>
      <c r="L366" s="62">
        <f t="shared" si="253"/>
        <v>71.439778108183333</v>
      </c>
      <c r="M366" s="62">
        <f t="shared" si="253"/>
        <v>107.14005547295417</v>
      </c>
      <c r="N366" s="62">
        <f t="shared" si="253"/>
        <v>71.439778108183333</v>
      </c>
      <c r="O366" s="62">
        <f t="shared" ref="O366" si="261">O299</f>
        <v>121.42016641886249</v>
      </c>
      <c r="P366" s="62">
        <f t="shared" si="253"/>
        <v>92.859944527045826</v>
      </c>
    </row>
    <row r="367" spans="1:16" ht="14.25" x14ac:dyDescent="0.2">
      <c r="A367" s="93"/>
      <c r="B367" s="60" t="str">
        <f t="shared" si="253"/>
        <v>Helps me look cool</v>
      </c>
      <c r="C367" s="62">
        <f t="shared" si="253"/>
        <v>72.253316289482868</v>
      </c>
      <c r="D367" s="62">
        <f t="shared" si="253"/>
        <v>129.10018047688382</v>
      </c>
      <c r="E367" s="62">
        <f t="shared" si="253"/>
        <v>143.31189652373405</v>
      </c>
      <c r="F367" s="62">
        <f t="shared" si="253"/>
        <v>100.67674838318334</v>
      </c>
      <c r="G367" s="62">
        <f t="shared" si="253"/>
        <v>100.67674838318334</v>
      </c>
      <c r="H367" s="62">
        <f t="shared" si="253"/>
        <v>91.202271018616514</v>
      </c>
      <c r="I367" s="62">
        <f t="shared" si="253"/>
        <v>110.15122574775016</v>
      </c>
      <c r="J367" s="62">
        <f t="shared" si="253"/>
        <v>100.67674838318334</v>
      </c>
      <c r="K367" s="62">
        <f t="shared" si="253"/>
        <v>72.253316289482868</v>
      </c>
      <c r="L367" s="62">
        <f t="shared" si="253"/>
        <v>76.990554971766286</v>
      </c>
      <c r="M367" s="62">
        <f t="shared" si="253"/>
        <v>105.41398706546676</v>
      </c>
      <c r="N367" s="62">
        <f t="shared" si="253"/>
        <v>110.15122574775016</v>
      </c>
      <c r="O367" s="62">
        <f t="shared" ref="O367" si="262">O300</f>
        <v>95.939509700899933</v>
      </c>
      <c r="P367" s="62">
        <f t="shared" si="253"/>
        <v>91.202271018616514</v>
      </c>
    </row>
    <row r="368" spans="1:16" ht="14.25" x14ac:dyDescent="0.2">
      <c r="A368" s="93"/>
      <c r="B368" s="60" t="str">
        <f t="shared" si="253"/>
        <v>Relax myself / Reduce stress</v>
      </c>
      <c r="C368" s="62">
        <f t="shared" si="253"/>
        <v>93.425306015849742</v>
      </c>
      <c r="D368" s="62">
        <f t="shared" si="253"/>
        <v>134.33451302834024</v>
      </c>
      <c r="E368" s="62">
        <f t="shared" si="253"/>
        <v>124.10721127521762</v>
      </c>
      <c r="F368" s="62">
        <f t="shared" si="253"/>
        <v>103.65260776897237</v>
      </c>
      <c r="G368" s="62">
        <f t="shared" si="253"/>
        <v>108.76625864553368</v>
      </c>
      <c r="H368" s="62">
        <f t="shared" si="253"/>
        <v>83.198004262727125</v>
      </c>
      <c r="I368" s="62">
        <f t="shared" si="253"/>
        <v>118.99356039865631</v>
      </c>
      <c r="J368" s="62">
        <f t="shared" si="253"/>
        <v>113.87990952209501</v>
      </c>
      <c r="K368" s="62">
        <f t="shared" si="253"/>
        <v>78.084353386165802</v>
      </c>
      <c r="L368" s="62">
        <f t="shared" si="253"/>
        <v>83.198004262727125</v>
      </c>
      <c r="M368" s="62">
        <f t="shared" si="253"/>
        <v>118.99356039865631</v>
      </c>
      <c r="N368" s="62">
        <f t="shared" si="253"/>
        <v>88.311655139288433</v>
      </c>
      <c r="O368" s="62">
        <f t="shared" ref="O368" si="263">O301</f>
        <v>72.970702509604493</v>
      </c>
      <c r="P368" s="62">
        <f t="shared" si="253"/>
        <v>78.084353386165802</v>
      </c>
    </row>
    <row r="369" spans="1:16" ht="14.25" x14ac:dyDescent="0.2">
      <c r="A369" s="93"/>
      <c r="B369" s="60" t="str">
        <f t="shared" si="253"/>
        <v>Building festive atmosphere</v>
      </c>
      <c r="C369" s="62">
        <f t="shared" si="253"/>
        <v>108.24296873465559</v>
      </c>
      <c r="D369" s="62">
        <f t="shared" si="253"/>
        <v>125.72805392937958</v>
      </c>
      <c r="E369" s="62">
        <f t="shared" si="253"/>
        <v>94.254900578876402</v>
      </c>
      <c r="F369" s="62">
        <f t="shared" si="253"/>
        <v>90.757883539931612</v>
      </c>
      <c r="G369" s="62">
        <f t="shared" si="253"/>
        <v>143.21313912410358</v>
      </c>
      <c r="H369" s="62">
        <f t="shared" si="253"/>
        <v>87.260866500986808</v>
      </c>
      <c r="I369" s="62">
        <f t="shared" si="253"/>
        <v>122.23103689043478</v>
      </c>
      <c r="J369" s="62">
        <f t="shared" si="253"/>
        <v>108.24296873465559</v>
      </c>
      <c r="K369" s="62">
        <f t="shared" si="253"/>
        <v>87.260866500986808</v>
      </c>
      <c r="L369" s="62">
        <f t="shared" si="253"/>
        <v>94.254900578876402</v>
      </c>
      <c r="M369" s="62">
        <f t="shared" si="253"/>
        <v>87.260866500986808</v>
      </c>
      <c r="N369" s="62">
        <f t="shared" si="253"/>
        <v>101.248934656766</v>
      </c>
      <c r="O369" s="62">
        <f t="shared" ref="O369" si="264">O302</f>
        <v>83.763849462042018</v>
      </c>
      <c r="P369" s="62">
        <f t="shared" si="253"/>
        <v>66.278764267318024</v>
      </c>
    </row>
    <row r="370" spans="1:16" ht="14.25" x14ac:dyDescent="0.2">
      <c r="A370" s="93"/>
      <c r="B370" s="60" t="str">
        <f t="shared" si="253"/>
        <v>Makes me feel confident</v>
      </c>
      <c r="C370" s="62">
        <f t="shared" si="253"/>
        <v>75.986937139844173</v>
      </c>
      <c r="D370" s="62">
        <f t="shared" si="253"/>
        <v>145.41601019203384</v>
      </c>
      <c r="E370" s="62">
        <f t="shared" si="253"/>
        <v>116.18271627532241</v>
      </c>
      <c r="F370" s="62">
        <f t="shared" si="253"/>
        <v>83.295260619022031</v>
      </c>
      <c r="G370" s="62">
        <f t="shared" si="253"/>
        <v>119.83687801491133</v>
      </c>
      <c r="H370" s="62">
        <f t="shared" si="253"/>
        <v>68.678613660666315</v>
      </c>
      <c r="I370" s="62">
        <f t="shared" si="253"/>
        <v>116.18271627532241</v>
      </c>
      <c r="J370" s="62">
        <f t="shared" si="253"/>
        <v>108.87439279614453</v>
      </c>
      <c r="K370" s="62">
        <f t="shared" si="253"/>
        <v>97.911907577377747</v>
      </c>
      <c r="L370" s="62">
        <f t="shared" si="253"/>
        <v>90.603584098199889</v>
      </c>
      <c r="M370" s="62">
        <f t="shared" si="253"/>
        <v>101.56606931696668</v>
      </c>
      <c r="N370" s="62">
        <f t="shared" si="253"/>
        <v>90.603584098199889</v>
      </c>
      <c r="O370" s="62">
        <f t="shared" ref="O370" si="265">O303</f>
        <v>90.603584098199889</v>
      </c>
      <c r="P370" s="62">
        <f t="shared" si="253"/>
        <v>94.257745837788818</v>
      </c>
    </row>
    <row r="371" spans="1:16" ht="14.25" x14ac:dyDescent="0.2">
      <c r="A371" s="93"/>
      <c r="B371" s="60" t="str">
        <f t="shared" si="253"/>
        <v>Always has new products</v>
      </c>
      <c r="C371" s="62">
        <f t="shared" si="253"/>
        <v>77.284158719071101</v>
      </c>
      <c r="D371" s="62">
        <f t="shared" si="253"/>
        <v>147.09381728973062</v>
      </c>
      <c r="E371" s="62">
        <f t="shared" si="253"/>
        <v>88.919101814181019</v>
      </c>
      <c r="F371" s="62">
        <f t="shared" si="253"/>
        <v>88.919101814181019</v>
      </c>
      <c r="G371" s="62">
        <f t="shared" si="253"/>
        <v>135.45887419462071</v>
      </c>
      <c r="H371" s="62">
        <f t="shared" si="253"/>
        <v>96.675730544254307</v>
      </c>
      <c r="I371" s="62">
        <f t="shared" si="253"/>
        <v>88.919101814181019</v>
      </c>
      <c r="J371" s="62">
        <f t="shared" si="253"/>
        <v>92.797416179217663</v>
      </c>
      <c r="K371" s="62">
        <f t="shared" si="253"/>
        <v>100.55404490929095</v>
      </c>
      <c r="L371" s="62">
        <f t="shared" si="253"/>
        <v>100.55404490929095</v>
      </c>
      <c r="M371" s="62">
        <f t="shared" si="253"/>
        <v>100.55404490929095</v>
      </c>
      <c r="N371" s="62">
        <f t="shared" si="253"/>
        <v>108.31067363936423</v>
      </c>
      <c r="O371" s="62">
        <f t="shared" ref="O371" si="266">O304</f>
        <v>73.405844354034457</v>
      </c>
      <c r="P371" s="62">
        <f t="shared" si="253"/>
        <v>100.55404490929095</v>
      </c>
    </row>
    <row r="372" spans="1:16" ht="14.25" x14ac:dyDescent="0.2">
      <c r="A372" s="93"/>
      <c r="B372" s="60" t="str">
        <f t="shared" si="253"/>
        <v>Is innovative</v>
      </c>
      <c r="C372" s="62">
        <f t="shared" si="253"/>
        <v>90.094788869127029</v>
      </c>
      <c r="D372" s="62">
        <f t="shared" si="253"/>
        <v>149.52605565436485</v>
      </c>
      <c r="E372" s="62">
        <f t="shared" si="253"/>
        <v>109.90521113087297</v>
      </c>
      <c r="F372" s="62">
        <f t="shared" si="253"/>
        <v>119.81042226174594</v>
      </c>
      <c r="G372" s="62">
        <f t="shared" si="253"/>
        <v>109.90521113087297</v>
      </c>
      <c r="H372" s="62">
        <f t="shared" si="253"/>
        <v>104.95260556543649</v>
      </c>
      <c r="I372" s="62">
        <f t="shared" si="253"/>
        <v>100</v>
      </c>
      <c r="J372" s="62">
        <f t="shared" si="253"/>
        <v>85.142183303690544</v>
      </c>
      <c r="K372" s="62">
        <f t="shared" si="253"/>
        <v>104.95260556543649</v>
      </c>
      <c r="L372" s="62">
        <f t="shared" si="253"/>
        <v>65.331761041944588</v>
      </c>
      <c r="M372" s="62">
        <f t="shared" si="253"/>
        <v>90.094788869127029</v>
      </c>
      <c r="N372" s="62">
        <f t="shared" si="253"/>
        <v>100</v>
      </c>
      <c r="O372" s="62">
        <f t="shared" ref="O372" si="267">O305</f>
        <v>90.094788869127029</v>
      </c>
      <c r="P372" s="62">
        <f t="shared" si="253"/>
        <v>80.189577738254059</v>
      </c>
    </row>
    <row r="373" spans="1:16" ht="14.25" x14ac:dyDescent="0.2">
      <c r="A373" s="93"/>
      <c r="B373" s="60" t="str">
        <f t="shared" si="253"/>
        <v>Upscale package</v>
      </c>
      <c r="C373" s="62">
        <f t="shared" si="253"/>
        <v>87.155900072513845</v>
      </c>
      <c r="D373" s="62">
        <f t="shared" si="253"/>
        <v>139.02630362582329</v>
      </c>
      <c r="E373" s="62">
        <f t="shared" si="253"/>
        <v>100.9880076867297</v>
      </c>
      <c r="F373" s="62">
        <f t="shared" si="253"/>
        <v>83.697873168959887</v>
      </c>
      <c r="G373" s="62">
        <f t="shared" si="253"/>
        <v>111.36208839739159</v>
      </c>
      <c r="H373" s="62">
        <f t="shared" si="253"/>
        <v>87.155900072513845</v>
      </c>
      <c r="I373" s="62">
        <f t="shared" si="253"/>
        <v>100.9880076867297</v>
      </c>
      <c r="J373" s="62">
        <f t="shared" si="253"/>
        <v>139.02630362582329</v>
      </c>
      <c r="K373" s="62">
        <f t="shared" si="253"/>
        <v>90.613926976067816</v>
      </c>
      <c r="L373" s="62">
        <f t="shared" si="253"/>
        <v>80.239846265405916</v>
      </c>
      <c r="M373" s="62">
        <f t="shared" si="253"/>
        <v>104.44603459028366</v>
      </c>
      <c r="N373" s="62">
        <f t="shared" si="253"/>
        <v>104.44603459028366</v>
      </c>
      <c r="O373" s="62">
        <f t="shared" ref="O373" si="268">O306</f>
        <v>69.86576555474403</v>
      </c>
      <c r="P373" s="62">
        <f t="shared" si="253"/>
        <v>100.9880076867297</v>
      </c>
    </row>
    <row r="374" spans="1:16" ht="14.25" x14ac:dyDescent="0.2">
      <c r="A374" s="93"/>
      <c r="B374" s="60" t="str">
        <f t="shared" si="253"/>
        <v>Out fashion package</v>
      </c>
      <c r="C374" s="62">
        <f t="shared" si="253"/>
        <v>103.67388137333232</v>
      </c>
      <c r="D374" s="62">
        <f t="shared" si="253"/>
        <v>115.10373453481068</v>
      </c>
      <c r="E374" s="62">
        <f t="shared" si="253"/>
        <v>69.384321888897261</v>
      </c>
      <c r="F374" s="62">
        <f t="shared" si="253"/>
        <v>69.384321888897261</v>
      </c>
      <c r="G374" s="62">
        <f t="shared" si="253"/>
        <v>132.24851427702822</v>
      </c>
      <c r="H374" s="62">
        <f t="shared" si="253"/>
        <v>103.67388137333232</v>
      </c>
      <c r="I374" s="62">
        <f t="shared" si="253"/>
        <v>137.96344085776741</v>
      </c>
      <c r="J374" s="62">
        <f t="shared" si="253"/>
        <v>86.529101631114784</v>
      </c>
      <c r="K374" s="62">
        <f t="shared" si="253"/>
        <v>103.67388137333232</v>
      </c>
      <c r="L374" s="62">
        <f t="shared" si="253"/>
        <v>109.38880795407151</v>
      </c>
      <c r="M374" s="62">
        <f t="shared" si="253"/>
        <v>92.244028211853973</v>
      </c>
      <c r="N374" s="62">
        <f t="shared" si="253"/>
        <v>97.958954792593147</v>
      </c>
      <c r="O374" s="62">
        <f t="shared" ref="O374" si="269">O307</f>
        <v>92.244028211853973</v>
      </c>
      <c r="P374" s="62">
        <f t="shared" si="253"/>
        <v>86.529101631114784</v>
      </c>
    </row>
    <row r="375" spans="1:16" ht="14.25" x14ac:dyDescent="0.2">
      <c r="A375" s="93"/>
      <c r="B375" s="60" t="str">
        <f t="shared" ref="B375:P390" si="270">B308</f>
        <v>Attritive package</v>
      </c>
      <c r="C375" s="62">
        <f t="shared" si="270"/>
        <v>95.093466185373416</v>
      </c>
      <c r="D375" s="62">
        <f t="shared" si="270"/>
        <v>134.34573670238606</v>
      </c>
      <c r="E375" s="62">
        <f t="shared" si="270"/>
        <v>95.093466185373416</v>
      </c>
      <c r="F375" s="62">
        <f t="shared" si="270"/>
        <v>114.71960144387974</v>
      </c>
      <c r="G375" s="62">
        <f t="shared" si="270"/>
        <v>109.81306762925317</v>
      </c>
      <c r="H375" s="62">
        <f t="shared" si="270"/>
        <v>75.467330926867092</v>
      </c>
      <c r="I375" s="62">
        <f t="shared" si="270"/>
        <v>85.280398556120261</v>
      </c>
      <c r="J375" s="62">
        <f t="shared" si="270"/>
        <v>124.53266907313291</v>
      </c>
      <c r="K375" s="62">
        <f t="shared" si="270"/>
        <v>80.373864741493676</v>
      </c>
      <c r="L375" s="62">
        <f t="shared" si="270"/>
        <v>85.280398556120261</v>
      </c>
      <c r="M375" s="62">
        <f t="shared" si="270"/>
        <v>114.71960144387974</v>
      </c>
      <c r="N375" s="62">
        <f t="shared" si="270"/>
        <v>75.467330926867092</v>
      </c>
      <c r="O375" s="62">
        <f t="shared" ref="O375" si="271">O308</f>
        <v>85.280398556120261</v>
      </c>
      <c r="P375" s="62">
        <f t="shared" si="270"/>
        <v>124.53266907313291</v>
      </c>
    </row>
    <row r="376" spans="1:16" ht="14.25" x14ac:dyDescent="0.2">
      <c r="A376" s="93"/>
      <c r="B376" s="60" t="str">
        <f t="shared" si="270"/>
        <v>Lovely cartoon logo in the package</v>
      </c>
      <c r="C376" s="62">
        <f t="shared" si="270"/>
        <v>131.65752284044513</v>
      </c>
      <c r="D376" s="62">
        <f t="shared" si="270"/>
        <v>95.191262353350112</v>
      </c>
      <c r="E376" s="62">
        <f t="shared" si="270"/>
        <v>75.555583629529707</v>
      </c>
      <c r="F376" s="62">
        <f t="shared" si="270"/>
        <v>95.191262353350112</v>
      </c>
      <c r="G376" s="62">
        <f t="shared" si="270"/>
        <v>89.581068432258562</v>
      </c>
      <c r="H376" s="62">
        <f t="shared" si="270"/>
        <v>97.99635931389588</v>
      </c>
      <c r="I376" s="62">
        <f t="shared" si="270"/>
        <v>134.46261980099089</v>
      </c>
      <c r="J376" s="62">
        <f t="shared" si="270"/>
        <v>81.165777550621257</v>
      </c>
      <c r="K376" s="62">
        <f t="shared" si="270"/>
        <v>95.191262353350112</v>
      </c>
      <c r="L376" s="62">
        <f t="shared" si="270"/>
        <v>95.191262353350112</v>
      </c>
      <c r="M376" s="62">
        <f t="shared" si="270"/>
        <v>92.38616539280433</v>
      </c>
      <c r="N376" s="62">
        <f t="shared" si="270"/>
        <v>114.8269410771705</v>
      </c>
      <c r="O376" s="62">
        <f t="shared" ref="O376" si="272">O309</f>
        <v>72.750486668983939</v>
      </c>
      <c r="P376" s="62">
        <f t="shared" si="270"/>
        <v>128.85242587989936</v>
      </c>
    </row>
    <row r="377" spans="1:16" ht="14.25" x14ac:dyDescent="0.2">
      <c r="A377" s="93"/>
      <c r="B377" s="60" t="str">
        <f t="shared" si="270"/>
        <v>Package is easy to carry</v>
      </c>
      <c r="C377" s="62">
        <f t="shared" si="270"/>
        <v>109.38288171323927</v>
      </c>
      <c r="D377" s="62">
        <f t="shared" si="270"/>
        <v>144.74912817083347</v>
      </c>
      <c r="E377" s="62">
        <f t="shared" si="270"/>
        <v>114.43520263575273</v>
      </c>
      <c r="F377" s="62">
        <f t="shared" si="270"/>
        <v>119.48752355826619</v>
      </c>
      <c r="G377" s="62">
        <f t="shared" si="270"/>
        <v>94.225918945698893</v>
      </c>
      <c r="H377" s="62">
        <f t="shared" si="270"/>
        <v>94.225918945698893</v>
      </c>
      <c r="I377" s="62">
        <f t="shared" si="270"/>
        <v>114.43520263575273</v>
      </c>
      <c r="J377" s="62">
        <f t="shared" si="270"/>
        <v>84.121277100671975</v>
      </c>
      <c r="K377" s="62">
        <f t="shared" si="270"/>
        <v>84.121277100671975</v>
      </c>
      <c r="L377" s="62">
        <f t="shared" si="270"/>
        <v>84.121277100671975</v>
      </c>
      <c r="M377" s="62">
        <f t="shared" si="270"/>
        <v>109.38288171323927</v>
      </c>
      <c r="N377" s="62">
        <f t="shared" si="270"/>
        <v>68.964314333131597</v>
      </c>
      <c r="O377" s="62">
        <f t="shared" ref="O377" si="273">O310</f>
        <v>79.068956178158516</v>
      </c>
      <c r="P377" s="62">
        <f t="shared" si="270"/>
        <v>99.278239868212353</v>
      </c>
    </row>
    <row r="378" spans="1:16" ht="14.25" x14ac:dyDescent="0.2">
      <c r="A378" s="93"/>
      <c r="B378" s="60" t="str">
        <f t="shared" si="270"/>
        <v>TV ads are always attritive</v>
      </c>
      <c r="C378" s="62">
        <f t="shared" si="270"/>
        <v>117.53487936818031</v>
      </c>
      <c r="D378" s="62">
        <f t="shared" si="270"/>
        <v>140.54940853891696</v>
      </c>
      <c r="E378" s="62">
        <f t="shared" si="270"/>
        <v>102.19185992102254</v>
      </c>
      <c r="F378" s="62">
        <f t="shared" si="270"/>
        <v>117.53487936818031</v>
      </c>
      <c r="G378" s="62">
        <f t="shared" si="270"/>
        <v>109.86336964460143</v>
      </c>
      <c r="H378" s="62">
        <f t="shared" si="270"/>
        <v>94.520350197443662</v>
      </c>
      <c r="I378" s="62">
        <f t="shared" si="270"/>
        <v>94.520350197443662</v>
      </c>
      <c r="J378" s="62">
        <f t="shared" si="270"/>
        <v>113.69912450639087</v>
      </c>
      <c r="K378" s="62">
        <f t="shared" si="270"/>
        <v>98.356105059233101</v>
      </c>
      <c r="L378" s="62">
        <f t="shared" si="270"/>
        <v>102.19185992102254</v>
      </c>
      <c r="M378" s="62">
        <f t="shared" si="270"/>
        <v>79.17733075028589</v>
      </c>
      <c r="N378" s="62">
        <f t="shared" si="270"/>
        <v>94.520350197443662</v>
      </c>
      <c r="O378" s="62">
        <f t="shared" ref="O378" si="274">O311</f>
        <v>71.505821026707011</v>
      </c>
      <c r="P378" s="62">
        <f t="shared" si="270"/>
        <v>63.834311303128125</v>
      </c>
    </row>
    <row r="379" spans="1:16" ht="14.25" x14ac:dyDescent="0.2">
      <c r="A379" s="93"/>
      <c r="B379" s="60" t="str">
        <f t="shared" si="270"/>
        <v>Easy to buy everywhere</v>
      </c>
      <c r="C379" s="62">
        <f t="shared" si="270"/>
        <v>120.32593092139705</v>
      </c>
      <c r="D379" s="62">
        <f t="shared" si="270"/>
        <v>149.58007449051053</v>
      </c>
      <c r="E379" s="62">
        <f t="shared" si="270"/>
        <v>99.050190143859965</v>
      </c>
      <c r="F379" s="62">
        <f t="shared" si="270"/>
        <v>104.36912533824423</v>
      </c>
      <c r="G379" s="62">
        <f t="shared" si="270"/>
        <v>112.34752812982063</v>
      </c>
      <c r="H379" s="62">
        <f t="shared" si="270"/>
        <v>99.050190143859965</v>
      </c>
      <c r="I379" s="62">
        <f t="shared" si="270"/>
        <v>109.6880605326285</v>
      </c>
      <c r="J379" s="62">
        <f t="shared" si="270"/>
        <v>96.390722546667831</v>
      </c>
      <c r="K379" s="62">
        <f t="shared" si="270"/>
        <v>77.774449366322884</v>
      </c>
      <c r="L379" s="62">
        <f t="shared" si="270"/>
        <v>104.36912533824423</v>
      </c>
      <c r="M379" s="62">
        <f t="shared" si="270"/>
        <v>91.07178735228355</v>
      </c>
      <c r="N379" s="62">
        <f t="shared" si="270"/>
        <v>85.752852157899284</v>
      </c>
      <c r="O379" s="62">
        <f t="shared" ref="O379" si="275">O312</f>
        <v>77.774449366322884</v>
      </c>
      <c r="P379" s="62">
        <f t="shared" si="270"/>
        <v>72.455514171938603</v>
      </c>
    </row>
    <row r="380" spans="1:16" ht="14.25" x14ac:dyDescent="0.2">
      <c r="A380" s="93"/>
      <c r="B380" s="60" t="str">
        <f t="shared" si="270"/>
        <v>Instore display is attritive</v>
      </c>
      <c r="C380" s="62">
        <f t="shared" si="270"/>
        <v>97.405372683409638</v>
      </c>
      <c r="D380" s="62">
        <f t="shared" si="270"/>
        <v>137.7662420525931</v>
      </c>
      <c r="E380" s="62">
        <f t="shared" si="270"/>
        <v>97.405372683409638</v>
      </c>
      <c r="F380" s="62">
        <f t="shared" si="270"/>
        <v>105.47754655724633</v>
      </c>
      <c r="G380" s="62">
        <f t="shared" si="270"/>
        <v>137.7662420525931</v>
      </c>
      <c r="H380" s="62">
        <f t="shared" si="270"/>
        <v>77.224937998817907</v>
      </c>
      <c r="I380" s="62">
        <f t="shared" si="270"/>
        <v>109.51363349416468</v>
      </c>
      <c r="J380" s="62">
        <f t="shared" si="270"/>
        <v>109.51363349416468</v>
      </c>
      <c r="K380" s="62">
        <f t="shared" si="270"/>
        <v>73.188851061899555</v>
      </c>
      <c r="L380" s="62">
        <f t="shared" si="270"/>
        <v>97.405372683409638</v>
      </c>
      <c r="M380" s="62">
        <f t="shared" si="270"/>
        <v>101.44145962032799</v>
      </c>
      <c r="N380" s="62">
        <f t="shared" si="270"/>
        <v>77.224937998817907</v>
      </c>
      <c r="O380" s="62">
        <f t="shared" ref="O380" si="276">O313</f>
        <v>81.261024935736259</v>
      </c>
      <c r="P380" s="62">
        <f t="shared" si="270"/>
        <v>97.405372683409638</v>
      </c>
    </row>
    <row r="381" spans="1:16" ht="14.25" x14ac:dyDescent="0.2">
      <c r="A381" s="93"/>
      <c r="B381" s="60" t="str">
        <f t="shared" si="270"/>
        <v>Always has promotion (e.g., discount)</v>
      </c>
      <c r="C381" s="62">
        <f t="shared" si="270"/>
        <v>97.346532840294174</v>
      </c>
      <c r="D381" s="62">
        <f t="shared" si="270"/>
        <v>130.36745749441116</v>
      </c>
      <c r="E381" s="62">
        <f t="shared" si="270"/>
        <v>97.346532840294174</v>
      </c>
      <c r="F381" s="62">
        <f t="shared" si="270"/>
        <v>89.091301676764928</v>
      </c>
      <c r="G381" s="62">
        <f t="shared" si="270"/>
        <v>142.750304239705</v>
      </c>
      <c r="H381" s="62">
        <f t="shared" si="270"/>
        <v>80.836070513235683</v>
      </c>
      <c r="I381" s="62">
        <f t="shared" si="270"/>
        <v>93.218917258529558</v>
      </c>
      <c r="J381" s="62">
        <f t="shared" si="270"/>
        <v>93.218917258529558</v>
      </c>
      <c r="K381" s="62">
        <f t="shared" si="270"/>
        <v>101.47414842205879</v>
      </c>
      <c r="L381" s="62">
        <f t="shared" si="270"/>
        <v>101.47414842205879</v>
      </c>
      <c r="M381" s="62">
        <f t="shared" si="270"/>
        <v>80.836070513235683</v>
      </c>
      <c r="N381" s="62">
        <f t="shared" si="270"/>
        <v>126.23984191264653</v>
      </c>
      <c r="O381" s="62">
        <f t="shared" ref="O381" si="277">O314</f>
        <v>93.218917258529558</v>
      </c>
      <c r="P381" s="62">
        <f t="shared" si="270"/>
        <v>72.580839349706451</v>
      </c>
    </row>
    <row r="382" spans="1:16" ht="14.25" x14ac:dyDescent="0.2">
      <c r="A382" s="93"/>
      <c r="B382" s="60" t="str">
        <f t="shared" si="270"/>
        <v>Has attritive gifts</v>
      </c>
      <c r="C382" s="62">
        <f t="shared" si="270"/>
        <v>97.332512441620281</v>
      </c>
      <c r="D382" s="62">
        <f t="shared" si="270"/>
        <v>142.14630342239954</v>
      </c>
      <c r="E382" s="62">
        <f t="shared" si="270"/>
        <v>104.80147760508349</v>
      </c>
      <c r="F382" s="62">
        <f t="shared" si="270"/>
        <v>89.863547278157071</v>
      </c>
      <c r="G382" s="62">
        <f t="shared" si="270"/>
        <v>119.73940793200991</v>
      </c>
      <c r="H382" s="62">
        <f t="shared" si="270"/>
        <v>59.987686624304217</v>
      </c>
      <c r="I382" s="62">
        <f t="shared" si="270"/>
        <v>104.80147760508349</v>
      </c>
      <c r="J382" s="62">
        <f t="shared" si="270"/>
        <v>97.332512441620281</v>
      </c>
      <c r="K382" s="62">
        <f t="shared" si="270"/>
        <v>112.2704427685467</v>
      </c>
      <c r="L382" s="62">
        <f t="shared" si="270"/>
        <v>97.332512441620281</v>
      </c>
      <c r="M382" s="62">
        <f t="shared" si="270"/>
        <v>112.2704427685467</v>
      </c>
      <c r="N382" s="62">
        <f t="shared" si="270"/>
        <v>82.394582114693861</v>
      </c>
      <c r="O382" s="62">
        <f t="shared" ref="O382" si="278">O315</f>
        <v>104.80147760508349</v>
      </c>
      <c r="P382" s="62">
        <f t="shared" si="270"/>
        <v>74.925616951230637</v>
      </c>
    </row>
    <row r="383" spans="1:16" ht="14.25" x14ac:dyDescent="0.2">
      <c r="A383" s="93"/>
      <c r="B383" s="60" t="str">
        <f t="shared" si="270"/>
        <v>Fresh products (the production date is close)</v>
      </c>
      <c r="C383" s="62">
        <f t="shared" si="270"/>
        <v>103.22329185610151</v>
      </c>
      <c r="D383" s="62">
        <f t="shared" si="270"/>
        <v>137.06785634516757</v>
      </c>
      <c r="E383" s="62">
        <f t="shared" si="270"/>
        <v>97.582531107923842</v>
      </c>
      <c r="F383" s="62">
        <f t="shared" si="270"/>
        <v>103.22329185610151</v>
      </c>
      <c r="G383" s="62">
        <f t="shared" si="270"/>
        <v>137.06785634516757</v>
      </c>
      <c r="H383" s="62">
        <f t="shared" si="270"/>
        <v>91.941770359746172</v>
      </c>
      <c r="I383" s="62">
        <f t="shared" si="270"/>
        <v>103.22329185610151</v>
      </c>
      <c r="J383" s="62">
        <f t="shared" si="270"/>
        <v>97.582531107923842</v>
      </c>
      <c r="K383" s="62">
        <f t="shared" si="270"/>
        <v>80.660248863390819</v>
      </c>
      <c r="L383" s="62">
        <f t="shared" si="270"/>
        <v>69.378727367035467</v>
      </c>
      <c r="M383" s="62">
        <f t="shared" si="270"/>
        <v>114.50481335245686</v>
      </c>
      <c r="N383" s="62">
        <f t="shared" si="270"/>
        <v>103.22329185610151</v>
      </c>
      <c r="O383" s="62">
        <f t="shared" ref="O383" si="279">O316</f>
        <v>75.019488115213136</v>
      </c>
      <c r="P383" s="62">
        <f t="shared" si="270"/>
        <v>86.301009611568489</v>
      </c>
    </row>
    <row r="384" spans="1:16" ht="14.25" x14ac:dyDescent="0.2">
      <c r="A384" s="93"/>
      <c r="B384" s="60" t="str">
        <f t="shared" si="270"/>
        <v>Always has product samples / foretaste</v>
      </c>
      <c r="C384" s="62">
        <f t="shared" si="270"/>
        <v>90.240999270514692</v>
      </c>
      <c r="D384" s="62">
        <f t="shared" si="270"/>
        <v>117.56620131307359</v>
      </c>
      <c r="E384" s="62">
        <f t="shared" si="270"/>
        <v>117.56620131307359</v>
      </c>
      <c r="F384" s="62">
        <f t="shared" si="270"/>
        <v>90.240999270514692</v>
      </c>
      <c r="G384" s="62">
        <f t="shared" si="270"/>
        <v>117.56620131307359</v>
      </c>
      <c r="H384" s="62">
        <f t="shared" si="270"/>
        <v>90.240999270514692</v>
      </c>
      <c r="I384" s="62">
        <f t="shared" si="270"/>
        <v>83.409698759874956</v>
      </c>
      <c r="J384" s="62">
        <f t="shared" si="270"/>
        <v>97.072299781154413</v>
      </c>
      <c r="K384" s="62">
        <f t="shared" si="270"/>
        <v>103.90360029179413</v>
      </c>
      <c r="L384" s="62">
        <f t="shared" si="270"/>
        <v>97.072299781154413</v>
      </c>
      <c r="M384" s="62">
        <f t="shared" si="270"/>
        <v>62.915797227955778</v>
      </c>
      <c r="N384" s="62">
        <f t="shared" si="270"/>
        <v>117.56620131307359</v>
      </c>
      <c r="O384" s="62">
        <f t="shared" ref="O384" si="280">O317</f>
        <v>138.06010284499277</v>
      </c>
      <c r="P384" s="62">
        <f t="shared" si="270"/>
        <v>76.578398249235235</v>
      </c>
    </row>
    <row r="385" spans="1:16" ht="14.25" x14ac:dyDescent="0.2">
      <c r="A385" s="93"/>
      <c r="B385" s="60" t="str">
        <f t="shared" si="270"/>
        <v>Suitable for kids</v>
      </c>
      <c r="C385" s="62">
        <f t="shared" si="270"/>
        <v>142.12168571397842</v>
      </c>
      <c r="D385" s="62">
        <f t="shared" si="270"/>
        <v>103.72238152821204</v>
      </c>
      <c r="E385" s="62">
        <f t="shared" si="270"/>
        <v>70.808692226126553</v>
      </c>
      <c r="F385" s="62">
        <f t="shared" si="270"/>
        <v>117.43641873741433</v>
      </c>
      <c r="G385" s="62">
        <f t="shared" si="270"/>
        <v>87.265536877169296</v>
      </c>
      <c r="H385" s="62">
        <f t="shared" si="270"/>
        <v>92.751151760850206</v>
      </c>
      <c r="I385" s="62">
        <f t="shared" si="270"/>
        <v>131.1504559466166</v>
      </c>
      <c r="J385" s="62">
        <f t="shared" si="270"/>
        <v>70.808692226126553</v>
      </c>
      <c r="K385" s="62">
        <f t="shared" si="270"/>
        <v>98.23676664453113</v>
      </c>
      <c r="L385" s="62">
        <f t="shared" si="270"/>
        <v>95.493959202690675</v>
      </c>
      <c r="M385" s="62">
        <f t="shared" si="270"/>
        <v>100.97957408637158</v>
      </c>
      <c r="N385" s="62">
        <f t="shared" si="270"/>
        <v>90.008344319009751</v>
      </c>
      <c r="O385" s="62">
        <f t="shared" ref="O385" si="281">O318</f>
        <v>92.751151760850206</v>
      </c>
      <c r="P385" s="62">
        <f t="shared" si="270"/>
        <v>106.46518897005249</v>
      </c>
    </row>
    <row r="386" spans="1:16" ht="14.25" x14ac:dyDescent="0.2">
      <c r="A386" s="93"/>
      <c r="B386" s="60" t="str">
        <f t="shared" si="270"/>
        <v>Suitable to sharing with friends/ relatives, increase friendship</v>
      </c>
      <c r="C386" s="62">
        <f t="shared" si="270"/>
        <v>94.225918945698893</v>
      </c>
      <c r="D386" s="62">
        <f t="shared" si="270"/>
        <v>139.69680724832003</v>
      </c>
      <c r="E386" s="62">
        <f t="shared" si="270"/>
        <v>89.173598023185434</v>
      </c>
      <c r="F386" s="62">
        <f t="shared" si="270"/>
        <v>89.173598023185434</v>
      </c>
      <c r="G386" s="62">
        <f t="shared" si="270"/>
        <v>134.64448632580655</v>
      </c>
      <c r="H386" s="62">
        <f t="shared" si="270"/>
        <v>94.225918945698893</v>
      </c>
      <c r="I386" s="62">
        <f t="shared" si="270"/>
        <v>119.48752355826619</v>
      </c>
      <c r="J386" s="62">
        <f t="shared" si="270"/>
        <v>109.38288171323927</v>
      </c>
      <c r="K386" s="62">
        <f t="shared" si="270"/>
        <v>84.121277100671975</v>
      </c>
      <c r="L386" s="62">
        <f t="shared" si="270"/>
        <v>84.121277100671975</v>
      </c>
      <c r="M386" s="62">
        <f t="shared" si="270"/>
        <v>114.43520263575273</v>
      </c>
      <c r="N386" s="62">
        <f t="shared" si="270"/>
        <v>79.068956178158516</v>
      </c>
      <c r="O386" s="62">
        <f t="shared" ref="O386" si="282">O319</f>
        <v>84.121277100671975</v>
      </c>
      <c r="P386" s="62">
        <f t="shared" si="270"/>
        <v>84.121277100671975</v>
      </c>
    </row>
    <row r="387" spans="1:16" ht="14.25" x14ac:dyDescent="0.2">
      <c r="A387" s="93"/>
      <c r="B387" s="60" t="str">
        <f t="shared" si="270"/>
        <v>Suitable to be as gifts</v>
      </c>
      <c r="C387" s="62">
        <f t="shared" si="270"/>
        <v>85.304941843417055</v>
      </c>
      <c r="D387" s="62">
        <f t="shared" si="270"/>
        <v>133.01063788797617</v>
      </c>
      <c r="E387" s="62">
        <f t="shared" si="270"/>
        <v>82.323335840632112</v>
      </c>
      <c r="F387" s="62">
        <f t="shared" si="270"/>
        <v>82.323335840632112</v>
      </c>
      <c r="G387" s="62">
        <f t="shared" si="270"/>
        <v>133.01063788797617</v>
      </c>
      <c r="H387" s="62">
        <f t="shared" si="270"/>
        <v>85.304941843417055</v>
      </c>
      <c r="I387" s="62">
        <f t="shared" si="270"/>
        <v>103.19457786012673</v>
      </c>
      <c r="J387" s="62">
        <f t="shared" si="270"/>
        <v>133.01063788797617</v>
      </c>
      <c r="K387" s="62">
        <f t="shared" si="270"/>
        <v>91.268153848986955</v>
      </c>
      <c r="L387" s="62">
        <f t="shared" si="270"/>
        <v>76.360123835062225</v>
      </c>
      <c r="M387" s="62">
        <f t="shared" si="270"/>
        <v>91.268153848986955</v>
      </c>
      <c r="N387" s="62">
        <f t="shared" si="270"/>
        <v>106.17618386291167</v>
      </c>
      <c r="O387" s="62">
        <f t="shared" ref="O387" si="283">O320</f>
        <v>91.268153848986955</v>
      </c>
      <c r="P387" s="62">
        <f t="shared" si="270"/>
        <v>106.17618386291167</v>
      </c>
    </row>
    <row r="388" spans="1:16" ht="14.25" x14ac:dyDescent="0.2">
      <c r="A388" s="93"/>
      <c r="B388" s="60" t="str">
        <f t="shared" si="270"/>
        <v>Enjobable for myself</v>
      </c>
      <c r="C388" s="62">
        <f t="shared" si="270"/>
        <v>100</v>
      </c>
      <c r="D388" s="62">
        <f t="shared" si="270"/>
        <v>141.04631530356897</v>
      </c>
      <c r="E388" s="62">
        <f t="shared" si="270"/>
        <v>104.56070170039655</v>
      </c>
      <c r="F388" s="62">
        <f t="shared" si="270"/>
        <v>90.878596599206901</v>
      </c>
      <c r="G388" s="62">
        <f t="shared" si="270"/>
        <v>113.68210510118965</v>
      </c>
      <c r="H388" s="62">
        <f t="shared" si="270"/>
        <v>58.953684696431033</v>
      </c>
      <c r="I388" s="62">
        <f t="shared" si="270"/>
        <v>127.36421020237931</v>
      </c>
      <c r="J388" s="62">
        <f t="shared" si="270"/>
        <v>113.68210510118965</v>
      </c>
      <c r="K388" s="62">
        <f t="shared" si="270"/>
        <v>86.317894898810351</v>
      </c>
      <c r="L388" s="62">
        <f t="shared" si="270"/>
        <v>86.317894898810351</v>
      </c>
      <c r="M388" s="62">
        <f t="shared" si="270"/>
        <v>95.43929829960345</v>
      </c>
      <c r="N388" s="62">
        <f t="shared" si="270"/>
        <v>86.317894898810351</v>
      </c>
      <c r="O388" s="62">
        <f t="shared" ref="O388" si="284">O321</f>
        <v>95.43929829960345</v>
      </c>
      <c r="P388" s="62">
        <f t="shared" si="270"/>
        <v>100</v>
      </c>
    </row>
    <row r="389" spans="1:16" ht="14.25" x14ac:dyDescent="0.2">
      <c r="A389" s="93"/>
      <c r="B389" s="60" t="str">
        <f t="shared" si="270"/>
        <v>Suitable for spring festival</v>
      </c>
      <c r="C389" s="62">
        <f t="shared" si="270"/>
        <v>115.55386782457667</v>
      </c>
      <c r="D389" s="62">
        <f t="shared" si="270"/>
        <v>129.87979871563414</v>
      </c>
      <c r="E389" s="62">
        <f t="shared" si="270"/>
        <v>81.17163368603876</v>
      </c>
      <c r="F389" s="62">
        <f t="shared" si="270"/>
        <v>81.17163368603876</v>
      </c>
      <c r="G389" s="62">
        <f t="shared" si="270"/>
        <v>144.20572960669159</v>
      </c>
      <c r="H389" s="62">
        <f t="shared" si="270"/>
        <v>81.17163368603876</v>
      </c>
      <c r="I389" s="62">
        <f t="shared" si="270"/>
        <v>112.68868164636517</v>
      </c>
      <c r="J389" s="62">
        <f t="shared" si="270"/>
        <v>104.0931231117307</v>
      </c>
      <c r="K389" s="62">
        <f t="shared" si="270"/>
        <v>78.306447507827272</v>
      </c>
      <c r="L389" s="62">
        <f t="shared" si="270"/>
        <v>106.95830928994219</v>
      </c>
      <c r="M389" s="62">
        <f t="shared" si="270"/>
        <v>89.767192220673238</v>
      </c>
      <c r="N389" s="62">
        <f t="shared" si="270"/>
        <v>92.632378398884725</v>
      </c>
      <c r="O389" s="62">
        <f t="shared" ref="O389" si="285">O322</f>
        <v>95.497564577096227</v>
      </c>
      <c r="P389" s="62">
        <f t="shared" si="270"/>
        <v>86.90200604246175</v>
      </c>
    </row>
    <row r="390" spans="1:16" ht="14.25" x14ac:dyDescent="0.2">
      <c r="A390" s="93"/>
      <c r="B390" s="60" t="str">
        <f t="shared" si="270"/>
        <v>Young/vivacity</v>
      </c>
      <c r="C390" s="62">
        <f t="shared" si="270"/>
        <v>96.421189894196814</v>
      </c>
      <c r="D390" s="62">
        <f t="shared" si="270"/>
        <v>139.36691116383506</v>
      </c>
      <c r="E390" s="62">
        <f t="shared" si="270"/>
        <v>103.57881010580319</v>
      </c>
      <c r="F390" s="62">
        <f t="shared" si="270"/>
        <v>139.36691116383506</v>
      </c>
      <c r="G390" s="62">
        <f t="shared" si="270"/>
        <v>82.105949470984072</v>
      </c>
      <c r="H390" s="62">
        <f t="shared" si="270"/>
        <v>74.948329259377687</v>
      </c>
      <c r="I390" s="62">
        <f t="shared" si="270"/>
        <v>82.105949470984072</v>
      </c>
      <c r="J390" s="62">
        <f t="shared" si="270"/>
        <v>82.105949470984072</v>
      </c>
      <c r="K390" s="62">
        <f t="shared" si="270"/>
        <v>96.421189894196814</v>
      </c>
      <c r="L390" s="62">
        <f t="shared" si="270"/>
        <v>89.263569682590443</v>
      </c>
      <c r="M390" s="62">
        <f t="shared" si="270"/>
        <v>96.421189894196814</v>
      </c>
      <c r="N390" s="62">
        <f t="shared" si="270"/>
        <v>117.89405052901593</v>
      </c>
      <c r="O390" s="62">
        <f t="shared" ref="O390" si="286">O323</f>
        <v>103.57881010580319</v>
      </c>
      <c r="P390" s="62">
        <f t="shared" si="270"/>
        <v>96.421189894196814</v>
      </c>
    </row>
    <row r="391" spans="1:16" ht="14.25" x14ac:dyDescent="0.2">
      <c r="A391" s="93"/>
      <c r="B391" s="60" t="str">
        <f t="shared" ref="B391:P402" si="287">B324</f>
        <v>Fashion/trendy</v>
      </c>
      <c r="C391" s="62">
        <f t="shared" si="287"/>
        <v>77.104726505518727</v>
      </c>
      <c r="D391" s="62">
        <f t="shared" si="287"/>
        <v>127.47432819337753</v>
      </c>
      <c r="E391" s="62">
        <f t="shared" si="287"/>
        <v>113.73716409668876</v>
      </c>
      <c r="F391" s="62">
        <f t="shared" si="287"/>
        <v>122.89527349448127</v>
      </c>
      <c r="G391" s="62">
        <f t="shared" si="287"/>
        <v>95.420945301103743</v>
      </c>
      <c r="H391" s="62">
        <f t="shared" si="287"/>
        <v>67.946617107726212</v>
      </c>
      <c r="I391" s="62">
        <f t="shared" si="287"/>
        <v>81.683781204414984</v>
      </c>
      <c r="J391" s="62">
        <f t="shared" si="287"/>
        <v>104.57905469889626</v>
      </c>
      <c r="K391" s="62">
        <f t="shared" si="287"/>
        <v>90.841890602207485</v>
      </c>
      <c r="L391" s="62">
        <f t="shared" si="287"/>
        <v>86.262835903311242</v>
      </c>
      <c r="M391" s="62">
        <f t="shared" si="287"/>
        <v>118.31621879558502</v>
      </c>
      <c r="N391" s="62">
        <f t="shared" si="287"/>
        <v>77.104726505518727</v>
      </c>
      <c r="O391" s="62">
        <f t="shared" ref="O391" si="288">O324</f>
        <v>118.31621879558502</v>
      </c>
      <c r="P391" s="62">
        <f t="shared" si="287"/>
        <v>118.31621879558502</v>
      </c>
    </row>
    <row r="392" spans="1:16" ht="14.25" x14ac:dyDescent="0.2">
      <c r="A392" s="93"/>
      <c r="B392" s="60" t="str">
        <f t="shared" si="287"/>
        <v>Full of fun</v>
      </c>
      <c r="C392" s="62">
        <f t="shared" si="287"/>
        <v>92.451455803897062</v>
      </c>
      <c r="D392" s="62">
        <f t="shared" si="287"/>
        <v>121.8069054554085</v>
      </c>
      <c r="E392" s="62">
        <f t="shared" si="287"/>
        <v>121.8069054554085</v>
      </c>
      <c r="F392" s="62">
        <f t="shared" si="287"/>
        <v>127.67799538571079</v>
      </c>
      <c r="G392" s="62">
        <f t="shared" si="287"/>
        <v>80.709275943292482</v>
      </c>
      <c r="H392" s="62">
        <f t="shared" si="287"/>
        <v>68.967096082687917</v>
      </c>
      <c r="I392" s="62">
        <f t="shared" si="287"/>
        <v>127.67799538571079</v>
      </c>
      <c r="J392" s="62">
        <f t="shared" si="287"/>
        <v>74.838186012990207</v>
      </c>
      <c r="K392" s="62">
        <f t="shared" si="287"/>
        <v>92.451455803897062</v>
      </c>
      <c r="L392" s="62">
        <f t="shared" si="287"/>
        <v>80.709275943292482</v>
      </c>
      <c r="M392" s="62">
        <f t="shared" si="287"/>
        <v>98.322545734199352</v>
      </c>
      <c r="N392" s="62">
        <f t="shared" si="287"/>
        <v>110.06472559480393</v>
      </c>
      <c r="O392" s="62">
        <f t="shared" ref="O392" si="289">O325</f>
        <v>92.451455803897062</v>
      </c>
      <c r="P392" s="62">
        <f t="shared" si="287"/>
        <v>110.06472559480393</v>
      </c>
    </row>
    <row r="393" spans="1:16" ht="14.25" x14ac:dyDescent="0.2">
      <c r="A393" s="93"/>
      <c r="B393" s="60" t="str">
        <f t="shared" si="287"/>
        <v>Suitable for everyone</v>
      </c>
      <c r="C393" s="62">
        <f t="shared" si="287"/>
        <v>100.47735761146126</v>
      </c>
      <c r="D393" s="62">
        <f t="shared" si="287"/>
        <v>127.20938385329082</v>
      </c>
      <c r="E393" s="62">
        <f t="shared" si="287"/>
        <v>100.47735761146126</v>
      </c>
      <c r="F393" s="62">
        <f t="shared" si="287"/>
        <v>103.81886089168995</v>
      </c>
      <c r="G393" s="62">
        <f t="shared" si="287"/>
        <v>133.89239041374822</v>
      </c>
      <c r="H393" s="62">
        <f t="shared" si="287"/>
        <v>67.062324809174299</v>
      </c>
      <c r="I393" s="62">
        <f t="shared" si="287"/>
        <v>137.23389369397691</v>
      </c>
      <c r="J393" s="62">
        <f t="shared" si="287"/>
        <v>87.111344490546472</v>
      </c>
      <c r="K393" s="62">
        <f t="shared" si="287"/>
        <v>83.769841210317779</v>
      </c>
      <c r="L393" s="62">
        <f t="shared" si="287"/>
        <v>90.452847770775165</v>
      </c>
      <c r="M393" s="62">
        <f t="shared" si="287"/>
        <v>97.135854331232551</v>
      </c>
      <c r="N393" s="62">
        <f t="shared" si="287"/>
        <v>90.452847770775165</v>
      </c>
      <c r="O393" s="62">
        <f t="shared" ref="O393" si="290">O326</f>
        <v>87.111344490546472</v>
      </c>
      <c r="P393" s="62">
        <f t="shared" si="287"/>
        <v>93.794351051003858</v>
      </c>
    </row>
    <row r="394" spans="1:16" ht="14.25" x14ac:dyDescent="0.2">
      <c r="A394" s="93"/>
      <c r="B394" s="60" t="str">
        <f t="shared" si="287"/>
        <v>Has a good reputation</v>
      </c>
      <c r="C394" s="62">
        <f t="shared" si="287"/>
        <v>96.65952124939227</v>
      </c>
      <c r="D394" s="62">
        <f t="shared" si="287"/>
        <v>143.42622375790052</v>
      </c>
      <c r="E394" s="62">
        <f t="shared" si="287"/>
        <v>89.978563748176796</v>
      </c>
      <c r="F394" s="62">
        <f t="shared" si="287"/>
        <v>93.31904249878454</v>
      </c>
      <c r="G394" s="62">
        <f t="shared" si="287"/>
        <v>126.72383000486187</v>
      </c>
      <c r="H394" s="62">
        <f t="shared" si="287"/>
        <v>79.957127496353607</v>
      </c>
      <c r="I394" s="62">
        <f t="shared" si="287"/>
        <v>126.72383000486187</v>
      </c>
      <c r="J394" s="62">
        <f t="shared" si="287"/>
        <v>113.36191500243093</v>
      </c>
      <c r="K394" s="62">
        <f t="shared" si="287"/>
        <v>76.616648745745863</v>
      </c>
      <c r="L394" s="62">
        <f t="shared" si="287"/>
        <v>96.65952124939227</v>
      </c>
      <c r="M394" s="62">
        <f t="shared" si="287"/>
        <v>93.31904249878454</v>
      </c>
      <c r="N394" s="62">
        <f t="shared" si="287"/>
        <v>93.31904249878454</v>
      </c>
      <c r="O394" s="62">
        <f t="shared" ref="O394" si="291">O327</f>
        <v>79.957127496353607</v>
      </c>
      <c r="P394" s="62">
        <f t="shared" si="287"/>
        <v>89.978563748176796</v>
      </c>
    </row>
    <row r="395" spans="1:16" ht="14.25" x14ac:dyDescent="0.2">
      <c r="A395" s="93"/>
      <c r="B395" s="60" t="str">
        <f t="shared" si="287"/>
        <v>Is upscale</v>
      </c>
      <c r="C395" s="62">
        <f t="shared" si="287"/>
        <v>78.951739741804531</v>
      </c>
      <c r="D395" s="62">
        <f t="shared" si="287"/>
        <v>129.55260783726433</v>
      </c>
      <c r="E395" s="62">
        <f t="shared" si="287"/>
        <v>90.85782635250095</v>
      </c>
      <c r="F395" s="62">
        <f t="shared" si="287"/>
        <v>78.951739741804531</v>
      </c>
      <c r="G395" s="62">
        <f t="shared" si="287"/>
        <v>123.59956453191612</v>
      </c>
      <c r="H395" s="62">
        <f t="shared" si="287"/>
        <v>87.881304699826856</v>
      </c>
      <c r="I395" s="62">
        <f t="shared" si="287"/>
        <v>96.810869657849167</v>
      </c>
      <c r="J395" s="62">
        <f t="shared" si="287"/>
        <v>138.48217279528666</v>
      </c>
      <c r="K395" s="62">
        <f t="shared" si="287"/>
        <v>87.881304699826856</v>
      </c>
      <c r="L395" s="62">
        <f t="shared" si="287"/>
        <v>81.928261394478639</v>
      </c>
      <c r="M395" s="62">
        <f t="shared" si="287"/>
        <v>114.6699995738938</v>
      </c>
      <c r="N395" s="62">
        <f t="shared" si="287"/>
        <v>81.928261394478639</v>
      </c>
      <c r="O395" s="62">
        <f t="shared" ref="O395" si="292">O328</f>
        <v>96.810869657849167</v>
      </c>
      <c r="P395" s="62">
        <f t="shared" si="287"/>
        <v>111.6934779212197</v>
      </c>
    </row>
    <row r="396" spans="1:16" ht="14.25" x14ac:dyDescent="0.2">
      <c r="A396" s="93"/>
      <c r="B396" s="60" t="str">
        <f t="shared" si="287"/>
        <v>Value for money</v>
      </c>
      <c r="C396" s="62">
        <f t="shared" si="287"/>
        <v>96.307961773006312</v>
      </c>
      <c r="D396" s="62">
        <f t="shared" si="287"/>
        <v>144.02045578338644</v>
      </c>
      <c r="E396" s="62">
        <f t="shared" si="287"/>
        <v>88.355879437942946</v>
      </c>
      <c r="F396" s="62">
        <f t="shared" si="287"/>
        <v>92.331920605474636</v>
      </c>
      <c r="G396" s="62">
        <f t="shared" si="287"/>
        <v>116.18816761066469</v>
      </c>
      <c r="H396" s="62">
        <f t="shared" si="287"/>
        <v>76.427755935347918</v>
      </c>
      <c r="I396" s="62">
        <f t="shared" si="287"/>
        <v>132.0923322807914</v>
      </c>
      <c r="J396" s="62">
        <f t="shared" si="287"/>
        <v>100.28400294053799</v>
      </c>
      <c r="K396" s="62">
        <f t="shared" si="287"/>
        <v>84.37983827041127</v>
      </c>
      <c r="L396" s="62">
        <f>L329</f>
        <v>100.28400294053799</v>
      </c>
      <c r="M396" s="62">
        <f t="shared" si="287"/>
        <v>108.23608527560134</v>
      </c>
      <c r="N396" s="62">
        <f t="shared" si="287"/>
        <v>72.451714767816242</v>
      </c>
      <c r="O396" s="62">
        <f t="shared" ref="O396" si="293">O329</f>
        <v>88.355879437942946</v>
      </c>
      <c r="P396" s="62">
        <f t="shared" si="287"/>
        <v>100.28400294053799</v>
      </c>
    </row>
    <row r="397" spans="1:16" ht="14.25" x14ac:dyDescent="0.2">
      <c r="A397" s="93"/>
      <c r="B397" s="60" t="str">
        <f t="shared" si="287"/>
        <v>Healthy product</v>
      </c>
      <c r="C397" s="62">
        <f t="shared" si="287"/>
        <v>90.142207157065073</v>
      </c>
      <c r="D397" s="62">
        <f t="shared" si="287"/>
        <v>122.34433044398584</v>
      </c>
      <c r="E397" s="62">
        <f t="shared" si="287"/>
        <v>103.94311713717397</v>
      </c>
      <c r="F397" s="62">
        <f t="shared" si="287"/>
        <v>76.341297176956175</v>
      </c>
      <c r="G397" s="62">
        <f t="shared" si="287"/>
        <v>131.54493709739177</v>
      </c>
      <c r="H397" s="62">
        <f t="shared" si="287"/>
        <v>90.142207157065073</v>
      </c>
      <c r="I397" s="62">
        <f t="shared" si="287"/>
        <v>145.34584707750068</v>
      </c>
      <c r="J397" s="62">
        <f t="shared" si="287"/>
        <v>99.342813810471</v>
      </c>
      <c r="K397" s="62">
        <f t="shared" si="287"/>
        <v>99.342813810471</v>
      </c>
      <c r="L397" s="62">
        <f t="shared" si="287"/>
        <v>85.541903830362102</v>
      </c>
      <c r="M397" s="62">
        <f t="shared" si="287"/>
        <v>90.142207157065073</v>
      </c>
      <c r="N397" s="62">
        <f t="shared" si="287"/>
        <v>99.342813810471</v>
      </c>
      <c r="O397" s="62">
        <f t="shared" ref="O397" si="294">O330</f>
        <v>80.941600503659146</v>
      </c>
      <c r="P397" s="62">
        <f t="shared" si="287"/>
        <v>85.541903830362102</v>
      </c>
    </row>
    <row r="398" spans="1:16" ht="14.25" x14ac:dyDescent="0.2">
      <c r="A398" s="93"/>
      <c r="B398" s="60" t="str">
        <f t="shared" si="287"/>
        <v>A brand full of love &amp; care</v>
      </c>
      <c r="C398" s="62">
        <f t="shared" si="287"/>
        <v>97.99635931389588</v>
      </c>
      <c r="D398" s="62">
        <f t="shared" si="287"/>
        <v>126.04732891935355</v>
      </c>
      <c r="E398" s="62">
        <f t="shared" si="287"/>
        <v>92.386165392804344</v>
      </c>
      <c r="F398" s="62">
        <f t="shared" si="287"/>
        <v>86.775971471712808</v>
      </c>
      <c r="G398" s="62">
        <f t="shared" si="287"/>
        <v>131.65752284044507</v>
      </c>
      <c r="H398" s="62">
        <f t="shared" si="287"/>
        <v>86.775971471712808</v>
      </c>
      <c r="I398" s="62">
        <f t="shared" si="287"/>
        <v>131.65752284044507</v>
      </c>
      <c r="J398" s="62">
        <f t="shared" si="287"/>
        <v>114.82694107717047</v>
      </c>
      <c r="K398" s="62">
        <f t="shared" si="287"/>
        <v>103.60655323498742</v>
      </c>
      <c r="L398" s="62">
        <f t="shared" si="287"/>
        <v>86.775971471712808</v>
      </c>
      <c r="M398" s="62">
        <f t="shared" si="287"/>
        <v>92.386165392804344</v>
      </c>
      <c r="N398" s="62">
        <f t="shared" si="287"/>
        <v>103.60655323498742</v>
      </c>
      <c r="O398" s="62">
        <f t="shared" ref="O398" si="295">O331</f>
        <v>64.335195787346692</v>
      </c>
      <c r="P398" s="62">
        <f t="shared" si="287"/>
        <v>81.165777550621286</v>
      </c>
    </row>
    <row r="399" spans="1:16" ht="14.25" x14ac:dyDescent="0.2">
      <c r="A399" s="93"/>
      <c r="B399" s="60" t="str">
        <f t="shared" si="287"/>
        <v>My friends/ schoolmates/ family likes it</v>
      </c>
      <c r="C399" s="62">
        <f t="shared" si="287"/>
        <v>87.090524803050414</v>
      </c>
      <c r="D399" s="62">
        <f t="shared" si="287"/>
        <v>142.09611477266171</v>
      </c>
      <c r="E399" s="62">
        <f t="shared" si="287"/>
        <v>98.877436939395693</v>
      </c>
      <c r="F399" s="62">
        <f t="shared" si="287"/>
        <v>98.877436939395693</v>
      </c>
      <c r="G399" s="62">
        <f t="shared" si="287"/>
        <v>114.59331978785606</v>
      </c>
      <c r="H399" s="62">
        <f t="shared" si="287"/>
        <v>87.090524803050414</v>
      </c>
      <c r="I399" s="62">
        <f t="shared" si="287"/>
        <v>126.38023192420134</v>
      </c>
      <c r="J399" s="62">
        <f t="shared" si="287"/>
        <v>114.59331978785606</v>
      </c>
      <c r="K399" s="62">
        <f t="shared" si="287"/>
        <v>91.019495515165502</v>
      </c>
      <c r="L399" s="62">
        <f t="shared" si="287"/>
        <v>75.303612666705135</v>
      </c>
      <c r="M399" s="62">
        <f t="shared" si="287"/>
        <v>106.73537836362587</v>
      </c>
      <c r="N399" s="62">
        <f t="shared" si="287"/>
        <v>67.445671242474958</v>
      </c>
      <c r="O399" s="62">
        <f t="shared" ref="O399" si="296">O332</f>
        <v>87.090524803050414</v>
      </c>
      <c r="P399" s="62">
        <f t="shared" si="287"/>
        <v>102.80640765151078</v>
      </c>
    </row>
    <row r="400" spans="1:16" ht="14.25" hidden="1" x14ac:dyDescent="0.2">
      <c r="A400" s="93"/>
      <c r="B400" s="60" t="str">
        <f t="shared" si="287"/>
        <v>Simplifies my hair routine</v>
      </c>
      <c r="C400" s="62">
        <f t="shared" si="287"/>
        <v>84.044421387173301</v>
      </c>
      <c r="D400" s="62">
        <f t="shared" si="287"/>
        <v>129.91614184227802</v>
      </c>
      <c r="E400" s="62">
        <f t="shared" si="287"/>
        <v>134.17883985960398</v>
      </c>
      <c r="F400" s="62">
        <f t="shared" si="287"/>
        <v>135.96026589669543</v>
      </c>
      <c r="G400" s="62">
        <f t="shared" si="287"/>
        <v>93.100003742388154</v>
      </c>
      <c r="H400" s="62">
        <f t="shared" si="287"/>
        <v>103.00388421050368</v>
      </c>
      <c r="I400" s="62">
        <f t="shared" si="287"/>
        <v>94.754185062544494</v>
      </c>
      <c r="J400" s="62">
        <f t="shared" si="287"/>
        <v>87.925385253693946</v>
      </c>
      <c r="K400" s="62">
        <f t="shared" si="287"/>
        <v>98.083755155679697</v>
      </c>
      <c r="L400" s="62">
        <f t="shared" si="287"/>
        <v>103.61890034235668</v>
      </c>
      <c r="M400" s="62">
        <f t="shared" si="287"/>
        <v>74.988839031958449</v>
      </c>
      <c r="N400" s="62">
        <f t="shared" si="287"/>
        <v>92.506195063357666</v>
      </c>
      <c r="O400" s="62">
        <f t="shared" ref="O400" si="297">O333</f>
        <v>92.506195063357666</v>
      </c>
      <c r="P400" s="62">
        <f t="shared" si="287"/>
        <v>75.412988088408795</v>
      </c>
    </row>
    <row r="401" spans="1:16" ht="14.25" hidden="1" x14ac:dyDescent="0.2">
      <c r="A401" s="3"/>
      <c r="B401" s="60" t="str">
        <f t="shared" si="287"/>
        <v>Strengthens hair</v>
      </c>
      <c r="C401" s="62">
        <f t="shared" si="287"/>
        <v>80.172766082269419</v>
      </c>
      <c r="D401" s="62">
        <f t="shared" si="287"/>
        <v>130.08966624801909</v>
      </c>
      <c r="E401" s="62">
        <f t="shared" si="287"/>
        <v>136.519864542943</v>
      </c>
      <c r="F401" s="62">
        <f t="shared" si="287"/>
        <v>131.41548032944669</v>
      </c>
      <c r="G401" s="62">
        <f t="shared" si="287"/>
        <v>97.076895620471504</v>
      </c>
      <c r="H401" s="62">
        <f t="shared" si="287"/>
        <v>101.54046969461113</v>
      </c>
      <c r="I401" s="62">
        <f t="shared" si="287"/>
        <v>97.783996463899555</v>
      </c>
      <c r="J401" s="62">
        <f t="shared" si="287"/>
        <v>91.420088873047021</v>
      </c>
      <c r="K401" s="62">
        <f t="shared" si="287"/>
        <v>100.72288434439744</v>
      </c>
      <c r="L401" s="62">
        <f t="shared" si="287"/>
        <v>102.22547363668207</v>
      </c>
      <c r="M401" s="62">
        <f t="shared" si="287"/>
        <v>73.366920464274344</v>
      </c>
      <c r="N401" s="62">
        <f t="shared" si="287"/>
        <v>91.353798168975629</v>
      </c>
      <c r="O401" s="62">
        <f t="shared" ref="O401" si="298">O334</f>
        <v>91.353798168975629</v>
      </c>
      <c r="P401" s="62">
        <f t="shared" si="287"/>
        <v>74.957897361987477</v>
      </c>
    </row>
    <row r="402" spans="1:16" ht="14.25" hidden="1" x14ac:dyDescent="0.2">
      <c r="A402" s="3"/>
      <c r="B402" s="60" t="str">
        <f t="shared" si="287"/>
        <v>Worth paying more for</v>
      </c>
      <c r="C402" s="62">
        <f t="shared" si="287"/>
        <v>75.498859283729018</v>
      </c>
      <c r="D402" s="62">
        <f t="shared" si="287"/>
        <v>130.10029816916193</v>
      </c>
      <c r="E402" s="62">
        <f t="shared" si="287"/>
        <v>123.7211201607648</v>
      </c>
      <c r="F402" s="62">
        <f t="shared" si="287"/>
        <v>133.74940423328738</v>
      </c>
      <c r="G402" s="62">
        <f t="shared" si="287"/>
        <v>103.61049118514001</v>
      </c>
      <c r="H402" s="62">
        <f t="shared" si="287"/>
        <v>110.20591251585567</v>
      </c>
      <c r="I402" s="62">
        <f t="shared" si="287"/>
        <v>91.392743474142151</v>
      </c>
      <c r="J402" s="62">
        <f t="shared" si="287"/>
        <v>79.418269500752672</v>
      </c>
      <c r="K402" s="62">
        <f t="shared" si="287"/>
        <v>111.15197705099931</v>
      </c>
      <c r="L402" s="62">
        <f t="shared" si="287"/>
        <v>101.98866626775092</v>
      </c>
      <c r="M402" s="62">
        <f t="shared" si="287"/>
        <v>91.554925965881068</v>
      </c>
      <c r="N402" s="62">
        <f t="shared" si="287"/>
        <v>89.149219005087247</v>
      </c>
      <c r="O402" s="62">
        <f t="shared" ref="O402" si="299">O335</f>
        <v>89.149219005087247</v>
      </c>
      <c r="P402" s="62">
        <f t="shared" si="287"/>
        <v>69.308894182360632</v>
      </c>
    </row>
    <row r="403" spans="1:16" hidden="1" x14ac:dyDescent="0.15">
      <c r="A403" s="3"/>
      <c r="B403" s="3"/>
      <c r="C403" s="3"/>
      <c r="D403" s="3"/>
      <c r="E403" s="3"/>
      <c r="F403" s="3"/>
      <c r="G403" s="3"/>
      <c r="H403" s="3"/>
      <c r="I403" s="3"/>
      <c r="J403" s="3"/>
      <c r="K403" s="3"/>
      <c r="L403" s="3"/>
      <c r="M403" s="3"/>
      <c r="N403" s="3"/>
      <c r="O403" s="3"/>
      <c r="P403" s="3"/>
    </row>
    <row r="404" spans="1:16" ht="14.25" hidden="1" x14ac:dyDescent="0.2">
      <c r="A404" s="3"/>
      <c r="B404" s="3"/>
      <c r="C404" s="66"/>
      <c r="D404" s="67" t="s">
        <v>38</v>
      </c>
      <c r="E404" s="3"/>
      <c r="F404" s="3"/>
      <c r="G404" s="3"/>
      <c r="H404" s="3"/>
      <c r="I404" s="3"/>
      <c r="J404" s="3"/>
      <c r="K404" s="3"/>
      <c r="L404" s="3"/>
      <c r="M404" s="3"/>
      <c r="N404" s="3"/>
      <c r="O404" s="3"/>
      <c r="P404" s="3"/>
    </row>
    <row r="405" spans="1:16" hidden="1" x14ac:dyDescent="0.15">
      <c r="A405" s="3"/>
      <c r="B405" s="3"/>
      <c r="C405" s="68"/>
      <c r="D405" s="67" t="s">
        <v>39</v>
      </c>
      <c r="E405" s="3"/>
      <c r="F405" s="3"/>
      <c r="G405" s="3"/>
      <c r="H405" s="3"/>
      <c r="I405" s="3"/>
      <c r="J405" s="3"/>
      <c r="K405" s="3"/>
      <c r="L405" s="3"/>
      <c r="M405" s="3"/>
      <c r="N405" s="3"/>
      <c r="O405" s="3"/>
      <c r="P405" s="3"/>
    </row>
    <row r="406" spans="1:16" hidden="1" x14ac:dyDescent="0.15">
      <c r="A406" s="3"/>
      <c r="B406" s="3"/>
      <c r="C406" s="3"/>
      <c r="D406" s="3"/>
      <c r="E406" s="3"/>
      <c r="F406" s="3"/>
      <c r="G406" s="3"/>
      <c r="H406" s="3"/>
      <c r="I406" s="3"/>
      <c r="J406" s="3"/>
      <c r="K406" s="3"/>
      <c r="L406" s="3"/>
      <c r="M406" s="3"/>
      <c r="N406" s="3"/>
      <c r="O406" s="3"/>
      <c r="P406" s="3"/>
    </row>
    <row r="407" spans="1:16" hidden="1" x14ac:dyDescent="0.15"/>
  </sheetData>
  <mergeCells count="16">
    <mergeCell ref="Q336:T338"/>
    <mergeCell ref="A343:A363"/>
    <mergeCell ref="Q343:T347"/>
    <mergeCell ref="A364:A400"/>
    <mergeCell ref="A148:A168"/>
    <mergeCell ref="A171:A209"/>
    <mergeCell ref="A214:A234"/>
    <mergeCell ref="A235:A271"/>
    <mergeCell ref="A276:A296"/>
    <mergeCell ref="A297:A335"/>
    <mergeCell ref="A105:A143"/>
    <mergeCell ref="C14:P14"/>
    <mergeCell ref="Q14:T14"/>
    <mergeCell ref="A16:A36"/>
    <mergeCell ref="A39:A77"/>
    <mergeCell ref="A82:A102"/>
  </mergeCells>
  <phoneticPr fontId="3" type="noConversion"/>
  <conditionalFormatting sqref="C343:N402 P343:P402">
    <cfRule type="cellIs" dxfId="29" priority="8" operator="greaterThanOrEqual">
      <formula>130</formula>
    </cfRule>
  </conditionalFormatting>
  <conditionalFormatting sqref="C214:N273 P214:P273">
    <cfRule type="cellIs" dxfId="28" priority="6" operator="greaterThan">
      <formula>0</formula>
    </cfRule>
    <cfRule type="cellIs" dxfId="27" priority="7" operator="equal">
      <formula>1</formula>
    </cfRule>
  </conditionalFormatting>
  <conditionalFormatting sqref="C276:N335 P276:P335">
    <cfRule type="cellIs" dxfId="26" priority="9" operator="lessThanOrEqual">
      <formula>C$338-(1.5*C$339)</formula>
    </cfRule>
    <cfRule type="cellIs" dxfId="25" priority="10" operator="greaterThanOrEqual">
      <formula>C$338+(1.5*C$339)</formula>
    </cfRule>
  </conditionalFormatting>
  <conditionalFormatting sqref="O343:O402">
    <cfRule type="cellIs" dxfId="24" priority="3" operator="greaterThanOrEqual">
      <formula>130</formula>
    </cfRule>
  </conditionalFormatting>
  <conditionalFormatting sqref="O214:O273">
    <cfRule type="cellIs" dxfId="23" priority="1" operator="greaterThan">
      <formula>0</formula>
    </cfRule>
    <cfRule type="cellIs" dxfId="22" priority="2" operator="equal">
      <formula>1</formula>
    </cfRule>
  </conditionalFormatting>
  <conditionalFormatting sqref="O276:O335">
    <cfRule type="cellIs" dxfId="21" priority="4" operator="lessThanOrEqual">
      <formula>O$338-(1.5*O$339)</formula>
    </cfRule>
    <cfRule type="cellIs" dxfId="20" priority="5" operator="greaterThanOrEqual">
      <formula>O$338+(1.5*O$339)</formula>
    </cfRule>
  </conditionalFormatting>
  <hyperlinks>
    <hyperlink ref="B9" location="Attributes!B356" display="Normalized scores - click here for starting row"/>
    <hyperlink ref="B10" location="Attributes!B274" display="Sole differentiation (double normalized approach) - click here"/>
    <hyperlink ref="B11" location="Attributes!B356" display="Individual brand strengths &amp; weaknesses - click here"/>
    <hyperlink ref="B12" location="Attributes!B442" display="Competitive brand strengths - click her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tabSelected="1" topLeftCell="B19" workbookViewId="0">
      <selection activeCell="G39" sqref="G39"/>
    </sheetView>
  </sheetViews>
  <sheetFormatPr defaultRowHeight="13.5" x14ac:dyDescent="0.15"/>
  <cols>
    <col min="1" max="1" width="6.25" style="4" hidden="1" customWidth="1"/>
    <col min="2" max="2" width="28.875" style="4" customWidth="1"/>
    <col min="3" max="3" width="8.125" style="4" customWidth="1"/>
    <col min="4" max="4" width="9.25" style="4" customWidth="1"/>
    <col min="5" max="5" width="5.625" style="4" bestFit="1" customWidth="1"/>
    <col min="6" max="6" width="7.5" style="4" bestFit="1" customWidth="1"/>
    <col min="7" max="7" width="7.125" style="4" bestFit="1" customWidth="1"/>
    <col min="8" max="8" width="7.25" style="4" bestFit="1" customWidth="1"/>
    <col min="9" max="9" width="8.125" style="4" bestFit="1" customWidth="1"/>
    <col min="10" max="10" width="5.625" style="4" bestFit="1" customWidth="1"/>
    <col min="11" max="12" width="7.25" style="4" customWidth="1"/>
    <col min="13" max="13" width="10.875" style="4" customWidth="1"/>
    <col min="14" max="14" width="11.125" style="4" customWidth="1"/>
    <col min="15" max="17" width="10.25" style="4" customWidth="1"/>
    <col min="18" max="16384" width="9" style="4"/>
  </cols>
  <sheetData>
    <row r="1" spans="1:17" ht="15" hidden="1" x14ac:dyDescent="0.2">
      <c r="A1" s="1"/>
      <c r="B1" s="2" t="s">
        <v>0</v>
      </c>
      <c r="C1" s="3"/>
      <c r="D1" s="3"/>
      <c r="E1" s="3"/>
      <c r="F1" s="3"/>
      <c r="G1" s="3"/>
      <c r="H1" s="3"/>
      <c r="I1" s="3"/>
      <c r="J1" s="3"/>
      <c r="K1" s="3"/>
      <c r="L1" s="3"/>
      <c r="M1" s="3"/>
      <c r="N1" s="3"/>
      <c r="O1" s="3"/>
      <c r="P1" s="3"/>
      <c r="Q1" s="3"/>
    </row>
    <row r="2" spans="1:17" ht="15.75" hidden="1" x14ac:dyDescent="0.25">
      <c r="A2" s="5"/>
      <c r="B2" s="3" t="s">
        <v>1</v>
      </c>
      <c r="C2" s="3"/>
      <c r="D2" s="3"/>
      <c r="E2" s="3"/>
      <c r="F2" s="3"/>
      <c r="G2" s="3"/>
      <c r="H2" s="3"/>
      <c r="I2" s="3"/>
      <c r="J2" s="3"/>
      <c r="K2" s="3"/>
      <c r="L2" s="3"/>
      <c r="M2" s="3"/>
      <c r="N2" s="3"/>
      <c r="O2" s="3"/>
      <c r="P2" s="3"/>
      <c r="Q2" s="3"/>
    </row>
    <row r="3" spans="1:17" ht="15.75" hidden="1" x14ac:dyDescent="0.25">
      <c r="A3" s="5"/>
      <c r="B3" s="3" t="s">
        <v>2</v>
      </c>
      <c r="C3" s="3"/>
      <c r="D3" s="3"/>
      <c r="E3" s="3"/>
      <c r="F3" s="3"/>
      <c r="G3" s="3"/>
      <c r="H3" s="3"/>
      <c r="I3" s="3"/>
      <c r="J3" s="3"/>
      <c r="K3" s="3"/>
      <c r="L3" s="3"/>
      <c r="M3" s="3"/>
      <c r="N3" s="3"/>
      <c r="O3" s="3"/>
      <c r="P3" s="3"/>
      <c r="Q3" s="3"/>
    </row>
    <row r="4" spans="1:17" ht="15.75" hidden="1" x14ac:dyDescent="0.25">
      <c r="A4" s="5"/>
      <c r="B4" s="6" t="s">
        <v>3</v>
      </c>
      <c r="C4" s="6"/>
      <c r="D4" s="6"/>
      <c r="E4" s="6"/>
      <c r="F4" s="6"/>
      <c r="G4" s="6"/>
      <c r="H4" s="3"/>
      <c r="I4" s="6"/>
      <c r="J4" s="6"/>
      <c r="K4" s="6"/>
      <c r="L4" s="3"/>
      <c r="M4" s="3"/>
      <c r="N4" s="3"/>
      <c r="O4" s="3"/>
      <c r="P4" s="3"/>
      <c r="Q4" s="3"/>
    </row>
    <row r="5" spans="1:17" ht="15.75" hidden="1" x14ac:dyDescent="0.25">
      <c r="A5" s="5"/>
      <c r="B5" s="3" t="s">
        <v>4</v>
      </c>
      <c r="C5" s="3"/>
      <c r="D5" s="3"/>
      <c r="E5" s="3"/>
      <c r="F5" s="3"/>
      <c r="G5" s="3"/>
      <c r="H5" s="3"/>
      <c r="I5" s="3"/>
      <c r="J5" s="3"/>
      <c r="K5" s="3"/>
      <c r="L5" s="3"/>
      <c r="M5" s="3"/>
      <c r="N5" s="3"/>
      <c r="O5" s="3"/>
      <c r="P5" s="3"/>
      <c r="Q5" s="3"/>
    </row>
    <row r="6" spans="1:17" ht="15.75" hidden="1" x14ac:dyDescent="0.25">
      <c r="A6" s="5"/>
      <c r="B6" s="3" t="s">
        <v>5</v>
      </c>
      <c r="C6" s="3"/>
      <c r="D6" s="3"/>
      <c r="E6" s="3"/>
      <c r="F6" s="3"/>
      <c r="G6" s="3"/>
      <c r="H6" s="3"/>
      <c r="I6" s="3"/>
      <c r="J6" s="3"/>
      <c r="K6" s="3"/>
      <c r="L6" s="3"/>
      <c r="M6" s="3"/>
      <c r="N6" s="3"/>
      <c r="O6" s="3"/>
      <c r="P6" s="3"/>
      <c r="Q6" s="3"/>
    </row>
    <row r="7" spans="1:17" ht="15.75" hidden="1" x14ac:dyDescent="0.25">
      <c r="A7" s="5"/>
      <c r="B7" s="3"/>
      <c r="C7" s="3"/>
      <c r="D7" s="3"/>
      <c r="E7" s="3"/>
      <c r="F7" s="3"/>
      <c r="G7" s="3"/>
      <c r="H7" s="3"/>
      <c r="I7" s="3"/>
      <c r="J7" s="3"/>
      <c r="K7" s="3"/>
      <c r="L7" s="3"/>
      <c r="M7" s="3"/>
      <c r="N7" s="3"/>
      <c r="O7" s="3"/>
      <c r="P7" s="3"/>
      <c r="Q7" s="3"/>
    </row>
    <row r="8" spans="1:17" ht="15.75" hidden="1" x14ac:dyDescent="0.25">
      <c r="A8" s="5"/>
      <c r="B8" s="2" t="s">
        <v>6</v>
      </c>
      <c r="C8" s="3"/>
      <c r="D8" s="3"/>
      <c r="E8" s="3"/>
      <c r="F8" s="3"/>
      <c r="G8" s="3"/>
      <c r="H8" s="3"/>
      <c r="I8" s="3"/>
      <c r="J8" s="3"/>
      <c r="K8" s="3"/>
      <c r="L8" s="3"/>
      <c r="M8" s="3"/>
      <c r="N8" s="3"/>
      <c r="O8" s="3"/>
      <c r="P8" s="3"/>
      <c r="Q8" s="3"/>
    </row>
    <row r="9" spans="1:17" ht="15.75" hidden="1" x14ac:dyDescent="0.25">
      <c r="A9" s="5"/>
      <c r="B9" s="7" t="s">
        <v>7</v>
      </c>
      <c r="C9" s="3" t="s">
        <v>8</v>
      </c>
      <c r="D9" s="3"/>
      <c r="E9" s="3"/>
      <c r="F9" s="3"/>
      <c r="G9" s="3"/>
      <c r="H9" s="3"/>
      <c r="I9" s="3"/>
      <c r="J9" s="3"/>
      <c r="K9" s="3"/>
      <c r="L9" s="3"/>
      <c r="M9" s="3"/>
      <c r="N9" s="3"/>
      <c r="O9" s="3"/>
      <c r="P9" s="3"/>
      <c r="Q9" s="3"/>
    </row>
    <row r="10" spans="1:17" ht="15.75" hidden="1" x14ac:dyDescent="0.25">
      <c r="A10" s="5"/>
      <c r="B10" s="7" t="s">
        <v>9</v>
      </c>
      <c r="C10" s="3" t="s">
        <v>10</v>
      </c>
      <c r="D10" s="3"/>
      <c r="E10" s="3"/>
      <c r="F10" s="3"/>
      <c r="G10" s="3"/>
      <c r="H10" s="3"/>
      <c r="I10" s="3"/>
      <c r="J10" s="3"/>
      <c r="K10" s="3"/>
      <c r="L10" s="3"/>
      <c r="M10" s="3"/>
      <c r="N10" s="3"/>
      <c r="O10" s="3"/>
      <c r="P10" s="3"/>
      <c r="Q10" s="3"/>
    </row>
    <row r="11" spans="1:17" ht="15.75" hidden="1" x14ac:dyDescent="0.25">
      <c r="A11" s="5"/>
      <c r="B11" s="7" t="s">
        <v>11</v>
      </c>
      <c r="C11" s="3" t="s">
        <v>12</v>
      </c>
      <c r="D11" s="3"/>
      <c r="E11" s="3"/>
      <c r="F11" s="3"/>
      <c r="G11" s="3"/>
      <c r="H11" s="3"/>
      <c r="I11" s="3"/>
      <c r="J11" s="3"/>
      <c r="K11" s="3"/>
      <c r="L11" s="3"/>
      <c r="M11" s="3"/>
      <c r="N11" s="3"/>
      <c r="O11" s="3"/>
      <c r="P11" s="3"/>
      <c r="Q11" s="3"/>
    </row>
    <row r="12" spans="1:17" ht="15" hidden="1" x14ac:dyDescent="0.2">
      <c r="A12" s="8"/>
      <c r="B12" s="7" t="s">
        <v>13</v>
      </c>
      <c r="C12" s="3" t="s">
        <v>14</v>
      </c>
      <c r="D12" s="3"/>
      <c r="E12" s="3"/>
      <c r="F12" s="3"/>
      <c r="G12" s="3"/>
      <c r="H12" s="3"/>
      <c r="I12" s="3"/>
      <c r="J12" s="3"/>
      <c r="K12" s="3"/>
      <c r="L12" s="3"/>
      <c r="M12" s="3"/>
      <c r="N12" s="3"/>
      <c r="O12" s="3"/>
      <c r="P12" s="3"/>
      <c r="Q12" s="3"/>
    </row>
    <row r="13" spans="1:17" x14ac:dyDescent="0.15">
      <c r="A13" s="9"/>
      <c r="B13" s="3"/>
      <c r="C13" s="3"/>
      <c r="D13" s="3"/>
      <c r="E13" s="3"/>
      <c r="F13" s="3"/>
      <c r="G13" s="3"/>
      <c r="H13" s="3"/>
      <c r="I13" s="3"/>
      <c r="J13" s="3"/>
      <c r="K13" s="3"/>
      <c r="L13" s="3"/>
      <c r="M13" s="3"/>
      <c r="N13" s="3"/>
      <c r="O13" s="3"/>
      <c r="P13" s="3"/>
      <c r="Q13" s="3"/>
    </row>
    <row r="14" spans="1:17" x14ac:dyDescent="0.15">
      <c r="A14" s="10"/>
      <c r="B14" s="11"/>
      <c r="C14" s="76"/>
      <c r="D14" s="77"/>
      <c r="E14" s="77"/>
      <c r="F14" s="77"/>
      <c r="G14" s="77"/>
      <c r="H14" s="77"/>
      <c r="I14" s="77"/>
      <c r="J14" s="77"/>
      <c r="K14" s="77"/>
      <c r="L14" s="77"/>
      <c r="M14" s="78" t="s">
        <v>15</v>
      </c>
      <c r="N14" s="78"/>
      <c r="O14" s="78"/>
      <c r="P14" s="78"/>
      <c r="Q14" s="3"/>
    </row>
    <row r="15" spans="1:17" x14ac:dyDescent="0.15">
      <c r="A15" s="12"/>
      <c r="B15" s="13" t="s">
        <v>16</v>
      </c>
      <c r="C15" s="73" t="s">
        <v>113</v>
      </c>
      <c r="D15" s="73" t="s">
        <v>114</v>
      </c>
      <c r="E15" s="73" t="s">
        <v>115</v>
      </c>
      <c r="F15" s="73" t="s">
        <v>40</v>
      </c>
      <c r="G15" s="73" t="s">
        <v>42</v>
      </c>
      <c r="H15" s="73" t="s">
        <v>43</v>
      </c>
      <c r="I15" s="73" t="s">
        <v>116</v>
      </c>
      <c r="J15" s="73" t="s">
        <v>49</v>
      </c>
      <c r="K15" s="73" t="s">
        <v>50</v>
      </c>
      <c r="L15" s="73" t="s">
        <v>53</v>
      </c>
      <c r="M15" s="14" t="s">
        <v>17</v>
      </c>
      <c r="N15" s="14"/>
      <c r="O15" s="14" t="s">
        <v>18</v>
      </c>
      <c r="P15" s="14" t="s">
        <v>19</v>
      </c>
      <c r="Q15" s="3"/>
    </row>
    <row r="16" spans="1:17" x14ac:dyDescent="0.15">
      <c r="A16" s="79"/>
      <c r="B16" s="69" t="s">
        <v>54</v>
      </c>
      <c r="C16" s="70">
        <v>50</v>
      </c>
      <c r="D16" s="70">
        <v>31</v>
      </c>
      <c r="E16" s="70">
        <v>43</v>
      </c>
      <c r="F16" s="70">
        <v>45</v>
      </c>
      <c r="G16" s="70">
        <v>22</v>
      </c>
      <c r="H16" s="70">
        <v>19</v>
      </c>
      <c r="I16" s="70">
        <v>34</v>
      </c>
      <c r="J16" s="70">
        <v>22</v>
      </c>
      <c r="K16" s="70">
        <v>27</v>
      </c>
      <c r="L16" s="70">
        <v>34</v>
      </c>
      <c r="M16" s="17">
        <f t="shared" ref="M16:M29" si="0">SUM(C16:L16)</f>
        <v>327</v>
      </c>
      <c r="N16" s="18">
        <f t="shared" ref="N16:N29" si="1">M16/M$30</f>
        <v>7.7414772727272721E-2</v>
      </c>
      <c r="O16" s="19">
        <f t="shared" ref="O16:O29" si="2">AVERAGE(C16:L16)</f>
        <v>32.700000000000003</v>
      </c>
      <c r="P16" s="19">
        <f t="shared" ref="P16:P29" si="3">STDEV(C16:L16)</f>
        <v>10.604506379627276</v>
      </c>
      <c r="Q16" s="3"/>
    </row>
    <row r="17" spans="1:17" x14ac:dyDescent="0.15">
      <c r="A17" s="80"/>
      <c r="B17" s="69" t="s">
        <v>55</v>
      </c>
      <c r="C17" s="70">
        <v>45</v>
      </c>
      <c r="D17" s="70">
        <v>35</v>
      </c>
      <c r="E17" s="70">
        <v>28</v>
      </c>
      <c r="F17" s="70">
        <v>26</v>
      </c>
      <c r="G17" s="70">
        <v>32</v>
      </c>
      <c r="H17" s="70">
        <v>30</v>
      </c>
      <c r="I17" s="70">
        <v>27</v>
      </c>
      <c r="J17" s="70">
        <v>26</v>
      </c>
      <c r="K17" s="70">
        <v>35</v>
      </c>
      <c r="L17" s="70">
        <v>31</v>
      </c>
      <c r="M17" s="17">
        <f t="shared" si="0"/>
        <v>315</v>
      </c>
      <c r="N17" s="18">
        <f t="shared" si="1"/>
        <v>7.4573863636363633E-2</v>
      </c>
      <c r="O17" s="19">
        <f t="shared" si="2"/>
        <v>31.5</v>
      </c>
      <c r="P17" s="19">
        <f t="shared" si="3"/>
        <v>5.7975090436420293</v>
      </c>
      <c r="Q17" s="3"/>
    </row>
    <row r="18" spans="1:17" x14ac:dyDescent="0.15">
      <c r="A18" s="80"/>
      <c r="B18" s="69" t="s">
        <v>56</v>
      </c>
      <c r="C18" s="70">
        <v>36</v>
      </c>
      <c r="D18" s="70">
        <v>25</v>
      </c>
      <c r="E18" s="70">
        <v>53</v>
      </c>
      <c r="F18" s="70">
        <v>39</v>
      </c>
      <c r="G18" s="70">
        <v>29</v>
      </c>
      <c r="H18" s="70">
        <v>18</v>
      </c>
      <c r="I18" s="70">
        <v>22</v>
      </c>
      <c r="J18" s="70">
        <v>21</v>
      </c>
      <c r="K18" s="70">
        <v>28</v>
      </c>
      <c r="L18" s="70">
        <v>24</v>
      </c>
      <c r="M18" s="17">
        <f t="shared" si="0"/>
        <v>295</v>
      </c>
      <c r="N18" s="18">
        <f t="shared" si="1"/>
        <v>6.9839015151515152E-2</v>
      </c>
      <c r="O18" s="19">
        <f t="shared" si="2"/>
        <v>29.5</v>
      </c>
      <c r="P18" s="19">
        <f t="shared" si="3"/>
        <v>10.533016872883307</v>
      </c>
      <c r="Q18" s="3"/>
    </row>
    <row r="19" spans="1:17" x14ac:dyDescent="0.15">
      <c r="A19" s="80"/>
      <c r="B19" s="69" t="s">
        <v>109</v>
      </c>
      <c r="C19" s="70">
        <v>44</v>
      </c>
      <c r="D19" s="70">
        <v>44</v>
      </c>
      <c r="E19" s="70">
        <v>25</v>
      </c>
      <c r="F19" s="70">
        <v>20</v>
      </c>
      <c r="G19" s="70">
        <v>28</v>
      </c>
      <c r="H19" s="70">
        <v>30</v>
      </c>
      <c r="I19" s="70">
        <v>26</v>
      </c>
      <c r="J19" s="70">
        <v>33</v>
      </c>
      <c r="K19" s="70">
        <v>31</v>
      </c>
      <c r="L19" s="70">
        <v>32</v>
      </c>
      <c r="M19" s="17">
        <f t="shared" si="0"/>
        <v>313</v>
      </c>
      <c r="N19" s="18">
        <f t="shared" si="1"/>
        <v>7.4100378787878785E-2</v>
      </c>
      <c r="O19" s="19">
        <f t="shared" si="2"/>
        <v>31.3</v>
      </c>
      <c r="P19" s="19">
        <f t="shared" si="3"/>
        <v>7.7035345423022852</v>
      </c>
      <c r="Q19" s="3"/>
    </row>
    <row r="20" spans="1:17" x14ac:dyDescent="0.15">
      <c r="A20" s="80"/>
      <c r="B20" s="69" t="s">
        <v>110</v>
      </c>
      <c r="C20" s="70">
        <v>43</v>
      </c>
      <c r="D20" s="70">
        <v>38</v>
      </c>
      <c r="E20" s="70">
        <v>35</v>
      </c>
      <c r="F20" s="70">
        <v>21</v>
      </c>
      <c r="G20" s="70">
        <v>27</v>
      </c>
      <c r="H20" s="70">
        <v>24</v>
      </c>
      <c r="I20" s="70">
        <v>29</v>
      </c>
      <c r="J20" s="70">
        <v>24</v>
      </c>
      <c r="K20" s="70">
        <v>22</v>
      </c>
      <c r="L20" s="70">
        <v>30</v>
      </c>
      <c r="M20" s="17">
        <f t="shared" si="0"/>
        <v>293</v>
      </c>
      <c r="N20" s="18">
        <f t="shared" si="1"/>
        <v>6.9365530303030304E-2</v>
      </c>
      <c r="O20" s="19">
        <f t="shared" si="2"/>
        <v>29.3</v>
      </c>
      <c r="P20" s="19">
        <f t="shared" si="3"/>
        <v>7.3037281195595227</v>
      </c>
      <c r="Q20" s="3"/>
    </row>
    <row r="21" spans="1:17" x14ac:dyDescent="0.15">
      <c r="A21" s="80"/>
      <c r="B21" s="69" t="s">
        <v>61</v>
      </c>
      <c r="C21" s="70">
        <v>35</v>
      </c>
      <c r="D21" s="70">
        <v>25</v>
      </c>
      <c r="E21" s="70">
        <v>37</v>
      </c>
      <c r="F21" s="70">
        <v>27</v>
      </c>
      <c r="G21" s="70">
        <v>20</v>
      </c>
      <c r="H21" s="70">
        <v>21</v>
      </c>
      <c r="I21" s="70">
        <v>28</v>
      </c>
      <c r="J21" s="70">
        <v>20</v>
      </c>
      <c r="K21" s="70">
        <v>24</v>
      </c>
      <c r="L21" s="70">
        <v>27</v>
      </c>
      <c r="M21" s="17">
        <f t="shared" si="0"/>
        <v>264</v>
      </c>
      <c r="N21" s="18">
        <f t="shared" si="1"/>
        <v>6.25E-2</v>
      </c>
      <c r="O21" s="19">
        <f t="shared" si="2"/>
        <v>26.4</v>
      </c>
      <c r="P21" s="19">
        <f t="shared" si="3"/>
        <v>5.8537737116040471</v>
      </c>
      <c r="Q21" s="3"/>
    </row>
    <row r="22" spans="1:17" x14ac:dyDescent="0.15">
      <c r="A22" s="80"/>
      <c r="B22" s="69" t="s">
        <v>66</v>
      </c>
      <c r="C22" s="70">
        <v>40</v>
      </c>
      <c r="D22" s="70">
        <v>32</v>
      </c>
      <c r="E22" s="70">
        <v>37</v>
      </c>
      <c r="F22" s="70">
        <v>25</v>
      </c>
      <c r="G22" s="70">
        <v>27</v>
      </c>
      <c r="H22" s="70">
        <v>25</v>
      </c>
      <c r="I22" s="70">
        <v>33</v>
      </c>
      <c r="J22" s="70">
        <v>24</v>
      </c>
      <c r="K22" s="70">
        <v>27</v>
      </c>
      <c r="L22" s="70">
        <v>25</v>
      </c>
      <c r="M22" s="17">
        <f t="shared" si="0"/>
        <v>295</v>
      </c>
      <c r="N22" s="18">
        <f t="shared" si="1"/>
        <v>6.9839015151515152E-2</v>
      </c>
      <c r="O22" s="19">
        <f t="shared" si="2"/>
        <v>29.5</v>
      </c>
      <c r="P22" s="19">
        <f t="shared" si="3"/>
        <v>5.6617625838210097</v>
      </c>
      <c r="Q22" s="3"/>
    </row>
    <row r="23" spans="1:17" x14ac:dyDescent="0.15">
      <c r="A23" s="80"/>
      <c r="B23" s="69" t="s">
        <v>76</v>
      </c>
      <c r="C23" s="70">
        <v>41</v>
      </c>
      <c r="D23" s="70">
        <v>34</v>
      </c>
      <c r="E23" s="70">
        <v>34</v>
      </c>
      <c r="F23" s="70">
        <v>29</v>
      </c>
      <c r="G23" s="70">
        <v>33</v>
      </c>
      <c r="H23" s="70">
        <v>34</v>
      </c>
      <c r="I23" s="70">
        <v>33</v>
      </c>
      <c r="J23" s="70">
        <v>32</v>
      </c>
      <c r="K23" s="70">
        <v>30</v>
      </c>
      <c r="L23" s="70">
        <v>32</v>
      </c>
      <c r="M23" s="17">
        <f t="shared" si="0"/>
        <v>332</v>
      </c>
      <c r="N23" s="18">
        <f t="shared" si="1"/>
        <v>7.8598484848484848E-2</v>
      </c>
      <c r="O23" s="19">
        <f t="shared" si="2"/>
        <v>33.200000000000003</v>
      </c>
      <c r="P23" s="19">
        <f t="shared" si="3"/>
        <v>3.2249030993194201</v>
      </c>
      <c r="Q23" s="3"/>
    </row>
    <row r="24" spans="1:17" x14ac:dyDescent="0.15">
      <c r="A24" s="80"/>
      <c r="B24" s="69" t="s">
        <v>20</v>
      </c>
      <c r="C24" s="70">
        <v>37</v>
      </c>
      <c r="D24" s="70">
        <v>34</v>
      </c>
      <c r="E24" s="70">
        <v>34</v>
      </c>
      <c r="F24" s="70">
        <v>24</v>
      </c>
      <c r="G24" s="70">
        <v>24</v>
      </c>
      <c r="H24" s="70">
        <v>23</v>
      </c>
      <c r="I24" s="70">
        <v>27</v>
      </c>
      <c r="J24" s="70">
        <v>22</v>
      </c>
      <c r="K24" s="70">
        <v>33</v>
      </c>
      <c r="L24" s="70">
        <v>25</v>
      </c>
      <c r="M24" s="17">
        <f t="shared" si="0"/>
        <v>283</v>
      </c>
      <c r="N24" s="18">
        <f t="shared" si="1"/>
        <v>6.6998106060606064E-2</v>
      </c>
      <c r="O24" s="19">
        <f t="shared" si="2"/>
        <v>28.3</v>
      </c>
      <c r="P24" s="19">
        <f t="shared" si="3"/>
        <v>5.5787294451534626</v>
      </c>
      <c r="Q24" s="3"/>
    </row>
    <row r="25" spans="1:17" x14ac:dyDescent="0.15">
      <c r="A25" s="80"/>
      <c r="B25" s="69" t="s">
        <v>81</v>
      </c>
      <c r="C25" s="70">
        <v>35</v>
      </c>
      <c r="D25" s="70">
        <v>35</v>
      </c>
      <c r="E25" s="70">
        <v>22</v>
      </c>
      <c r="F25" s="70">
        <v>18</v>
      </c>
      <c r="G25" s="70">
        <v>20</v>
      </c>
      <c r="H25" s="70">
        <v>23</v>
      </c>
      <c r="I25" s="70">
        <v>22</v>
      </c>
      <c r="J25" s="70">
        <v>28</v>
      </c>
      <c r="K25" s="70">
        <v>20</v>
      </c>
      <c r="L25" s="70">
        <v>25</v>
      </c>
      <c r="M25" s="17">
        <f t="shared" si="0"/>
        <v>248</v>
      </c>
      <c r="N25" s="18">
        <f t="shared" si="1"/>
        <v>5.8712121212121215E-2</v>
      </c>
      <c r="O25" s="19">
        <f t="shared" si="2"/>
        <v>24.8</v>
      </c>
      <c r="P25" s="19">
        <f t="shared" si="3"/>
        <v>6.0516297162187858</v>
      </c>
      <c r="Q25" s="3"/>
    </row>
    <row r="26" spans="1:17" x14ac:dyDescent="0.15">
      <c r="A26" s="80"/>
      <c r="B26" s="69" t="s">
        <v>111</v>
      </c>
      <c r="C26" s="70">
        <v>43</v>
      </c>
      <c r="D26" s="70">
        <v>30</v>
      </c>
      <c r="E26" s="70">
        <v>25</v>
      </c>
      <c r="F26" s="70">
        <v>29</v>
      </c>
      <c r="G26" s="70">
        <v>24</v>
      </c>
      <c r="H26" s="70">
        <v>24</v>
      </c>
      <c r="I26" s="70">
        <v>38</v>
      </c>
      <c r="J26" s="70">
        <v>21</v>
      </c>
      <c r="K26" s="70">
        <v>32</v>
      </c>
      <c r="L26" s="70">
        <v>32</v>
      </c>
      <c r="M26" s="17">
        <f t="shared" si="0"/>
        <v>298</v>
      </c>
      <c r="N26" s="18">
        <f t="shared" si="1"/>
        <v>7.0549242424242431E-2</v>
      </c>
      <c r="O26" s="19">
        <f t="shared" si="2"/>
        <v>29.8</v>
      </c>
      <c r="P26" s="19">
        <f t="shared" si="3"/>
        <v>6.8280467355036656</v>
      </c>
      <c r="Q26" s="3"/>
    </row>
    <row r="27" spans="1:17" x14ac:dyDescent="0.15">
      <c r="A27" s="80"/>
      <c r="B27" s="69" t="s">
        <v>112</v>
      </c>
      <c r="C27" s="70">
        <v>42</v>
      </c>
      <c r="D27" s="70">
        <v>41</v>
      </c>
      <c r="E27" s="70">
        <v>30</v>
      </c>
      <c r="F27" s="70">
        <v>28</v>
      </c>
      <c r="G27" s="70">
        <v>26</v>
      </c>
      <c r="H27" s="70">
        <v>26</v>
      </c>
      <c r="I27" s="70">
        <v>38</v>
      </c>
      <c r="J27" s="70">
        <v>25</v>
      </c>
      <c r="K27" s="70">
        <v>27</v>
      </c>
      <c r="L27" s="70">
        <v>35</v>
      </c>
      <c r="M27" s="17">
        <f t="shared" si="0"/>
        <v>318</v>
      </c>
      <c r="N27" s="18">
        <f t="shared" si="1"/>
        <v>7.5284090909090912E-2</v>
      </c>
      <c r="O27" s="19">
        <f t="shared" si="2"/>
        <v>31.8</v>
      </c>
      <c r="P27" s="19">
        <f t="shared" si="3"/>
        <v>6.5962952565141553</v>
      </c>
      <c r="Q27" s="3"/>
    </row>
    <row r="28" spans="1:17" x14ac:dyDescent="0.15">
      <c r="A28" s="80"/>
      <c r="B28" s="69" t="s">
        <v>97</v>
      </c>
      <c r="C28" s="70">
        <v>43</v>
      </c>
      <c r="D28" s="70">
        <v>35</v>
      </c>
      <c r="E28" s="70">
        <v>42</v>
      </c>
      <c r="F28" s="70">
        <v>28</v>
      </c>
      <c r="G28" s="70">
        <v>31</v>
      </c>
      <c r="H28" s="70">
        <v>30</v>
      </c>
      <c r="I28" s="70">
        <v>34</v>
      </c>
      <c r="J28" s="70">
        <v>28</v>
      </c>
      <c r="K28" s="70">
        <v>35</v>
      </c>
      <c r="L28" s="70">
        <v>30</v>
      </c>
      <c r="M28" s="17">
        <f t="shared" si="0"/>
        <v>336</v>
      </c>
      <c r="N28" s="18">
        <f t="shared" si="1"/>
        <v>7.9545454545454544E-2</v>
      </c>
      <c r="O28" s="19">
        <f t="shared" si="2"/>
        <v>33.6</v>
      </c>
      <c r="P28" s="19">
        <f t="shared" si="3"/>
        <v>5.3582750126426948</v>
      </c>
      <c r="Q28" s="3"/>
    </row>
    <row r="29" spans="1:17" x14ac:dyDescent="0.15">
      <c r="A29" s="80"/>
      <c r="B29" s="69" t="s">
        <v>108</v>
      </c>
      <c r="C29" s="70">
        <v>41</v>
      </c>
      <c r="D29" s="70">
        <v>38</v>
      </c>
      <c r="E29" s="70">
        <v>37</v>
      </c>
      <c r="F29" s="70">
        <v>22</v>
      </c>
      <c r="G29" s="70">
        <v>29</v>
      </c>
      <c r="H29" s="70">
        <v>24</v>
      </c>
      <c r="I29" s="70">
        <v>30</v>
      </c>
      <c r="J29" s="70">
        <v>26</v>
      </c>
      <c r="K29" s="70">
        <v>29</v>
      </c>
      <c r="L29" s="70">
        <v>31</v>
      </c>
      <c r="M29" s="17">
        <f t="shared" si="0"/>
        <v>307</v>
      </c>
      <c r="N29" s="18">
        <f t="shared" si="1"/>
        <v>7.267992424242424E-2</v>
      </c>
      <c r="O29" s="19">
        <f t="shared" si="2"/>
        <v>30.7</v>
      </c>
      <c r="P29" s="19">
        <f t="shared" si="3"/>
        <v>6.2191460649978163</v>
      </c>
      <c r="Q29" s="3"/>
    </row>
    <row r="30" spans="1:17" ht="14.25" x14ac:dyDescent="0.2">
      <c r="A30" s="71"/>
      <c r="B30" s="23" t="s">
        <v>21</v>
      </c>
      <c r="C30" s="24">
        <f t="shared" ref="C30:M30" si="4">SUM(C16:C29)</f>
        <v>575</v>
      </c>
      <c r="D30" s="25">
        <f t="shared" si="4"/>
        <v>477</v>
      </c>
      <c r="E30" s="25">
        <f t="shared" si="4"/>
        <v>482</v>
      </c>
      <c r="F30" s="25">
        <f t="shared" si="4"/>
        <v>381</v>
      </c>
      <c r="G30" s="25">
        <f t="shared" si="4"/>
        <v>372</v>
      </c>
      <c r="H30" s="25">
        <f t="shared" si="4"/>
        <v>351</v>
      </c>
      <c r="I30" s="25">
        <f t="shared" si="4"/>
        <v>421</v>
      </c>
      <c r="J30" s="25">
        <f t="shared" si="4"/>
        <v>352</v>
      </c>
      <c r="K30" s="25">
        <f t="shared" si="4"/>
        <v>400</v>
      </c>
      <c r="L30" s="25">
        <f t="shared" si="4"/>
        <v>413</v>
      </c>
      <c r="M30" s="26">
        <f t="shared" si="4"/>
        <v>4224</v>
      </c>
      <c r="N30" s="18"/>
      <c r="O30" s="17"/>
      <c r="P30" s="17"/>
      <c r="Q30" s="3"/>
    </row>
    <row r="31" spans="1:17" ht="14.25" x14ac:dyDescent="0.2">
      <c r="A31" s="71"/>
      <c r="B31" s="27"/>
      <c r="C31" s="28">
        <f>C30/$M30</f>
        <v>0.13612689393939395</v>
      </c>
      <c r="D31" s="29">
        <f>D30/$M30</f>
        <v>0.11292613636363637</v>
      </c>
      <c r="E31" s="29">
        <f t="shared" ref="E31" si="5">E30/$M30</f>
        <v>0.11410984848484848</v>
      </c>
      <c r="F31" s="29">
        <f t="shared" ref="F31" si="6">F30/$M30</f>
        <v>9.0198863636363633E-2</v>
      </c>
      <c r="G31" s="29">
        <f t="shared" ref="G31" si="7">G30/$M30</f>
        <v>8.8068181818181823E-2</v>
      </c>
      <c r="H31" s="29">
        <f t="shared" ref="H31" si="8">H30/$M30</f>
        <v>8.3096590909090912E-2</v>
      </c>
      <c r="I31" s="29">
        <f>I30/$M30</f>
        <v>9.9668560606060608E-2</v>
      </c>
      <c r="J31" s="29">
        <f>J30/$M30</f>
        <v>8.3333333333333329E-2</v>
      </c>
      <c r="K31" s="29">
        <f>K30/$M30</f>
        <v>9.4696969696969696E-2</v>
      </c>
      <c r="L31" s="29">
        <f>L30/$M30</f>
        <v>9.7774621212121215E-2</v>
      </c>
      <c r="M31" s="17"/>
      <c r="N31" s="18"/>
      <c r="O31" s="17"/>
      <c r="P31" s="17"/>
      <c r="Q31" s="3"/>
    </row>
    <row r="33" spans="1:14" ht="14.25" x14ac:dyDescent="0.2">
      <c r="A33" s="12"/>
      <c r="B33" s="38" t="s">
        <v>26</v>
      </c>
      <c r="C33" s="39" t="str">
        <f t="shared" ref="C33:L33" si="9">C15</f>
        <v>ALP</v>
      </c>
      <c r="D33" s="39" t="str">
        <f t="shared" si="9"/>
        <v>XFJ</v>
      </c>
      <c r="E33" s="39" t="str">
        <f t="shared" si="9"/>
        <v>WR</v>
      </c>
      <c r="F33" s="39" t="str">
        <f t="shared" si="9"/>
        <v>Wangzi</v>
      </c>
      <c r="G33" s="39" t="str">
        <f t="shared" si="9"/>
        <v>Mentos</v>
      </c>
      <c r="H33" s="39" t="str">
        <f t="shared" si="9"/>
        <v>Skittles</v>
      </c>
      <c r="I33" s="39" t="str">
        <f t="shared" si="9"/>
        <v>Cadbury</v>
      </c>
      <c r="J33" s="39" t="str">
        <f t="shared" si="9"/>
        <v>Oishi</v>
      </c>
      <c r="K33" s="39" t="str">
        <f t="shared" si="9"/>
        <v>UHA</v>
      </c>
      <c r="L33" s="39" t="str">
        <f t="shared" si="9"/>
        <v>Fujiya</v>
      </c>
      <c r="M33" s="14"/>
      <c r="N33" s="14"/>
    </row>
    <row r="34" spans="1:14" ht="14.25" x14ac:dyDescent="0.2">
      <c r="A34" s="74"/>
      <c r="B34" s="40" t="str">
        <f t="shared" ref="B34:B47" si="10">B16</f>
        <v>Authentic taste</v>
      </c>
      <c r="C34" s="41">
        <f>C$31*$N16*$M$30</f>
        <v>44.51349431818182</v>
      </c>
      <c r="D34" s="41">
        <f t="shared" ref="C34:L34" si="11">D$31*$N16*$M$30</f>
        <v>36.926846590909086</v>
      </c>
      <c r="E34" s="41">
        <f t="shared" si="11"/>
        <v>37.313920454545446</v>
      </c>
      <c r="F34" s="41">
        <f t="shared" si="11"/>
        <v>29.495028409090907</v>
      </c>
      <c r="G34" s="41">
        <f t="shared" si="11"/>
        <v>28.798295454545453</v>
      </c>
      <c r="H34" s="41">
        <f t="shared" si="11"/>
        <v>27.172585227272723</v>
      </c>
      <c r="I34" s="41">
        <f t="shared" si="11"/>
        <v>32.59161931818182</v>
      </c>
      <c r="J34" s="41">
        <f t="shared" si="11"/>
        <v>27.249999999999996</v>
      </c>
      <c r="K34" s="41">
        <f t="shared" si="11"/>
        <v>30.965909090909086</v>
      </c>
      <c r="L34" s="41">
        <f t="shared" si="11"/>
        <v>31.972301136363637</v>
      </c>
      <c r="M34" s="14"/>
      <c r="N34" s="14"/>
    </row>
    <row r="35" spans="1:14" ht="14.25" x14ac:dyDescent="0.2">
      <c r="A35" s="75"/>
      <c r="B35" s="40" t="str">
        <f t="shared" si="10"/>
        <v>Sweetness is just about right</v>
      </c>
      <c r="C35" s="41">
        <f>C$31*$N17*$M$30</f>
        <v>42.879971590909093</v>
      </c>
      <c r="D35" s="41">
        <f t="shared" ref="C35:L35" si="12">D$31*$N17*$M$30</f>
        <v>35.57173295454546</v>
      </c>
      <c r="E35" s="41">
        <f t="shared" si="12"/>
        <v>35.944602272727266</v>
      </c>
      <c r="F35" s="41">
        <f t="shared" si="12"/>
        <v>28.412642045454543</v>
      </c>
      <c r="G35" s="41">
        <f t="shared" si="12"/>
        <v>27.741477272727273</v>
      </c>
      <c r="H35" s="41">
        <f t="shared" si="12"/>
        <v>26.175426136363637</v>
      </c>
      <c r="I35" s="41">
        <f t="shared" si="12"/>
        <v>31.39559659090909</v>
      </c>
      <c r="J35" s="41">
        <f t="shared" si="12"/>
        <v>26.25</v>
      </c>
      <c r="K35" s="41">
        <f t="shared" si="12"/>
        <v>29.82954545454545</v>
      </c>
      <c r="L35" s="41">
        <f t="shared" si="12"/>
        <v>30.799005681818183</v>
      </c>
      <c r="M35" s="14"/>
      <c r="N35" s="14"/>
    </row>
    <row r="36" spans="1:14" ht="14.25" x14ac:dyDescent="0.2">
      <c r="A36" s="75"/>
      <c r="B36" s="40" t="str">
        <f t="shared" si="10"/>
        <v>Rich milky taste</v>
      </c>
      <c r="C36" s="41">
        <f>C$31*$N18*$M$30</f>
        <v>40.157433712121218</v>
      </c>
      <c r="D36" s="41">
        <f t="shared" ref="C36:L36" si="13">D$31*$N18*$M$30</f>
        <v>33.313210227272734</v>
      </c>
      <c r="E36" s="41">
        <f t="shared" si="13"/>
        <v>33.662405303030297</v>
      </c>
      <c r="F36" s="41">
        <f t="shared" si="13"/>
        <v>26.608664772727273</v>
      </c>
      <c r="G36" s="41">
        <f t="shared" si="13"/>
        <v>25.980113636363637</v>
      </c>
      <c r="H36" s="41">
        <f t="shared" si="13"/>
        <v>24.51349431818182</v>
      </c>
      <c r="I36" s="41">
        <f t="shared" si="13"/>
        <v>29.402225378787879</v>
      </c>
      <c r="J36" s="41">
        <f t="shared" si="13"/>
        <v>24.583333333333332</v>
      </c>
      <c r="K36" s="41">
        <f t="shared" si="13"/>
        <v>27.935606060606062</v>
      </c>
      <c r="L36" s="41">
        <f t="shared" si="13"/>
        <v>28.843513257575758</v>
      </c>
      <c r="M36" s="14"/>
      <c r="N36" s="14"/>
    </row>
    <row r="37" spans="1:14" ht="14.25" x14ac:dyDescent="0.2">
      <c r="A37" s="75"/>
      <c r="B37" s="40" t="str">
        <f t="shared" si="10"/>
        <v>Various flavor/taste/type</v>
      </c>
      <c r="C37" s="41">
        <f t="shared" ref="C37:L37" si="14">C$31*$N19*$M$30</f>
        <v>42.607717803030305</v>
      </c>
      <c r="D37" s="41">
        <f t="shared" si="14"/>
        <v>35.34588068181818</v>
      </c>
      <c r="E37" s="41">
        <f t="shared" si="14"/>
        <v>35.716382575757571</v>
      </c>
      <c r="F37" s="41">
        <f t="shared" si="14"/>
        <v>28.232244318181813</v>
      </c>
      <c r="G37" s="41">
        <f t="shared" si="14"/>
        <v>27.56534090909091</v>
      </c>
      <c r="H37" s="41">
        <f t="shared" si="14"/>
        <v>26.009232954545453</v>
      </c>
      <c r="I37" s="41">
        <f t="shared" si="14"/>
        <v>31.196259469696969</v>
      </c>
      <c r="J37" s="41">
        <f t="shared" si="14"/>
        <v>26.083333333333332</v>
      </c>
      <c r="K37" s="41">
        <f t="shared" si="14"/>
        <v>29.640151515151516</v>
      </c>
      <c r="L37" s="41">
        <f t="shared" si="14"/>
        <v>30.603456439393941</v>
      </c>
      <c r="M37" s="14"/>
      <c r="N37" s="14"/>
    </row>
    <row r="38" spans="1:14" ht="14.25" x14ac:dyDescent="0.2">
      <c r="A38" s="75"/>
      <c r="B38" s="40" t="str">
        <f t="shared" si="10"/>
        <v>Has the flavor/taste I like</v>
      </c>
      <c r="C38" s="41">
        <f t="shared" ref="C38:L38" si="15">C$31*$N20*$M$30</f>
        <v>39.885179924242429</v>
      </c>
      <c r="D38" s="41">
        <f t="shared" si="15"/>
        <v>33.08735795454546</v>
      </c>
      <c r="E38" s="41">
        <f t="shared" si="15"/>
        <v>33.434185606060602</v>
      </c>
      <c r="F38" s="41">
        <f t="shared" si="15"/>
        <v>26.428267045454543</v>
      </c>
      <c r="G38" s="41">
        <f t="shared" si="15"/>
        <v>25.803977272727277</v>
      </c>
      <c r="H38" s="41">
        <f t="shared" si="15"/>
        <v>24.34730113636364</v>
      </c>
      <c r="I38" s="41">
        <f t="shared" si="15"/>
        <v>29.202888257575758</v>
      </c>
      <c r="J38" s="41">
        <f t="shared" si="15"/>
        <v>24.416666666666664</v>
      </c>
      <c r="K38" s="41">
        <f t="shared" si="15"/>
        <v>27.746212121212121</v>
      </c>
      <c r="L38" s="41">
        <f t="shared" si="15"/>
        <v>28.647964015151516</v>
      </c>
      <c r="M38" s="14"/>
      <c r="N38" s="14"/>
    </row>
    <row r="39" spans="1:14" ht="14.25" x14ac:dyDescent="0.2">
      <c r="A39" s="75"/>
      <c r="B39" s="40" t="str">
        <f t="shared" si="10"/>
        <v>Natural raw material</v>
      </c>
      <c r="C39" s="41">
        <f t="shared" ref="C39:L39" si="16">C$31*$N21*$M$30</f>
        <v>35.9375</v>
      </c>
      <c r="D39" s="41">
        <f t="shared" si="16"/>
        <v>29.8125</v>
      </c>
      <c r="E39" s="41">
        <f t="shared" si="16"/>
        <v>30.125</v>
      </c>
      <c r="F39" s="41">
        <f t="shared" si="16"/>
        <v>23.8125</v>
      </c>
      <c r="G39" s="41">
        <f t="shared" si="16"/>
        <v>23.25</v>
      </c>
      <c r="H39" s="41">
        <f t="shared" si="16"/>
        <v>21.9375</v>
      </c>
      <c r="I39" s="41">
        <f t="shared" si="16"/>
        <v>26.3125</v>
      </c>
      <c r="J39" s="41">
        <f t="shared" si="16"/>
        <v>22</v>
      </c>
      <c r="K39" s="41">
        <f t="shared" si="16"/>
        <v>25</v>
      </c>
      <c r="L39" s="41">
        <f t="shared" si="16"/>
        <v>25.8125</v>
      </c>
      <c r="M39" s="14"/>
      <c r="N39" s="14"/>
    </row>
    <row r="40" spans="1:14" ht="14.25" x14ac:dyDescent="0.2">
      <c r="A40" s="75"/>
      <c r="B40" s="40" t="str">
        <f t="shared" si="10"/>
        <v>Has a long lasting after taste</v>
      </c>
      <c r="C40" s="41">
        <f t="shared" ref="C40:L40" si="17">C$31*$N22*$M$30</f>
        <v>40.157433712121218</v>
      </c>
      <c r="D40" s="41">
        <f t="shared" si="17"/>
        <v>33.313210227272734</v>
      </c>
      <c r="E40" s="41">
        <f t="shared" si="17"/>
        <v>33.662405303030297</v>
      </c>
      <c r="F40" s="41">
        <f t="shared" si="17"/>
        <v>26.608664772727273</v>
      </c>
      <c r="G40" s="41">
        <f t="shared" si="17"/>
        <v>25.980113636363637</v>
      </c>
      <c r="H40" s="41">
        <f t="shared" si="17"/>
        <v>24.51349431818182</v>
      </c>
      <c r="I40" s="41">
        <f t="shared" si="17"/>
        <v>29.402225378787879</v>
      </c>
      <c r="J40" s="41">
        <f t="shared" si="17"/>
        <v>24.583333333333332</v>
      </c>
      <c r="K40" s="41">
        <f t="shared" si="17"/>
        <v>27.935606060606062</v>
      </c>
      <c r="L40" s="41">
        <f t="shared" si="17"/>
        <v>28.843513257575758</v>
      </c>
      <c r="M40" s="14"/>
      <c r="N40" s="14"/>
    </row>
    <row r="41" spans="1:14" ht="14.25" x14ac:dyDescent="0.2">
      <c r="A41" s="75"/>
      <c r="B41" s="40" t="str">
        <f t="shared" si="10"/>
        <v>Brings me happiness</v>
      </c>
      <c r="C41" s="41">
        <f t="shared" ref="C41:L41" si="18">C$31*$N23*$M$30</f>
        <v>45.194128787878796</v>
      </c>
      <c r="D41" s="41">
        <f t="shared" si="18"/>
        <v>37.491477272727273</v>
      </c>
      <c r="E41" s="41">
        <f t="shared" si="18"/>
        <v>37.884469696969695</v>
      </c>
      <c r="F41" s="41">
        <f t="shared" si="18"/>
        <v>29.946022727272727</v>
      </c>
      <c r="G41" s="41">
        <f t="shared" si="18"/>
        <v>29.238636363636363</v>
      </c>
      <c r="H41" s="41">
        <f t="shared" si="18"/>
        <v>27.588068181818183</v>
      </c>
      <c r="I41" s="41">
        <f t="shared" si="18"/>
        <v>33.089962121212118</v>
      </c>
      <c r="J41" s="41">
        <f t="shared" si="18"/>
        <v>27.666666666666664</v>
      </c>
      <c r="K41" s="41">
        <f t="shared" si="18"/>
        <v>31.439393939393938</v>
      </c>
      <c r="L41" s="41">
        <f t="shared" si="18"/>
        <v>32.461174242424242</v>
      </c>
      <c r="M41" s="14"/>
      <c r="N41" s="14"/>
    </row>
    <row r="42" spans="1:14" ht="14.25" x14ac:dyDescent="0.2">
      <c r="A42" s="75"/>
      <c r="B42" s="40" t="str">
        <f t="shared" si="10"/>
        <v>Makes me feel confident</v>
      </c>
      <c r="C42" s="41">
        <f t="shared" ref="C42:L42" si="19">C$31*$N24*$M$30</f>
        <v>38.523910984848492</v>
      </c>
      <c r="D42" s="41">
        <f t="shared" si="19"/>
        <v>31.958096590909093</v>
      </c>
      <c r="E42" s="41">
        <f t="shared" si="19"/>
        <v>32.293087121212125</v>
      </c>
      <c r="F42" s="41">
        <f t="shared" si="19"/>
        <v>25.52627840909091</v>
      </c>
      <c r="G42" s="41">
        <f t="shared" si="19"/>
        <v>24.923295454545457</v>
      </c>
      <c r="H42" s="41">
        <f t="shared" si="19"/>
        <v>23.51633522727273</v>
      </c>
      <c r="I42" s="41">
        <f t="shared" si="19"/>
        <v>28.206202651515156</v>
      </c>
      <c r="J42" s="41">
        <f t="shared" si="19"/>
        <v>23.583333333333332</v>
      </c>
      <c r="K42" s="41">
        <f t="shared" si="19"/>
        <v>26.799242424242426</v>
      </c>
      <c r="L42" s="41">
        <f t="shared" si="19"/>
        <v>27.670217803030305</v>
      </c>
      <c r="M42" s="14"/>
      <c r="N42" s="14"/>
    </row>
    <row r="43" spans="1:14" ht="14.25" x14ac:dyDescent="0.2">
      <c r="A43" s="75"/>
      <c r="B43" s="40" t="str">
        <f t="shared" si="10"/>
        <v>Always has new products</v>
      </c>
      <c r="C43" s="41">
        <f t="shared" ref="C43:L43" si="20">C$31*$N25*$M$30</f>
        <v>33.759469696969703</v>
      </c>
      <c r="D43" s="41">
        <f t="shared" si="20"/>
        <v>28.005681818181824</v>
      </c>
      <c r="E43" s="41">
        <f t="shared" si="20"/>
        <v>28.299242424242426</v>
      </c>
      <c r="F43" s="41">
        <f t="shared" si="20"/>
        <v>22.36931818181818</v>
      </c>
      <c r="G43" s="41">
        <f t="shared" si="20"/>
        <v>21.840909090909093</v>
      </c>
      <c r="H43" s="41">
        <f t="shared" si="20"/>
        <v>20.607954545454547</v>
      </c>
      <c r="I43" s="41">
        <f t="shared" si="20"/>
        <v>24.717803030303035</v>
      </c>
      <c r="J43" s="41">
        <f t="shared" si="20"/>
        <v>20.666666666666668</v>
      </c>
      <c r="K43" s="41">
        <f t="shared" si="20"/>
        <v>23.484848484848484</v>
      </c>
      <c r="L43" s="41">
        <f t="shared" si="20"/>
        <v>24.248106060606062</v>
      </c>
      <c r="M43" s="14"/>
      <c r="N43" s="14"/>
    </row>
    <row r="44" spans="1:14" ht="14.25" x14ac:dyDescent="0.2">
      <c r="A44" s="75"/>
      <c r="B44" s="40" t="str">
        <f t="shared" si="10"/>
        <v>Package in good taste</v>
      </c>
      <c r="C44" s="41">
        <f t="shared" ref="C44:L44" si="21">C$31*$N26*$M$30</f>
        <v>40.565814393939398</v>
      </c>
      <c r="D44" s="41">
        <f t="shared" si="21"/>
        <v>33.65198863636364</v>
      </c>
      <c r="E44" s="41">
        <f t="shared" si="21"/>
        <v>34.004734848484851</v>
      </c>
      <c r="F44" s="41">
        <f t="shared" si="21"/>
        <v>26.879261363636367</v>
      </c>
      <c r="G44" s="41">
        <f t="shared" si="21"/>
        <v>26.244318181818183</v>
      </c>
      <c r="H44" s="41">
        <f t="shared" si="21"/>
        <v>24.762784090909093</v>
      </c>
      <c r="I44" s="41">
        <f t="shared" si="21"/>
        <v>29.701231060606062</v>
      </c>
      <c r="J44" s="41">
        <f t="shared" si="21"/>
        <v>24.833333333333336</v>
      </c>
      <c r="K44" s="41">
        <f t="shared" si="21"/>
        <v>28.219696969696972</v>
      </c>
      <c r="L44" s="41">
        <f t="shared" si="21"/>
        <v>29.136837121212125</v>
      </c>
      <c r="M44" s="14"/>
      <c r="N44" s="14"/>
    </row>
    <row r="45" spans="1:14" ht="14.25" x14ac:dyDescent="0.2">
      <c r="A45" s="75"/>
      <c r="B45" s="40" t="str">
        <f t="shared" si="10"/>
        <v>Suitable for gifting</v>
      </c>
      <c r="C45" s="41">
        <f t="shared" ref="C45:L45" si="22">C$31*$N27*$M$30</f>
        <v>43.28835227272728</v>
      </c>
      <c r="D45" s="41">
        <f t="shared" si="22"/>
        <v>35.910511363636367</v>
      </c>
      <c r="E45" s="41">
        <f t="shared" si="22"/>
        <v>36.28693181818182</v>
      </c>
      <c r="F45" s="41">
        <f t="shared" si="22"/>
        <v>28.683238636363637</v>
      </c>
      <c r="G45" s="41">
        <f t="shared" si="22"/>
        <v>28.005681818181824</v>
      </c>
      <c r="H45" s="41">
        <f t="shared" si="22"/>
        <v>26.42471590909091</v>
      </c>
      <c r="I45" s="41">
        <f t="shared" si="22"/>
        <v>31.694602272727273</v>
      </c>
      <c r="J45" s="41">
        <f t="shared" si="22"/>
        <v>26.5</v>
      </c>
      <c r="K45" s="41">
        <f t="shared" si="22"/>
        <v>30.113636363636363</v>
      </c>
      <c r="L45" s="41">
        <f t="shared" si="22"/>
        <v>31.092329545454547</v>
      </c>
      <c r="M45" s="14"/>
      <c r="N45" s="14"/>
    </row>
    <row r="46" spans="1:14" ht="14.25" x14ac:dyDescent="0.2">
      <c r="A46" s="75"/>
      <c r="B46" s="40" t="str">
        <f t="shared" si="10"/>
        <v>Enjobable for myself</v>
      </c>
      <c r="C46" s="41">
        <f t="shared" ref="C46:L46" si="23">C$31*$N28*$M$30</f>
        <v>45.738636363636367</v>
      </c>
      <c r="D46" s="41">
        <f t="shared" si="23"/>
        <v>37.943181818181813</v>
      </c>
      <c r="E46" s="41">
        <f t="shared" si="23"/>
        <v>38.340909090909093</v>
      </c>
      <c r="F46" s="41">
        <f t="shared" si="23"/>
        <v>30.30681818181818</v>
      </c>
      <c r="G46" s="41">
        <f t="shared" si="23"/>
        <v>29.59090909090909</v>
      </c>
      <c r="H46" s="41">
        <f t="shared" si="23"/>
        <v>27.920454545454547</v>
      </c>
      <c r="I46" s="41">
        <f t="shared" si="23"/>
        <v>33.488636363636367</v>
      </c>
      <c r="J46" s="41">
        <f t="shared" si="23"/>
        <v>27.999999999999996</v>
      </c>
      <c r="K46" s="41">
        <f t="shared" si="23"/>
        <v>31.818181818181817</v>
      </c>
      <c r="L46" s="41">
        <f t="shared" si="23"/>
        <v>32.852272727272727</v>
      </c>
      <c r="M46" s="14"/>
      <c r="N46" s="14"/>
    </row>
    <row r="47" spans="1:14" ht="14.25" x14ac:dyDescent="0.2">
      <c r="A47" s="75"/>
      <c r="B47" s="40" t="str">
        <f t="shared" si="10"/>
        <v>My friends/ schoolmates/ family likes it</v>
      </c>
      <c r="C47" s="41">
        <f t="shared" ref="C47:L47" si="24">C$31*$N29*$M$30</f>
        <v>41.790956439393938</v>
      </c>
      <c r="D47" s="41">
        <f t="shared" si="24"/>
        <v>34.66832386363636</v>
      </c>
      <c r="E47" s="41">
        <f t="shared" si="24"/>
        <v>35.031723484848477</v>
      </c>
      <c r="F47" s="41">
        <f t="shared" si="24"/>
        <v>27.691051136363637</v>
      </c>
      <c r="G47" s="41">
        <f t="shared" si="24"/>
        <v>27.03693181818182</v>
      </c>
      <c r="H47" s="41">
        <f t="shared" si="24"/>
        <v>25.51065340909091</v>
      </c>
      <c r="I47" s="41">
        <f t="shared" si="24"/>
        <v>30.598248106060606</v>
      </c>
      <c r="J47" s="41">
        <f t="shared" si="24"/>
        <v>25.583333333333332</v>
      </c>
      <c r="K47" s="41">
        <f t="shared" si="24"/>
        <v>29.071969696969695</v>
      </c>
      <c r="L47" s="41">
        <f t="shared" si="24"/>
        <v>30.016808712121211</v>
      </c>
      <c r="M47" s="14"/>
      <c r="N47" s="14"/>
    </row>
    <row r="48" spans="1:14" ht="14.25" x14ac:dyDescent="0.2">
      <c r="A48" s="71"/>
      <c r="B48" s="27"/>
      <c r="C48" s="39"/>
      <c r="D48" s="39"/>
      <c r="E48" s="39"/>
      <c r="F48" s="39"/>
      <c r="G48" s="39"/>
      <c r="H48" s="39"/>
      <c r="I48" s="39"/>
      <c r="J48" s="39"/>
      <c r="K48" s="39"/>
      <c r="L48" s="39"/>
      <c r="M48" s="14"/>
      <c r="N48" s="14"/>
    </row>
    <row r="49" spans="1:14" x14ac:dyDescent="0.15">
      <c r="M49" s="14"/>
      <c r="N49" s="14"/>
    </row>
    <row r="50" spans="1:14" ht="22.5" x14ac:dyDescent="0.2">
      <c r="A50" s="12"/>
      <c r="B50" s="38" t="s">
        <v>27</v>
      </c>
      <c r="C50" s="39" t="str">
        <f t="shared" ref="C50:L50" si="25">C33</f>
        <v>ALP</v>
      </c>
      <c r="D50" s="39" t="str">
        <f t="shared" si="25"/>
        <v>XFJ</v>
      </c>
      <c r="E50" s="39" t="str">
        <f t="shared" si="25"/>
        <v>WR</v>
      </c>
      <c r="F50" s="39" t="str">
        <f t="shared" si="25"/>
        <v>Wangzi</v>
      </c>
      <c r="G50" s="39" t="str">
        <f t="shared" si="25"/>
        <v>Mentos</v>
      </c>
      <c r="H50" s="39" t="str">
        <f t="shared" si="25"/>
        <v>Skittles</v>
      </c>
      <c r="I50" s="39" t="str">
        <f t="shared" si="25"/>
        <v>Cadbury</v>
      </c>
      <c r="J50" s="39" t="str">
        <f t="shared" si="25"/>
        <v>Oishi</v>
      </c>
      <c r="K50" s="39" t="str">
        <f t="shared" si="25"/>
        <v>UHA</v>
      </c>
      <c r="L50" s="39" t="str">
        <f t="shared" si="25"/>
        <v>Fujiya</v>
      </c>
      <c r="M50" s="14" t="s">
        <v>28</v>
      </c>
      <c r="N50" s="72">
        <f>STDEV(C51:L64)</f>
        <v>4.5370275814830281</v>
      </c>
    </row>
    <row r="51" spans="1:14" ht="14.25" x14ac:dyDescent="0.2">
      <c r="A51" s="74"/>
      <c r="B51" s="40" t="str">
        <f t="shared" ref="B51:B64" si="26">B34</f>
        <v>Authentic taste</v>
      </c>
      <c r="C51" s="41">
        <f t="shared" ref="C51:L51" si="27">C16-C34</f>
        <v>5.4865056818181799</v>
      </c>
      <c r="D51" s="41">
        <f t="shared" si="27"/>
        <v>-5.9268465909090864</v>
      </c>
      <c r="E51" s="41">
        <f t="shared" si="27"/>
        <v>5.6860795454545539</v>
      </c>
      <c r="F51" s="41">
        <f t="shared" si="27"/>
        <v>15.504971590909093</v>
      </c>
      <c r="G51" s="41">
        <f t="shared" si="27"/>
        <v>-6.7982954545454533</v>
      </c>
      <c r="H51" s="41">
        <f t="shared" si="27"/>
        <v>-8.1725852272727231</v>
      </c>
      <c r="I51" s="41">
        <f t="shared" si="27"/>
        <v>1.4083806818181799</v>
      </c>
      <c r="J51" s="41">
        <f t="shared" si="27"/>
        <v>-5.2499999999999964</v>
      </c>
      <c r="K51" s="41">
        <f t="shared" si="27"/>
        <v>-3.9659090909090864</v>
      </c>
      <c r="L51" s="41">
        <f t="shared" si="27"/>
        <v>2.0276988636363633</v>
      </c>
    </row>
    <row r="52" spans="1:14" ht="14.25" x14ac:dyDescent="0.2">
      <c r="A52" s="75"/>
      <c r="B52" s="40" t="str">
        <f t="shared" si="26"/>
        <v>Sweetness is just about right</v>
      </c>
      <c r="C52" s="41">
        <f t="shared" ref="C52:L52" si="28">C17-C35</f>
        <v>2.1200284090909065</v>
      </c>
      <c r="D52" s="41">
        <f t="shared" si="28"/>
        <v>-0.57173295454546036</v>
      </c>
      <c r="E52" s="41">
        <f t="shared" si="28"/>
        <v>-7.9446022727272663</v>
      </c>
      <c r="F52" s="41">
        <f t="shared" si="28"/>
        <v>-2.4126420454545432</v>
      </c>
      <c r="G52" s="41">
        <f t="shared" si="28"/>
        <v>4.2585227272727266</v>
      </c>
      <c r="H52" s="41">
        <f t="shared" si="28"/>
        <v>3.8245738636363633</v>
      </c>
      <c r="I52" s="41">
        <f t="shared" si="28"/>
        <v>-4.3955965909090899</v>
      </c>
      <c r="J52" s="41">
        <f t="shared" si="28"/>
        <v>-0.25</v>
      </c>
      <c r="K52" s="41">
        <f t="shared" si="28"/>
        <v>5.1704545454545503</v>
      </c>
      <c r="L52" s="41">
        <f t="shared" si="28"/>
        <v>0.20099431818181657</v>
      </c>
    </row>
    <row r="53" spans="1:14" ht="14.25" x14ac:dyDescent="0.2">
      <c r="A53" s="75"/>
      <c r="B53" s="40" t="str">
        <f t="shared" si="26"/>
        <v>Rich milky taste</v>
      </c>
      <c r="C53" s="41">
        <f t="shared" ref="C53:L53" si="29">C18-C36</f>
        <v>-4.1574337121212182</v>
      </c>
      <c r="D53" s="41">
        <f t="shared" si="29"/>
        <v>-8.3132102272727337</v>
      </c>
      <c r="E53" s="41">
        <f t="shared" si="29"/>
        <v>19.337594696969703</v>
      </c>
      <c r="F53" s="41">
        <f t="shared" si="29"/>
        <v>12.391335227272727</v>
      </c>
      <c r="G53" s="41">
        <f t="shared" si="29"/>
        <v>3.0198863636363633</v>
      </c>
      <c r="H53" s="41">
        <f t="shared" si="29"/>
        <v>-6.5134943181818201</v>
      </c>
      <c r="I53" s="41">
        <f t="shared" si="29"/>
        <v>-7.4022253787878789</v>
      </c>
      <c r="J53" s="41">
        <f t="shared" si="29"/>
        <v>-3.5833333333333321</v>
      </c>
      <c r="K53" s="41">
        <f t="shared" si="29"/>
        <v>6.4393939393937671E-2</v>
      </c>
      <c r="L53" s="41">
        <f t="shared" si="29"/>
        <v>-4.8435132575757578</v>
      </c>
    </row>
    <row r="54" spans="1:14" ht="14.25" x14ac:dyDescent="0.2">
      <c r="A54" s="75"/>
      <c r="B54" s="40" t="str">
        <f t="shared" si="26"/>
        <v>Various flavor/taste/type</v>
      </c>
      <c r="C54" s="41">
        <f t="shared" ref="C54:L54" si="30">C19-C37</f>
        <v>1.3922821969696955</v>
      </c>
      <c r="D54" s="41">
        <f t="shared" si="30"/>
        <v>8.6541193181818201</v>
      </c>
      <c r="E54" s="41">
        <f t="shared" si="30"/>
        <v>-10.716382575757571</v>
      </c>
      <c r="F54" s="41">
        <f t="shared" si="30"/>
        <v>-8.232244318181813</v>
      </c>
      <c r="G54" s="41">
        <f t="shared" si="30"/>
        <v>0.43465909090908994</v>
      </c>
      <c r="H54" s="41">
        <f t="shared" si="30"/>
        <v>3.9907670454545467</v>
      </c>
      <c r="I54" s="41">
        <f t="shared" si="30"/>
        <v>-5.1962594696969688</v>
      </c>
      <c r="J54" s="41">
        <f t="shared" si="30"/>
        <v>6.9166666666666679</v>
      </c>
      <c r="K54" s="41">
        <f t="shared" si="30"/>
        <v>1.3598484848484844</v>
      </c>
      <c r="L54" s="41">
        <f t="shared" si="30"/>
        <v>1.3965435606060588</v>
      </c>
    </row>
    <row r="55" spans="1:14" ht="14.25" x14ac:dyDescent="0.2">
      <c r="A55" s="75"/>
      <c r="B55" s="40" t="str">
        <f t="shared" si="26"/>
        <v>Has the flavor/taste I like</v>
      </c>
      <c r="C55" s="41">
        <f t="shared" ref="C55:L55" si="31">C20-C38</f>
        <v>3.1148200757575708</v>
      </c>
      <c r="D55" s="41">
        <f t="shared" si="31"/>
        <v>4.9126420454545396</v>
      </c>
      <c r="E55" s="41">
        <f t="shared" si="31"/>
        <v>1.565814393939398</v>
      </c>
      <c r="F55" s="41">
        <f t="shared" si="31"/>
        <v>-5.4282670454545432</v>
      </c>
      <c r="G55" s="41">
        <f t="shared" si="31"/>
        <v>1.1960227272727231</v>
      </c>
      <c r="H55" s="41">
        <f t="shared" si="31"/>
        <v>-0.34730113636364024</v>
      </c>
      <c r="I55" s="41">
        <f t="shared" si="31"/>
        <v>-0.20288825757575779</v>
      </c>
      <c r="J55" s="41">
        <f t="shared" si="31"/>
        <v>-0.4166666666666643</v>
      </c>
      <c r="K55" s="41">
        <f t="shared" si="31"/>
        <v>-5.7462121212121211</v>
      </c>
      <c r="L55" s="41">
        <f t="shared" si="31"/>
        <v>1.3520359848484844</v>
      </c>
    </row>
    <row r="56" spans="1:14" ht="14.25" x14ac:dyDescent="0.2">
      <c r="A56" s="75"/>
      <c r="B56" s="40" t="str">
        <f t="shared" si="26"/>
        <v>Natural raw material</v>
      </c>
      <c r="C56" s="41">
        <f t="shared" ref="C56:L56" si="32">C21-C39</f>
        <v>-0.9375</v>
      </c>
      <c r="D56" s="41">
        <f t="shared" si="32"/>
        <v>-4.8125</v>
      </c>
      <c r="E56" s="41">
        <f t="shared" si="32"/>
        <v>6.875</v>
      </c>
      <c r="F56" s="41">
        <f t="shared" si="32"/>
        <v>3.1875</v>
      </c>
      <c r="G56" s="41">
        <f t="shared" si="32"/>
        <v>-3.25</v>
      </c>
      <c r="H56" s="41">
        <f t="shared" si="32"/>
        <v>-0.9375</v>
      </c>
      <c r="I56" s="41">
        <f t="shared" si="32"/>
        <v>1.6875</v>
      </c>
      <c r="J56" s="41">
        <f t="shared" si="32"/>
        <v>-2</v>
      </c>
      <c r="K56" s="41">
        <f t="shared" si="32"/>
        <v>-1</v>
      </c>
      <c r="L56" s="41">
        <f t="shared" si="32"/>
        <v>1.1875</v>
      </c>
    </row>
    <row r="57" spans="1:14" ht="14.25" x14ac:dyDescent="0.2">
      <c r="A57" s="75"/>
      <c r="B57" s="40" t="str">
        <f t="shared" si="26"/>
        <v>Has a long lasting after taste</v>
      </c>
      <c r="C57" s="41">
        <f t="shared" ref="C57:L57" si="33">C22-C40</f>
        <v>-0.15743371212121815</v>
      </c>
      <c r="D57" s="41">
        <f t="shared" si="33"/>
        <v>-1.3132102272727337</v>
      </c>
      <c r="E57" s="41">
        <f t="shared" si="33"/>
        <v>3.3375946969697026</v>
      </c>
      <c r="F57" s="41">
        <f t="shared" si="33"/>
        <v>-1.6086647727272734</v>
      </c>
      <c r="G57" s="41">
        <f t="shared" si="33"/>
        <v>1.0198863636363633</v>
      </c>
      <c r="H57" s="41">
        <f t="shared" si="33"/>
        <v>0.48650568181817988</v>
      </c>
      <c r="I57" s="41">
        <f t="shared" si="33"/>
        <v>3.5977746212121211</v>
      </c>
      <c r="J57" s="41">
        <f t="shared" si="33"/>
        <v>-0.58333333333333215</v>
      </c>
      <c r="K57" s="41">
        <f t="shared" si="33"/>
        <v>-0.93560606060606233</v>
      </c>
      <c r="L57" s="41">
        <f t="shared" si="33"/>
        <v>-3.8435132575757578</v>
      </c>
    </row>
    <row r="58" spans="1:14" ht="14.25" x14ac:dyDescent="0.2">
      <c r="A58" s="75"/>
      <c r="B58" s="40" t="str">
        <f t="shared" si="26"/>
        <v>Brings me happiness</v>
      </c>
      <c r="C58" s="41">
        <f t="shared" ref="C58:L58" si="34">C23-C41</f>
        <v>-4.1941287878787961</v>
      </c>
      <c r="D58" s="41">
        <f t="shared" si="34"/>
        <v>-3.4914772727272734</v>
      </c>
      <c r="E58" s="41">
        <f t="shared" si="34"/>
        <v>-3.8844696969696955</v>
      </c>
      <c r="F58" s="41">
        <f t="shared" si="34"/>
        <v>-0.94602272727272663</v>
      </c>
      <c r="G58" s="41">
        <f t="shared" si="34"/>
        <v>3.7613636363636367</v>
      </c>
      <c r="H58" s="41">
        <f t="shared" si="34"/>
        <v>6.4119318181818166</v>
      </c>
      <c r="I58" s="41">
        <f t="shared" si="34"/>
        <v>-8.9962121212117552E-2</v>
      </c>
      <c r="J58" s="41">
        <f t="shared" si="34"/>
        <v>4.3333333333333357</v>
      </c>
      <c r="K58" s="41">
        <f t="shared" si="34"/>
        <v>-1.4393939393939377</v>
      </c>
      <c r="L58" s="41">
        <f t="shared" si="34"/>
        <v>-0.46117424242424221</v>
      </c>
    </row>
    <row r="59" spans="1:14" ht="14.25" x14ac:dyDescent="0.2">
      <c r="A59" s="75"/>
      <c r="B59" s="40" t="str">
        <f t="shared" si="26"/>
        <v>Makes me feel confident</v>
      </c>
      <c r="C59" s="41">
        <f t="shared" ref="C59:L59" si="35">C24-C42</f>
        <v>-1.5239109848484915</v>
      </c>
      <c r="D59" s="41">
        <f t="shared" si="35"/>
        <v>2.0419034090909065</v>
      </c>
      <c r="E59" s="41">
        <f t="shared" si="35"/>
        <v>1.7069128787878753</v>
      </c>
      <c r="F59" s="41">
        <f t="shared" si="35"/>
        <v>-1.5262784090909101</v>
      </c>
      <c r="G59" s="41">
        <f t="shared" si="35"/>
        <v>-0.92329545454545681</v>
      </c>
      <c r="H59" s="41">
        <f t="shared" si="35"/>
        <v>-0.51633522727273018</v>
      </c>
      <c r="I59" s="41">
        <f t="shared" si="35"/>
        <v>-1.2062026515151558</v>
      </c>
      <c r="J59" s="41">
        <f t="shared" si="35"/>
        <v>-1.5833333333333321</v>
      </c>
      <c r="K59" s="41">
        <f t="shared" si="35"/>
        <v>6.2007575757575744</v>
      </c>
      <c r="L59" s="41">
        <f t="shared" si="35"/>
        <v>-2.6702178030303045</v>
      </c>
    </row>
    <row r="60" spans="1:14" ht="14.25" x14ac:dyDescent="0.2">
      <c r="A60" s="75"/>
      <c r="B60" s="40" t="str">
        <f t="shared" si="26"/>
        <v>Always has new products</v>
      </c>
      <c r="C60" s="41">
        <f t="shared" ref="C60:L60" si="36">C25-C43</f>
        <v>1.2405303030302974</v>
      </c>
      <c r="D60" s="41">
        <f t="shared" si="36"/>
        <v>6.9943181818181763</v>
      </c>
      <c r="E60" s="41">
        <f t="shared" si="36"/>
        <v>-6.2992424242424256</v>
      </c>
      <c r="F60" s="41">
        <f t="shared" si="36"/>
        <v>-4.3693181818181799</v>
      </c>
      <c r="G60" s="41">
        <f t="shared" si="36"/>
        <v>-1.8409090909090935</v>
      </c>
      <c r="H60" s="41">
        <f t="shared" si="36"/>
        <v>2.3920454545454533</v>
      </c>
      <c r="I60" s="41">
        <f t="shared" si="36"/>
        <v>-2.7178030303030347</v>
      </c>
      <c r="J60" s="41">
        <f t="shared" si="36"/>
        <v>7.3333333333333321</v>
      </c>
      <c r="K60" s="41">
        <f t="shared" si="36"/>
        <v>-3.4848484848484844</v>
      </c>
      <c r="L60" s="41">
        <f t="shared" si="36"/>
        <v>0.75189393939393767</v>
      </c>
    </row>
    <row r="61" spans="1:14" ht="14.25" x14ac:dyDescent="0.2">
      <c r="A61" s="75"/>
      <c r="B61" s="40" t="str">
        <f t="shared" si="26"/>
        <v>Package in good taste</v>
      </c>
      <c r="C61" s="41">
        <f t="shared" ref="C61:L61" si="37">C26-C44</f>
        <v>2.434185606060602</v>
      </c>
      <c r="D61" s="41">
        <f t="shared" si="37"/>
        <v>-3.6519886363636402</v>
      </c>
      <c r="E61" s="41">
        <f t="shared" si="37"/>
        <v>-9.0047348484848513</v>
      </c>
      <c r="F61" s="41">
        <f t="shared" si="37"/>
        <v>2.1207386363636331</v>
      </c>
      <c r="G61" s="41">
        <f t="shared" si="37"/>
        <v>-2.2443181818181834</v>
      </c>
      <c r="H61" s="41">
        <f t="shared" si="37"/>
        <v>-0.76278409090909349</v>
      </c>
      <c r="I61" s="41">
        <f t="shared" si="37"/>
        <v>8.2987689393939377</v>
      </c>
      <c r="J61" s="41">
        <f t="shared" si="37"/>
        <v>-3.8333333333333357</v>
      </c>
      <c r="K61" s="41">
        <f t="shared" si="37"/>
        <v>3.7803030303030276</v>
      </c>
      <c r="L61" s="41">
        <f t="shared" si="37"/>
        <v>2.8631628787878753</v>
      </c>
    </row>
    <row r="62" spans="1:14" ht="14.25" x14ac:dyDescent="0.2">
      <c r="A62" s="75"/>
      <c r="B62" s="40" t="str">
        <f t="shared" si="26"/>
        <v>Suitable for gifting</v>
      </c>
      <c r="C62" s="41">
        <f t="shared" ref="C62:L62" si="38">C27-C45</f>
        <v>-1.2883522727272805</v>
      </c>
      <c r="D62" s="41">
        <f t="shared" si="38"/>
        <v>5.0894886363636331</v>
      </c>
      <c r="E62" s="41">
        <f t="shared" si="38"/>
        <v>-6.2869318181818201</v>
      </c>
      <c r="F62" s="41">
        <f t="shared" si="38"/>
        <v>-0.68323863636363669</v>
      </c>
      <c r="G62" s="41">
        <f t="shared" si="38"/>
        <v>-2.0056818181818237</v>
      </c>
      <c r="H62" s="41">
        <f t="shared" si="38"/>
        <v>-0.42471590909091006</v>
      </c>
      <c r="I62" s="41">
        <f t="shared" si="38"/>
        <v>6.3053977272727266</v>
      </c>
      <c r="J62" s="41">
        <f t="shared" si="38"/>
        <v>-1.5</v>
      </c>
      <c r="K62" s="41">
        <f t="shared" si="38"/>
        <v>-3.1136363636363633</v>
      </c>
      <c r="L62" s="41">
        <f t="shared" si="38"/>
        <v>3.9076704545454533</v>
      </c>
    </row>
    <row r="63" spans="1:14" ht="14.25" x14ac:dyDescent="0.2">
      <c r="A63" s="75"/>
      <c r="B63" s="40" t="str">
        <f t="shared" si="26"/>
        <v>Enjobable for myself</v>
      </c>
      <c r="C63" s="41">
        <f t="shared" ref="C63:L63" si="39">C28-C46</f>
        <v>-2.7386363636363669</v>
      </c>
      <c r="D63" s="41">
        <f t="shared" si="39"/>
        <v>-2.943181818181813</v>
      </c>
      <c r="E63" s="41">
        <f t="shared" si="39"/>
        <v>3.6590909090909065</v>
      </c>
      <c r="F63" s="41">
        <f t="shared" si="39"/>
        <v>-2.3068181818181799</v>
      </c>
      <c r="G63" s="41">
        <f t="shared" si="39"/>
        <v>1.4090909090909101</v>
      </c>
      <c r="H63" s="41">
        <f t="shared" si="39"/>
        <v>2.0795454545454533</v>
      </c>
      <c r="I63" s="41">
        <f t="shared" si="39"/>
        <v>0.51136363636363313</v>
      </c>
      <c r="J63" s="41">
        <f t="shared" si="39"/>
        <v>0</v>
      </c>
      <c r="K63" s="41">
        <f t="shared" si="39"/>
        <v>3.1818181818181834</v>
      </c>
      <c r="L63" s="41">
        <f t="shared" si="39"/>
        <v>-2.8522727272727266</v>
      </c>
    </row>
    <row r="64" spans="1:14" ht="14.25" x14ac:dyDescent="0.2">
      <c r="A64" s="75"/>
      <c r="B64" s="40" t="str">
        <f t="shared" si="26"/>
        <v>My friends/ schoolmates/ family likes it</v>
      </c>
      <c r="C64" s="41">
        <f t="shared" ref="C64:L64" si="40">C29-C47</f>
        <v>-0.79095643939393767</v>
      </c>
      <c r="D64" s="41">
        <f t="shared" si="40"/>
        <v>3.3316761363636402</v>
      </c>
      <c r="E64" s="41">
        <f t="shared" si="40"/>
        <v>1.9682765151515227</v>
      </c>
      <c r="F64" s="41">
        <f t="shared" si="40"/>
        <v>-5.6910511363636367</v>
      </c>
      <c r="G64" s="41">
        <f t="shared" si="40"/>
        <v>1.9630681818181799</v>
      </c>
      <c r="H64" s="41">
        <f t="shared" si="40"/>
        <v>-1.5106534090909101</v>
      </c>
      <c r="I64" s="41">
        <f t="shared" si="40"/>
        <v>-0.59824810606060552</v>
      </c>
      <c r="J64" s="41">
        <f t="shared" si="40"/>
        <v>0.41666666666666785</v>
      </c>
      <c r="K64" s="41">
        <f t="shared" si="40"/>
        <v>-7.1969696969695462E-2</v>
      </c>
      <c r="L64" s="41">
        <f t="shared" si="40"/>
        <v>0.98319128787878896</v>
      </c>
    </row>
    <row r="65" spans="1:14" ht="14.25" x14ac:dyDescent="0.2">
      <c r="A65" s="71"/>
      <c r="B65" s="27"/>
      <c r="C65" s="39"/>
      <c r="D65" s="39"/>
      <c r="E65" s="39"/>
      <c r="F65" s="39"/>
      <c r="G65" s="39"/>
      <c r="H65" s="39"/>
      <c r="I65" s="39"/>
      <c r="J65" s="39"/>
      <c r="K65" s="39"/>
      <c r="L65" s="39"/>
    </row>
    <row r="66" spans="1:14" ht="14.25" x14ac:dyDescent="0.2">
      <c r="A66" s="71"/>
      <c r="B66" s="27"/>
      <c r="C66" s="39"/>
      <c r="D66" s="39"/>
      <c r="E66" s="39"/>
      <c r="F66" s="39"/>
      <c r="G66" s="39"/>
      <c r="H66" s="39"/>
      <c r="I66" s="39"/>
      <c r="J66" s="39"/>
      <c r="K66" s="39"/>
      <c r="L66" s="39"/>
    </row>
    <row r="67" spans="1:14" ht="14.25" x14ac:dyDescent="0.2">
      <c r="A67" s="71"/>
      <c r="B67" s="27"/>
      <c r="C67" s="44"/>
      <c r="D67" s="44"/>
      <c r="E67" s="44"/>
      <c r="F67" s="44"/>
      <c r="G67" s="44"/>
      <c r="H67" s="44"/>
      <c r="I67" s="44"/>
      <c r="J67" s="44"/>
      <c r="K67" s="44"/>
      <c r="L67" s="44"/>
    </row>
    <row r="68" spans="1:14" ht="14.25" x14ac:dyDescent="0.2">
      <c r="A68" s="71"/>
      <c r="B68" s="27"/>
      <c r="C68" s="44"/>
      <c r="D68" s="44"/>
      <c r="E68" s="44"/>
      <c r="F68" s="44"/>
      <c r="G68" s="44"/>
      <c r="H68" s="44"/>
      <c r="I68" s="44"/>
      <c r="J68" s="44"/>
      <c r="K68" s="44"/>
      <c r="L68" s="44"/>
    </row>
    <row r="70" spans="1:14" ht="22.5" x14ac:dyDescent="0.2">
      <c r="A70" s="12"/>
      <c r="B70" s="38" t="s">
        <v>29</v>
      </c>
      <c r="C70" s="46" t="str">
        <f t="shared" ref="C70:L70" si="41">C50</f>
        <v>ALP</v>
      </c>
      <c r="D70" s="39" t="str">
        <f t="shared" si="41"/>
        <v>XFJ</v>
      </c>
      <c r="E70" s="39" t="str">
        <f t="shared" si="41"/>
        <v>WR</v>
      </c>
      <c r="F70" s="39" t="str">
        <f t="shared" si="41"/>
        <v>Wangzi</v>
      </c>
      <c r="G70" s="39" t="str">
        <f t="shared" si="41"/>
        <v>Mentos</v>
      </c>
      <c r="H70" s="39" t="str">
        <f t="shared" si="41"/>
        <v>Skittles</v>
      </c>
      <c r="I70" s="39" t="str">
        <f t="shared" si="41"/>
        <v>Cadbury</v>
      </c>
      <c r="J70" s="39" t="str">
        <f t="shared" si="41"/>
        <v>Oishi</v>
      </c>
      <c r="K70" s="39" t="str">
        <f t="shared" si="41"/>
        <v>UHA</v>
      </c>
      <c r="L70" s="39" t="str">
        <f t="shared" si="41"/>
        <v>Fujiya</v>
      </c>
      <c r="M70" s="14" t="s">
        <v>28</v>
      </c>
      <c r="N70" s="14"/>
    </row>
    <row r="71" spans="1:14" ht="14.25" x14ac:dyDescent="0.2">
      <c r="A71" s="74"/>
      <c r="B71" s="40" t="str">
        <f t="shared" ref="B71:B84" si="42">B51</f>
        <v>Authentic taste</v>
      </c>
      <c r="C71" s="47">
        <f>IF(C51-MAX(D51:$L51)&gt;$N$50,"1", )</f>
        <v>0</v>
      </c>
      <c r="D71" s="47">
        <f>IF(D51-MAX(I51:$L51)&gt;$N$50,"1", )</f>
        <v>0</v>
      </c>
      <c r="E71" s="47">
        <f>IF(E51-MAX(F51:$L51)&gt;$N$50,"1", )</f>
        <v>0</v>
      </c>
      <c r="F71" s="47" t="str">
        <f>IF(F51-MAX(G51:$L51)&gt;$N$50,"1", )</f>
        <v>1</v>
      </c>
      <c r="G71" s="47">
        <f>IF(G51-MAX(H51:$L51)&gt;$N$50,"1", )</f>
        <v>0</v>
      </c>
      <c r="H71" s="47">
        <f>IF(H51-MAX(I51:$L51)&gt;$N$50,"1", )</f>
        <v>0</v>
      </c>
      <c r="I71" s="47">
        <f>IF(I51-MAX(J51:$L51)&gt;$N$50,"1", )</f>
        <v>0</v>
      </c>
      <c r="J71" s="47">
        <f>IF(J51-MAX(K51:$L51)&gt;$N$50,"1", )</f>
        <v>0</v>
      </c>
      <c r="K71" s="47">
        <f>IF(K51-MAX(L51:$L51)&gt;$N$50,"1", )</f>
        <v>0</v>
      </c>
      <c r="L71" s="47">
        <f>IF(L51-MAX($L51:M51)&gt;$N$50,"1", )</f>
        <v>0</v>
      </c>
    </row>
    <row r="72" spans="1:14" ht="14.25" x14ac:dyDescent="0.2">
      <c r="A72" s="75"/>
      <c r="B72" s="40" t="str">
        <f t="shared" si="42"/>
        <v>Sweetness is just about right</v>
      </c>
      <c r="C72" s="47">
        <f>IF(C52-MAX(D52:$L52)&gt;$N$50,"1", )</f>
        <v>0</v>
      </c>
      <c r="D72" s="47">
        <f>IF(D52-MAX(I52:$L52)&gt;$N$50,"1", )</f>
        <v>0</v>
      </c>
      <c r="E72" s="47">
        <f>IF(E52-MAX(F52:$L52)&gt;$N$50,"1", )</f>
        <v>0</v>
      </c>
      <c r="F72" s="47">
        <f>IF(F52-MAX(G52:$L52)&gt;$N$50,"1", )</f>
        <v>0</v>
      </c>
      <c r="G72" s="47">
        <f>IF(G52-MAX(H52:$L52)&gt;$N$50,"1", )</f>
        <v>0</v>
      </c>
      <c r="H72" s="47">
        <f>IF(H52-MAX(I52:$L52)&gt;$N$50,"1", )</f>
        <v>0</v>
      </c>
      <c r="I72" s="47">
        <f>IF(I52-MAX(J52:$L52)&gt;$N$50,"1", )</f>
        <v>0</v>
      </c>
      <c r="J72" s="47">
        <f>IF(J52-MAX(K52:$L52)&gt;$N$50,"1", )</f>
        <v>0</v>
      </c>
      <c r="K72" s="47" t="str">
        <f>IF(K52-MAX(L52:$L52)&gt;$N$50,"1", )</f>
        <v>1</v>
      </c>
      <c r="L72" s="47">
        <f>IF(L52-MAX($L52:M52)&gt;$N$50,"1", )</f>
        <v>0</v>
      </c>
    </row>
    <row r="73" spans="1:14" ht="14.25" x14ac:dyDescent="0.2">
      <c r="A73" s="75"/>
      <c r="B73" s="40" t="str">
        <f t="shared" si="42"/>
        <v>Rich milky taste</v>
      </c>
      <c r="C73" s="47">
        <f>IF(C53-MAX(D53:$L53)&gt;$N$50,"1", )</f>
        <v>0</v>
      </c>
      <c r="D73" s="47">
        <f>IF(D53-MAX(I53:$L53)&gt;$N$50,"1", )</f>
        <v>0</v>
      </c>
      <c r="E73" s="47" t="str">
        <f>IF(E53-MAX(F53:$L53)&gt;$N$50,"1", )</f>
        <v>1</v>
      </c>
      <c r="F73" s="47" t="str">
        <f>IF(F53-MAX(G53:$L53)&gt;$N$50,"1", )</f>
        <v>1</v>
      </c>
      <c r="G73" s="47">
        <f>IF(G53-MAX(H53:$L53)&gt;$N$50,"1", )</f>
        <v>0</v>
      </c>
      <c r="H73" s="47">
        <f>IF(H53-MAX(I53:$L53)&gt;$N$50,"1", )</f>
        <v>0</v>
      </c>
      <c r="I73" s="47">
        <f>IF(I53-MAX(J53:$L53)&gt;$N$50,"1", )</f>
        <v>0</v>
      </c>
      <c r="J73" s="47">
        <f>IF(J53-MAX(K53:$L53)&gt;$N$50,"1", )</f>
        <v>0</v>
      </c>
      <c r="K73" s="47" t="str">
        <f>IF(K53-MAX(L53:$L53)&gt;$N$50,"1", )</f>
        <v>1</v>
      </c>
      <c r="L73" s="47">
        <f>IF(L53-MAX($L53:M53)&gt;$N$50,"1", )</f>
        <v>0</v>
      </c>
    </row>
    <row r="74" spans="1:14" ht="14.25" x14ac:dyDescent="0.2">
      <c r="A74" s="75"/>
      <c r="B74" s="40" t="str">
        <f t="shared" si="42"/>
        <v>Various flavor/taste/type</v>
      </c>
      <c r="C74" s="47">
        <f>IF(C54-MAX(D54:$L54)&gt;$N$50,"1", )</f>
        <v>0</v>
      </c>
      <c r="D74" s="47">
        <f>IF(D54-MAX(I54:$L54)&gt;$N$50,"1", )</f>
        <v>0</v>
      </c>
      <c r="E74" s="47">
        <f>IF(E54-MAX(F54:$L54)&gt;$N$50,"1", )</f>
        <v>0</v>
      </c>
      <c r="F74" s="47">
        <f>IF(F54-MAX(G54:$L54)&gt;$N$50,"1", )</f>
        <v>0</v>
      </c>
      <c r="G74" s="47">
        <f>IF(G54-MAX(H54:$L54)&gt;$N$50,"1", )</f>
        <v>0</v>
      </c>
      <c r="H74" s="47">
        <f>IF(H54-MAX(I54:$L54)&gt;$N$50,"1", )</f>
        <v>0</v>
      </c>
      <c r="I74" s="47">
        <f>IF(I54-MAX(J54:$L54)&gt;$N$50,"1", )</f>
        <v>0</v>
      </c>
      <c r="J74" s="47" t="str">
        <f>IF(J54-MAX(K54:$L54)&gt;$N$50,"1", )</f>
        <v>1</v>
      </c>
      <c r="K74" s="47">
        <f>IF(K54-MAX(L54:$L54)&gt;$N$50,"1", )</f>
        <v>0</v>
      </c>
      <c r="L74" s="47">
        <f>IF(L54-MAX($L54:M54)&gt;$N$50,"1", )</f>
        <v>0</v>
      </c>
    </row>
    <row r="75" spans="1:14" ht="14.25" x14ac:dyDescent="0.2">
      <c r="A75" s="75"/>
      <c r="B75" s="40" t="str">
        <f t="shared" si="42"/>
        <v>Has the flavor/taste I like</v>
      </c>
      <c r="C75" s="47">
        <f>IF(C55-MAX(D55:$L55)&gt;$N$50,"1", )</f>
        <v>0</v>
      </c>
      <c r="D75" s="47">
        <f>IF(D55-MAX(I55:$L55)&gt;$N$50,"1", )</f>
        <v>0</v>
      </c>
      <c r="E75" s="47">
        <f>IF(E55-MAX(F55:$L55)&gt;$N$50,"1", )</f>
        <v>0</v>
      </c>
      <c r="F75" s="47">
        <f>IF(F55-MAX(G55:$L55)&gt;$N$50,"1", )</f>
        <v>0</v>
      </c>
      <c r="G75" s="47">
        <f>IF(G55-MAX(H55:$L55)&gt;$N$50,"1", )</f>
        <v>0</v>
      </c>
      <c r="H75" s="47">
        <f>IF(H55-MAX(I55:$L55)&gt;$N$50,"1", )</f>
        <v>0</v>
      </c>
      <c r="I75" s="47">
        <f>IF(I55-MAX(J55:$L55)&gt;$N$50,"1", )</f>
        <v>0</v>
      </c>
      <c r="J75" s="47">
        <f>IF(J55-MAX(K55:$L55)&gt;$N$50,"1", )</f>
        <v>0</v>
      </c>
      <c r="K75" s="47">
        <f>IF(K55-MAX(L55:$L55)&gt;$N$50,"1", )</f>
        <v>0</v>
      </c>
      <c r="L75" s="47">
        <f>IF(L55-MAX($L55:M55)&gt;$N$50,"1", )</f>
        <v>0</v>
      </c>
    </row>
    <row r="76" spans="1:14" ht="14.25" x14ac:dyDescent="0.2">
      <c r="A76" s="75"/>
      <c r="B76" s="40" t="str">
        <f t="shared" si="42"/>
        <v>Natural raw material</v>
      </c>
      <c r="C76" s="47">
        <f>IF(C56-MAX(D56:$L56)&gt;$N$50,"1", )</f>
        <v>0</v>
      </c>
      <c r="D76" s="47">
        <f>IF(D56-MAX(I56:$L56)&gt;$N$50,"1", )</f>
        <v>0</v>
      </c>
      <c r="E76" s="47">
        <f>IF(E56-MAX(F56:$L56)&gt;$N$50,"1", )</f>
        <v>0</v>
      </c>
      <c r="F76" s="47">
        <f>IF(F56-MAX(G56:$L56)&gt;$N$50,"1", )</f>
        <v>0</v>
      </c>
      <c r="G76" s="47">
        <f>IF(G56-MAX(H56:$L56)&gt;$N$50,"1", )</f>
        <v>0</v>
      </c>
      <c r="H76" s="47">
        <f>IF(H56-MAX(I56:$L56)&gt;$N$50,"1", )</f>
        <v>0</v>
      </c>
      <c r="I76" s="47">
        <f>IF(I56-MAX(J56:$L56)&gt;$N$50,"1", )</f>
        <v>0</v>
      </c>
      <c r="J76" s="47">
        <f>IF(J56-MAX(K56:$L56)&gt;$N$50,"1", )</f>
        <v>0</v>
      </c>
      <c r="K76" s="47">
        <f>IF(K56-MAX(L56:$L56)&gt;$N$50,"1", )</f>
        <v>0</v>
      </c>
      <c r="L76" s="47">
        <f>IF(L56-MAX($L56:M56)&gt;$N$50,"1", )</f>
        <v>0</v>
      </c>
    </row>
    <row r="77" spans="1:14" ht="14.25" x14ac:dyDescent="0.2">
      <c r="A77" s="75"/>
      <c r="B77" s="40" t="str">
        <f t="shared" si="42"/>
        <v>Has a long lasting after taste</v>
      </c>
      <c r="C77" s="47">
        <f>IF(C57-MAX(D57:$L57)&gt;$N$50,"1", )</f>
        <v>0</v>
      </c>
      <c r="D77" s="47">
        <f>IF(D57-MAX(I57:$L57)&gt;$N$50,"1", )</f>
        <v>0</v>
      </c>
      <c r="E77" s="47">
        <f>IF(E57-MAX(F57:$L57)&gt;$N$50,"1", )</f>
        <v>0</v>
      </c>
      <c r="F77" s="47">
        <f>IF(F57-MAX(G57:$L57)&gt;$N$50,"1", )</f>
        <v>0</v>
      </c>
      <c r="G77" s="47">
        <f>IF(G57-MAX(H57:$L57)&gt;$N$50,"1", )</f>
        <v>0</v>
      </c>
      <c r="H77" s="47">
        <f>IF(H57-MAX(I57:$L57)&gt;$N$50,"1", )</f>
        <v>0</v>
      </c>
      <c r="I77" s="47">
        <f>IF(I57-MAX(J57:$L57)&gt;$N$50,"1", )</f>
        <v>0</v>
      </c>
      <c r="J77" s="47">
        <f>IF(J57-MAX(K57:$L57)&gt;$N$50,"1", )</f>
        <v>0</v>
      </c>
      <c r="K77" s="47">
        <f>IF(K57-MAX(L57:$L57)&gt;$N$50,"1", )</f>
        <v>0</v>
      </c>
      <c r="L77" s="47">
        <f>IF(L57-MAX($L57:M57)&gt;$N$50,"1", )</f>
        <v>0</v>
      </c>
    </row>
    <row r="78" spans="1:14" ht="14.25" x14ac:dyDescent="0.2">
      <c r="A78" s="75"/>
      <c r="B78" s="40" t="str">
        <f t="shared" si="42"/>
        <v>Brings me happiness</v>
      </c>
      <c r="C78" s="47">
        <f>IF(C58-MAX(D58:$L58)&gt;$N$50,"1", )</f>
        <v>0</v>
      </c>
      <c r="D78" s="47">
        <f>IF(D58-MAX(I58:$L58)&gt;$N$50,"1", )</f>
        <v>0</v>
      </c>
      <c r="E78" s="47">
        <f>IF(E58-MAX(F58:$L58)&gt;$N$50,"1", )</f>
        <v>0</v>
      </c>
      <c r="F78" s="47">
        <f>IF(F58-MAX(G58:$L58)&gt;$N$50,"1", )</f>
        <v>0</v>
      </c>
      <c r="G78" s="47">
        <f>IF(G58-MAX(H58:$L58)&gt;$N$50,"1", )</f>
        <v>0</v>
      </c>
      <c r="H78" s="47">
        <f>IF(H58-MAX(I58:$L58)&gt;$N$50,"1", )</f>
        <v>0</v>
      </c>
      <c r="I78" s="47">
        <f>IF(I58-MAX(J58:$L58)&gt;$N$50,"1", )</f>
        <v>0</v>
      </c>
      <c r="J78" s="47" t="str">
        <f>IF(J58-MAX(K58:$L58)&gt;$N$50,"1", )</f>
        <v>1</v>
      </c>
      <c r="K78" s="47">
        <f>IF(K58-MAX(L58:$L58)&gt;$N$50,"1", )</f>
        <v>0</v>
      </c>
      <c r="L78" s="47">
        <f>IF(L58-MAX($L58:M58)&gt;$N$50,"1", )</f>
        <v>0</v>
      </c>
    </row>
    <row r="79" spans="1:14" ht="14.25" x14ac:dyDescent="0.2">
      <c r="A79" s="75"/>
      <c r="B79" s="40" t="str">
        <f t="shared" si="42"/>
        <v>Makes me feel confident</v>
      </c>
      <c r="C79" s="47">
        <f>IF(C59-MAX(D59:$L59)&gt;$N$50,"1", )</f>
        <v>0</v>
      </c>
      <c r="D79" s="47">
        <f>IF(D59-MAX(I59:$L59)&gt;$N$50,"1", )</f>
        <v>0</v>
      </c>
      <c r="E79" s="47">
        <f>IF(E59-MAX(F59:$L59)&gt;$N$50,"1", )</f>
        <v>0</v>
      </c>
      <c r="F79" s="47">
        <f>IF(F59-MAX(G59:$L59)&gt;$N$50,"1", )</f>
        <v>0</v>
      </c>
      <c r="G79" s="47">
        <f>IF(G59-MAX(H59:$L59)&gt;$N$50,"1", )</f>
        <v>0</v>
      </c>
      <c r="H79" s="47">
        <f>IF(H59-MAX(I59:$L59)&gt;$N$50,"1", )</f>
        <v>0</v>
      </c>
      <c r="I79" s="47">
        <f>IF(I59-MAX(J59:$L59)&gt;$N$50,"1", )</f>
        <v>0</v>
      </c>
      <c r="J79" s="47">
        <f>IF(J59-MAX(K59:$L59)&gt;$N$50,"1", )</f>
        <v>0</v>
      </c>
      <c r="K79" s="47" t="str">
        <f>IF(K59-MAX(L59:$L59)&gt;$N$50,"1", )</f>
        <v>1</v>
      </c>
      <c r="L79" s="47">
        <f>IF(L59-MAX($L59:M59)&gt;$N$50,"1", )</f>
        <v>0</v>
      </c>
    </row>
    <row r="80" spans="1:14" ht="14.25" x14ac:dyDescent="0.2">
      <c r="A80" s="75"/>
      <c r="B80" s="40" t="str">
        <f t="shared" si="42"/>
        <v>Always has new products</v>
      </c>
      <c r="C80" s="47">
        <f>IF(C60-MAX(D60:$L60)&gt;$N$50,"1", )</f>
        <v>0</v>
      </c>
      <c r="D80" s="47">
        <f>IF(D60-MAX(I60:$L60)&gt;$N$50,"1", )</f>
        <v>0</v>
      </c>
      <c r="E80" s="47">
        <f>IF(E60-MAX(F60:$L60)&gt;$N$50,"1", )</f>
        <v>0</v>
      </c>
      <c r="F80" s="47">
        <f>IF(F60-MAX(G60:$L60)&gt;$N$50,"1", )</f>
        <v>0</v>
      </c>
      <c r="G80" s="47">
        <f>IF(G60-MAX(H60:$L60)&gt;$N$50,"1", )</f>
        <v>0</v>
      </c>
      <c r="H80" s="47">
        <f>IF(H60-MAX(I60:$L60)&gt;$N$50,"1", )</f>
        <v>0</v>
      </c>
      <c r="I80" s="47">
        <f>IF(I60-MAX(J60:$L60)&gt;$N$50,"1", )</f>
        <v>0</v>
      </c>
      <c r="J80" s="47" t="str">
        <f>IF(J60-MAX(K60:$L60)&gt;$N$50,"1", )</f>
        <v>1</v>
      </c>
      <c r="K80" s="47">
        <f>IF(K60-MAX(L60:$L60)&gt;$N$50,"1", )</f>
        <v>0</v>
      </c>
      <c r="L80" s="47">
        <f>IF(L60-MAX($L60:M60)&gt;$N$50,"1", )</f>
        <v>0</v>
      </c>
    </row>
    <row r="81" spans="1:14" ht="14.25" x14ac:dyDescent="0.2">
      <c r="A81" s="75"/>
      <c r="B81" s="40" t="str">
        <f t="shared" si="42"/>
        <v>Package in good taste</v>
      </c>
      <c r="C81" s="47">
        <f>IF(C61-MAX(D61:$L61)&gt;$N$50,"1", )</f>
        <v>0</v>
      </c>
      <c r="D81" s="47">
        <f>IF(D61-MAX(I61:$L61)&gt;$N$50,"1", )</f>
        <v>0</v>
      </c>
      <c r="E81" s="47">
        <f>IF(E61-MAX(F61:$L61)&gt;$N$50,"1", )</f>
        <v>0</v>
      </c>
      <c r="F81" s="47">
        <f>IF(F61-MAX(G61:$L61)&gt;$N$50,"1", )</f>
        <v>0</v>
      </c>
      <c r="G81" s="47">
        <f>IF(G61-MAX(H61:$L61)&gt;$N$50,"1", )</f>
        <v>0</v>
      </c>
      <c r="H81" s="47">
        <f>IF(H61-MAX(I61:$L61)&gt;$N$50,"1", )</f>
        <v>0</v>
      </c>
      <c r="I81" s="47">
        <f>IF(I61-MAX(J61:$L61)&gt;$N$50,"1", )</f>
        <v>0</v>
      </c>
      <c r="J81" s="47">
        <f>IF(J61-MAX(K61:$L61)&gt;$N$50,"1", )</f>
        <v>0</v>
      </c>
      <c r="K81" s="47">
        <f>IF(K61-MAX(L61:$L61)&gt;$N$50,"1", )</f>
        <v>0</v>
      </c>
      <c r="L81" s="47">
        <f>IF(L61-MAX($L61:M61)&gt;$N$50,"1", )</f>
        <v>0</v>
      </c>
    </row>
    <row r="82" spans="1:14" ht="14.25" x14ac:dyDescent="0.2">
      <c r="A82" s="75"/>
      <c r="B82" s="40" t="str">
        <f t="shared" si="42"/>
        <v>Suitable for gifting</v>
      </c>
      <c r="C82" s="47">
        <f>IF(C62-MAX(D62:$L62)&gt;$N$50,"1", )</f>
        <v>0</v>
      </c>
      <c r="D82" s="47">
        <f>IF(D62-MAX(I62:$L62)&gt;$N$50,"1", )</f>
        <v>0</v>
      </c>
      <c r="E82" s="47">
        <f>IF(E62-MAX(F62:$L62)&gt;$N$50,"1", )</f>
        <v>0</v>
      </c>
      <c r="F82" s="47">
        <f>IF(F62-MAX(G62:$L62)&gt;$N$50,"1", )</f>
        <v>0</v>
      </c>
      <c r="G82" s="47">
        <f>IF(G62-MAX(H62:$L62)&gt;$N$50,"1", )</f>
        <v>0</v>
      </c>
      <c r="H82" s="47">
        <f>IF(H62-MAX(I62:$L62)&gt;$N$50,"1", )</f>
        <v>0</v>
      </c>
      <c r="I82" s="47">
        <f>IF(I62-MAX(J62:$L62)&gt;$N$50,"1", )</f>
        <v>0</v>
      </c>
      <c r="J82" s="47">
        <f>IF(J62-MAX(K62:$L62)&gt;$N$50,"1", )</f>
        <v>0</v>
      </c>
      <c r="K82" s="47">
        <f>IF(K62-MAX(L62:$L62)&gt;$N$50,"1", )</f>
        <v>0</v>
      </c>
      <c r="L82" s="47">
        <f>IF(L62-MAX($L62:M62)&gt;$N$50,"1", )</f>
        <v>0</v>
      </c>
    </row>
    <row r="83" spans="1:14" ht="14.25" x14ac:dyDescent="0.2">
      <c r="A83" s="75"/>
      <c r="B83" s="40" t="str">
        <f t="shared" si="42"/>
        <v>Enjobable for myself</v>
      </c>
      <c r="C83" s="47">
        <f>IF(C63-MAX(D63:$L63)&gt;$N$50,"1", )</f>
        <v>0</v>
      </c>
      <c r="D83" s="47">
        <f>IF(D63-MAX(I63:$L63)&gt;$N$50,"1", )</f>
        <v>0</v>
      </c>
      <c r="E83" s="47">
        <f>IF(E63-MAX(F63:$L63)&gt;$N$50,"1", )</f>
        <v>0</v>
      </c>
      <c r="F83" s="47">
        <f>IF(F63-MAX(G63:$L63)&gt;$N$50,"1", )</f>
        <v>0</v>
      </c>
      <c r="G83" s="47">
        <f>IF(G63-MAX(H63:$L63)&gt;$N$50,"1", )</f>
        <v>0</v>
      </c>
      <c r="H83" s="47">
        <f>IF(H63-MAX(I63:$L63)&gt;$N$50,"1", )</f>
        <v>0</v>
      </c>
      <c r="I83" s="47">
        <f>IF(I63-MAX(J63:$L63)&gt;$N$50,"1", )</f>
        <v>0</v>
      </c>
      <c r="J83" s="47">
        <f>IF(J63-MAX(K63:$L63)&gt;$N$50,"1", )</f>
        <v>0</v>
      </c>
      <c r="K83" s="47" t="str">
        <f>IF(K63-MAX(L63:$L63)&gt;$N$50,"1", )</f>
        <v>1</v>
      </c>
      <c r="L83" s="47">
        <f>IF(L63-MAX($L63:M63)&gt;$N$50,"1", )</f>
        <v>0</v>
      </c>
    </row>
    <row r="84" spans="1:14" ht="14.25" x14ac:dyDescent="0.2">
      <c r="A84" s="75"/>
      <c r="B84" s="40" t="str">
        <f t="shared" si="42"/>
        <v>My friends/ schoolmates/ family likes it</v>
      </c>
      <c r="C84" s="47">
        <f>IF(C64-MAX(D64:$L64)&gt;$N$50,"1", )</f>
        <v>0</v>
      </c>
      <c r="D84" s="47">
        <f>IF(D64-MAX(I64:$L64)&gt;$N$50,"1", )</f>
        <v>0</v>
      </c>
      <c r="E84" s="47">
        <f>IF(E64-MAX(F64:$L64)&gt;$N$50,"1", )</f>
        <v>0</v>
      </c>
      <c r="F84" s="47">
        <f>IF(F64-MAX(G64:$L64)&gt;$N$50,"1", )</f>
        <v>0</v>
      </c>
      <c r="G84" s="47">
        <f>IF(G64-MAX(H64:$L64)&gt;$N$50,"1", )</f>
        <v>0</v>
      </c>
      <c r="H84" s="47">
        <f>IF(H64-MAX(I64:$L64)&gt;$N$50,"1", )</f>
        <v>0</v>
      </c>
      <c r="I84" s="47">
        <f>IF(I64-MAX(J64:$L64)&gt;$N$50,"1", )</f>
        <v>0</v>
      </c>
      <c r="J84" s="47">
        <f>IF(J64-MAX(K64:$L64)&gt;$N$50,"1", )</f>
        <v>0</v>
      </c>
      <c r="K84" s="47">
        <f>IF(K64-MAX(L64:$L64)&gt;$N$50,"1", )</f>
        <v>0</v>
      </c>
      <c r="L84" s="47">
        <f>IF(L64-MAX($L64:M64)&gt;$N$50,"1", )</f>
        <v>0</v>
      </c>
    </row>
    <row r="86" spans="1:14" ht="27.75" x14ac:dyDescent="0.2">
      <c r="A86" s="12"/>
      <c r="B86" s="51" t="s">
        <v>30</v>
      </c>
      <c r="C86" s="39" t="str">
        <f t="shared" ref="C86:L86" si="43">C70</f>
        <v>ALP</v>
      </c>
      <c r="D86" s="39" t="str">
        <f t="shared" si="43"/>
        <v>XFJ</v>
      </c>
      <c r="E86" s="39" t="str">
        <f t="shared" si="43"/>
        <v>WR</v>
      </c>
      <c r="F86" s="39" t="str">
        <f t="shared" si="43"/>
        <v>Wangzi</v>
      </c>
      <c r="G86" s="39" t="str">
        <f t="shared" si="43"/>
        <v>Mentos</v>
      </c>
      <c r="H86" s="39" t="str">
        <f t="shared" si="43"/>
        <v>Skittles</v>
      </c>
      <c r="I86" s="39" t="str">
        <f t="shared" si="43"/>
        <v>Cadbury</v>
      </c>
      <c r="J86" s="39" t="str">
        <f t="shared" si="43"/>
        <v>Oishi</v>
      </c>
      <c r="K86" s="39" t="str">
        <f t="shared" si="43"/>
        <v>UHA</v>
      </c>
      <c r="L86" s="39" t="str">
        <f t="shared" si="43"/>
        <v>Fujiya</v>
      </c>
    </row>
    <row r="87" spans="1:14" ht="14.25" x14ac:dyDescent="0.2">
      <c r="A87" s="74"/>
      <c r="B87" s="40" t="str">
        <f t="shared" ref="B87:B100" si="44">B71</f>
        <v>Authentic taste</v>
      </c>
      <c r="C87" s="52">
        <f t="shared" ref="C87:L87" si="45">100+((C16-$O16)*(20/$P16))</f>
        <v>132.62763844102295</v>
      </c>
      <c r="D87" s="52">
        <f t="shared" si="45"/>
        <v>96.793815875737621</v>
      </c>
      <c r="E87" s="52">
        <f t="shared" si="45"/>
        <v>119.42570381170729</v>
      </c>
      <c r="F87" s="52">
        <f t="shared" si="45"/>
        <v>123.19768513436891</v>
      </c>
      <c r="G87" s="52">
        <f t="shared" si="45"/>
        <v>79.819899923760374</v>
      </c>
      <c r="H87" s="52">
        <f t="shared" si="45"/>
        <v>74.161927939767949</v>
      </c>
      <c r="I87" s="52">
        <f t="shared" si="45"/>
        <v>102.45178785973005</v>
      </c>
      <c r="J87" s="52">
        <f t="shared" si="45"/>
        <v>79.819899923760374</v>
      </c>
      <c r="K87" s="52">
        <f t="shared" si="45"/>
        <v>89.249853230414402</v>
      </c>
      <c r="L87" s="52">
        <f t="shared" si="45"/>
        <v>102.45178785973005</v>
      </c>
      <c r="M87" s="53"/>
      <c r="N87" s="53"/>
    </row>
    <row r="88" spans="1:14" ht="14.25" x14ac:dyDescent="0.2">
      <c r="A88" s="75"/>
      <c r="B88" s="40" t="str">
        <f t="shared" si="44"/>
        <v>Sweetness is just about right</v>
      </c>
      <c r="C88" s="52">
        <f t="shared" ref="C88:L88" si="46">100+((C17-$O17)*(20/$P17))</f>
        <v>146.57172554066159</v>
      </c>
      <c r="D88" s="52">
        <f t="shared" si="46"/>
        <v>112.07415106609744</v>
      </c>
      <c r="E88" s="52">
        <f t="shared" si="46"/>
        <v>87.925848933902557</v>
      </c>
      <c r="F88" s="52">
        <f t="shared" si="46"/>
        <v>81.026334038989717</v>
      </c>
      <c r="G88" s="52">
        <f t="shared" si="46"/>
        <v>101.72487872372821</v>
      </c>
      <c r="H88" s="52">
        <f t="shared" si="46"/>
        <v>94.825363828815384</v>
      </c>
      <c r="I88" s="52">
        <f t="shared" si="46"/>
        <v>84.476091486446137</v>
      </c>
      <c r="J88" s="52">
        <f t="shared" si="46"/>
        <v>81.026334038989717</v>
      </c>
      <c r="K88" s="52">
        <f t="shared" si="46"/>
        <v>112.07415106609744</v>
      </c>
      <c r="L88" s="52">
        <f t="shared" si="46"/>
        <v>98.27512127627179</v>
      </c>
      <c r="M88" s="53"/>
      <c r="N88" s="53"/>
    </row>
    <row r="89" spans="1:14" ht="14.25" x14ac:dyDescent="0.2">
      <c r="A89" s="75"/>
      <c r="B89" s="40" t="str">
        <f t="shared" si="44"/>
        <v>Rich milky taste</v>
      </c>
      <c r="C89" s="52">
        <f t="shared" ref="C89:L89" si="47">100+((C18-$O18)*(20/$P18))</f>
        <v>112.34214295570703</v>
      </c>
      <c r="D89" s="52">
        <f t="shared" si="47"/>
        <v>91.455439492202828</v>
      </c>
      <c r="E89" s="52">
        <f t="shared" si="47"/>
        <v>144.62159376294079</v>
      </c>
      <c r="F89" s="52">
        <f t="shared" si="47"/>
        <v>118.03851662757181</v>
      </c>
      <c r="G89" s="52">
        <f t="shared" si="47"/>
        <v>99.050604388022535</v>
      </c>
      <c r="H89" s="52">
        <f t="shared" si="47"/>
        <v>78.16390092451833</v>
      </c>
      <c r="I89" s="52">
        <f t="shared" si="47"/>
        <v>85.759065820338037</v>
      </c>
      <c r="J89" s="52">
        <f t="shared" si="47"/>
        <v>83.860274596383107</v>
      </c>
      <c r="K89" s="52">
        <f t="shared" si="47"/>
        <v>97.151813164067605</v>
      </c>
      <c r="L89" s="52">
        <f t="shared" si="47"/>
        <v>89.556648268247898</v>
      </c>
      <c r="M89" s="53"/>
      <c r="N89" s="53"/>
    </row>
    <row r="90" spans="1:14" ht="14.25" x14ac:dyDescent="0.2">
      <c r="A90" s="75"/>
      <c r="B90" s="40" t="str">
        <f t="shared" si="44"/>
        <v>Various flavor/taste/type</v>
      </c>
      <c r="C90" s="52">
        <f t="shared" ref="C90:L90" si="48">100+((C19-$O19)*(20/$P19))</f>
        <v>132.97187785752297</v>
      </c>
      <c r="D90" s="52">
        <f t="shared" si="48"/>
        <v>132.97187785752297</v>
      </c>
      <c r="E90" s="52">
        <f t="shared" si="48"/>
        <v>83.643871613984672</v>
      </c>
      <c r="F90" s="52">
        <f t="shared" si="48"/>
        <v>70.662817339369326</v>
      </c>
      <c r="G90" s="52">
        <f t="shared" si="48"/>
        <v>91.432504178753874</v>
      </c>
      <c r="H90" s="52">
        <f t="shared" si="48"/>
        <v>96.624925888600004</v>
      </c>
      <c r="I90" s="52">
        <f t="shared" si="48"/>
        <v>86.24008246890773</v>
      </c>
      <c r="J90" s="52">
        <f t="shared" si="48"/>
        <v>104.41355845336922</v>
      </c>
      <c r="K90" s="52">
        <f t="shared" si="48"/>
        <v>99.221136743523076</v>
      </c>
      <c r="L90" s="52">
        <f t="shared" si="48"/>
        <v>101.81734759844615</v>
      </c>
      <c r="M90" s="53"/>
      <c r="N90" s="53"/>
    </row>
    <row r="91" spans="1:14" ht="14.25" x14ac:dyDescent="0.2">
      <c r="A91" s="75"/>
      <c r="B91" s="40" t="str">
        <f t="shared" si="44"/>
        <v>Has the flavor/taste I like</v>
      </c>
      <c r="C91" s="52">
        <f t="shared" ref="C91:L91" si="49">100+((C20-$O20)*(20/$P20))</f>
        <v>137.51508757099305</v>
      </c>
      <c r="D91" s="52">
        <f t="shared" si="49"/>
        <v>123.82344977136056</v>
      </c>
      <c r="E91" s="52">
        <f t="shared" si="49"/>
        <v>115.60846709158105</v>
      </c>
      <c r="F91" s="52">
        <f t="shared" si="49"/>
        <v>77.271881252610044</v>
      </c>
      <c r="G91" s="52">
        <f t="shared" si="49"/>
        <v>93.701846612169049</v>
      </c>
      <c r="H91" s="52">
        <f t="shared" si="49"/>
        <v>85.486863932389539</v>
      </c>
      <c r="I91" s="52">
        <f t="shared" si="49"/>
        <v>99.178501732022042</v>
      </c>
      <c r="J91" s="52">
        <f t="shared" si="49"/>
        <v>85.486863932389539</v>
      </c>
      <c r="K91" s="52">
        <f t="shared" si="49"/>
        <v>80.010208812536547</v>
      </c>
      <c r="L91" s="52">
        <f t="shared" si="49"/>
        <v>101.91682929194855</v>
      </c>
      <c r="M91" s="53"/>
      <c r="N91" s="53"/>
    </row>
    <row r="92" spans="1:14" ht="14.25" x14ac:dyDescent="0.2">
      <c r="A92" s="75"/>
      <c r="B92" s="40" t="str">
        <f t="shared" si="44"/>
        <v>Natural raw material</v>
      </c>
      <c r="C92" s="52">
        <f t="shared" ref="C92:L92" si="50">100+((C21-$O21)*(20/$P21))</f>
        <v>129.38275520610597</v>
      </c>
      <c r="D92" s="52">
        <f t="shared" si="50"/>
        <v>95.216760780401358</v>
      </c>
      <c r="E92" s="52">
        <f t="shared" si="50"/>
        <v>136.21595409124689</v>
      </c>
      <c r="F92" s="52">
        <f t="shared" si="50"/>
        <v>102.04995966554227</v>
      </c>
      <c r="G92" s="52">
        <f t="shared" si="50"/>
        <v>78.133763567549067</v>
      </c>
      <c r="H92" s="52">
        <f t="shared" si="50"/>
        <v>81.550363010119526</v>
      </c>
      <c r="I92" s="52">
        <f t="shared" si="50"/>
        <v>105.46655910811275</v>
      </c>
      <c r="J92" s="52">
        <f t="shared" si="50"/>
        <v>78.133763567549067</v>
      </c>
      <c r="K92" s="52">
        <f t="shared" si="50"/>
        <v>91.8001613378309</v>
      </c>
      <c r="L92" s="52">
        <f t="shared" si="50"/>
        <v>102.04995966554227</v>
      </c>
      <c r="M92" s="53"/>
      <c r="N92" s="53"/>
    </row>
    <row r="93" spans="1:14" ht="14.25" x14ac:dyDescent="0.2">
      <c r="A93" s="75"/>
      <c r="B93" s="40" t="str">
        <f t="shared" si="44"/>
        <v>Has a long lasting after taste</v>
      </c>
      <c r="C93" s="52">
        <f t="shared" ref="C93:L93" si="51">100+((C22-$O22)*(20/$P22))</f>
        <v>137.09092299279621</v>
      </c>
      <c r="D93" s="52">
        <f t="shared" si="51"/>
        <v>108.83117214114196</v>
      </c>
      <c r="E93" s="52">
        <f t="shared" si="51"/>
        <v>126.49351642342587</v>
      </c>
      <c r="F93" s="52">
        <f t="shared" si="51"/>
        <v>84.103890145944476</v>
      </c>
      <c r="G93" s="52">
        <f t="shared" si="51"/>
        <v>91.168827858858037</v>
      </c>
      <c r="H93" s="52">
        <f t="shared" si="51"/>
        <v>84.103890145944476</v>
      </c>
      <c r="I93" s="52">
        <f t="shared" si="51"/>
        <v>112.36364099759874</v>
      </c>
      <c r="J93" s="52">
        <f t="shared" si="51"/>
        <v>80.571421289487688</v>
      </c>
      <c r="K93" s="52">
        <f t="shared" si="51"/>
        <v>91.168827858858037</v>
      </c>
      <c r="L93" s="52">
        <f t="shared" si="51"/>
        <v>84.103890145944476</v>
      </c>
      <c r="M93" s="53"/>
      <c r="N93" s="53"/>
    </row>
    <row r="94" spans="1:14" ht="14.25" x14ac:dyDescent="0.2">
      <c r="A94" s="75"/>
      <c r="B94" s="40" t="str">
        <f t="shared" si="44"/>
        <v>Brings me happiness</v>
      </c>
      <c r="C94" s="52">
        <f t="shared" ref="C94:L94" si="52">100+((C23-$O23)*(20/$P23))</f>
        <v>148.37354648979127</v>
      </c>
      <c r="D94" s="52">
        <f t="shared" si="52"/>
        <v>104.96138938356832</v>
      </c>
      <c r="E94" s="52">
        <f t="shared" si="52"/>
        <v>104.96138938356832</v>
      </c>
      <c r="F94" s="52">
        <f t="shared" si="52"/>
        <v>73.952705736266211</v>
      </c>
      <c r="G94" s="52">
        <f t="shared" si="52"/>
        <v>98.759652654107896</v>
      </c>
      <c r="H94" s="52">
        <f t="shared" si="52"/>
        <v>104.96138938356832</v>
      </c>
      <c r="I94" s="52">
        <f t="shared" si="52"/>
        <v>98.759652654107896</v>
      </c>
      <c r="J94" s="52">
        <f t="shared" si="52"/>
        <v>92.557915924647475</v>
      </c>
      <c r="K94" s="52">
        <f t="shared" si="52"/>
        <v>80.154442465726632</v>
      </c>
      <c r="L94" s="52">
        <f t="shared" si="52"/>
        <v>92.557915924647475</v>
      </c>
      <c r="M94" s="53"/>
      <c r="N94" s="53"/>
    </row>
    <row r="95" spans="1:14" ht="14.25" x14ac:dyDescent="0.2">
      <c r="A95" s="75"/>
      <c r="B95" s="40" t="str">
        <f t="shared" si="44"/>
        <v>Makes me feel confident</v>
      </c>
      <c r="C95" s="52">
        <f t="shared" ref="C95:L95" si="53">100+((C24-$O24)*(20/$P24))</f>
        <v>131.1898975762596</v>
      </c>
      <c r="D95" s="52">
        <f t="shared" si="53"/>
        <v>120.43476048099765</v>
      </c>
      <c r="E95" s="52">
        <f t="shared" si="53"/>
        <v>120.43476048099765</v>
      </c>
      <c r="F95" s="52">
        <f t="shared" si="53"/>
        <v>84.584303496791236</v>
      </c>
      <c r="G95" s="52">
        <f t="shared" si="53"/>
        <v>84.584303496791236</v>
      </c>
      <c r="H95" s="52">
        <f t="shared" si="53"/>
        <v>80.999257798370593</v>
      </c>
      <c r="I95" s="52">
        <f t="shared" si="53"/>
        <v>95.339440592053165</v>
      </c>
      <c r="J95" s="52">
        <f t="shared" si="53"/>
        <v>77.41421209994995</v>
      </c>
      <c r="K95" s="52">
        <f t="shared" si="53"/>
        <v>116.84971478257702</v>
      </c>
      <c r="L95" s="52">
        <f t="shared" si="53"/>
        <v>88.169349195211879</v>
      </c>
      <c r="M95" s="53"/>
      <c r="N95" s="53"/>
    </row>
    <row r="96" spans="1:14" ht="14.25" x14ac:dyDescent="0.2">
      <c r="A96" s="75"/>
      <c r="B96" s="40" t="str">
        <f t="shared" si="44"/>
        <v>Always has new products</v>
      </c>
      <c r="C96" s="52">
        <f t="shared" ref="C96:L96" si="54">100+((C25-$O25)*(20/$P25))</f>
        <v>133.70992766680121</v>
      </c>
      <c r="D96" s="52">
        <f t="shared" si="54"/>
        <v>133.70992766680121</v>
      </c>
      <c r="E96" s="52">
        <f t="shared" si="54"/>
        <v>90.746294365976141</v>
      </c>
      <c r="F96" s="52">
        <f t="shared" si="54"/>
        <v>77.526714888799191</v>
      </c>
      <c r="G96" s="52">
        <f t="shared" si="54"/>
        <v>84.136504627387666</v>
      </c>
      <c r="H96" s="52">
        <f t="shared" si="54"/>
        <v>94.051189235270371</v>
      </c>
      <c r="I96" s="52">
        <f t="shared" si="54"/>
        <v>90.746294365976141</v>
      </c>
      <c r="J96" s="52">
        <f t="shared" si="54"/>
        <v>110.57566358174155</v>
      </c>
      <c r="K96" s="52">
        <f t="shared" si="54"/>
        <v>84.136504627387666</v>
      </c>
      <c r="L96" s="52">
        <f t="shared" si="54"/>
        <v>100.66097897385885</v>
      </c>
      <c r="M96" s="53"/>
      <c r="N96" s="53"/>
    </row>
    <row r="97" spans="1:16" ht="14.25" x14ac:dyDescent="0.2">
      <c r="A97" s="75"/>
      <c r="B97" s="40" t="str">
        <f t="shared" si="44"/>
        <v>Package in good taste</v>
      </c>
      <c r="C97" s="52">
        <f t="shared" ref="C97:L97" si="55">100+((C26-$O26)*(20/$P26))</f>
        <v>138.66405873106933</v>
      </c>
      <c r="D97" s="52">
        <f t="shared" si="55"/>
        <v>100.58581907168286</v>
      </c>
      <c r="E97" s="52">
        <f t="shared" si="55"/>
        <v>85.940342279611144</v>
      </c>
      <c r="F97" s="52">
        <f t="shared" si="55"/>
        <v>97.656723713268519</v>
      </c>
      <c r="G97" s="52">
        <f t="shared" si="55"/>
        <v>83.0112469211968</v>
      </c>
      <c r="H97" s="52">
        <f t="shared" si="55"/>
        <v>83.0112469211968</v>
      </c>
      <c r="I97" s="52">
        <f t="shared" si="55"/>
        <v>124.01858193899761</v>
      </c>
      <c r="J97" s="52">
        <f t="shared" si="55"/>
        <v>74.223960845953769</v>
      </c>
      <c r="K97" s="52">
        <f t="shared" si="55"/>
        <v>106.44400978851155</v>
      </c>
      <c r="L97" s="52">
        <f t="shared" si="55"/>
        <v>106.44400978851155</v>
      </c>
      <c r="M97" s="53"/>
      <c r="N97" s="53"/>
    </row>
    <row r="98" spans="1:16" ht="14.25" x14ac:dyDescent="0.2">
      <c r="A98" s="75"/>
      <c r="B98" s="40" t="str">
        <f t="shared" si="44"/>
        <v>Suitable for gifting</v>
      </c>
      <c r="C98" s="52">
        <f t="shared" ref="C98:L98" si="56">100+((C27-$O27)*(20/$P27))</f>
        <v>130.92645069193048</v>
      </c>
      <c r="D98" s="52">
        <f t="shared" si="56"/>
        <v>127.89444572213338</v>
      </c>
      <c r="E98" s="52">
        <f t="shared" si="56"/>
        <v>94.542391054365211</v>
      </c>
      <c r="F98" s="52">
        <f t="shared" si="56"/>
        <v>88.478381114770997</v>
      </c>
      <c r="G98" s="52">
        <f t="shared" si="56"/>
        <v>82.414371175176782</v>
      </c>
      <c r="H98" s="52">
        <f t="shared" si="56"/>
        <v>82.414371175176782</v>
      </c>
      <c r="I98" s="52">
        <f t="shared" si="56"/>
        <v>118.79843081274205</v>
      </c>
      <c r="J98" s="52">
        <f t="shared" si="56"/>
        <v>79.382366205379668</v>
      </c>
      <c r="K98" s="52">
        <f t="shared" si="56"/>
        <v>85.446376144973883</v>
      </c>
      <c r="L98" s="52">
        <f t="shared" si="56"/>
        <v>109.70241590335074</v>
      </c>
      <c r="M98" s="53"/>
      <c r="N98" s="53"/>
    </row>
    <row r="99" spans="1:16" ht="14.25" x14ac:dyDescent="0.2">
      <c r="A99" s="75"/>
      <c r="B99" s="40" t="str">
        <f t="shared" si="44"/>
        <v>Enjobable for myself</v>
      </c>
      <c r="C99" s="52">
        <f t="shared" ref="C99:L99" si="57">100+((C28-$O28)*(20/$P28))</f>
        <v>135.0859184264375</v>
      </c>
      <c r="D99" s="52">
        <f t="shared" si="57"/>
        <v>105.22556231883111</v>
      </c>
      <c r="E99" s="52">
        <f t="shared" si="57"/>
        <v>131.35337391298671</v>
      </c>
      <c r="F99" s="52">
        <f t="shared" si="57"/>
        <v>79.097750724675521</v>
      </c>
      <c r="G99" s="52">
        <f t="shared" si="57"/>
        <v>90.29538426502792</v>
      </c>
      <c r="H99" s="52">
        <f t="shared" si="57"/>
        <v>86.562839751577116</v>
      </c>
      <c r="I99" s="52">
        <f t="shared" si="57"/>
        <v>101.49301780538032</v>
      </c>
      <c r="J99" s="52">
        <f t="shared" si="57"/>
        <v>79.097750724675521</v>
      </c>
      <c r="K99" s="52">
        <f t="shared" si="57"/>
        <v>105.22556231883111</v>
      </c>
      <c r="L99" s="52">
        <f t="shared" si="57"/>
        <v>86.562839751577116</v>
      </c>
      <c r="M99" s="53"/>
      <c r="N99" s="53"/>
    </row>
    <row r="100" spans="1:16" ht="14.25" x14ac:dyDescent="0.2">
      <c r="A100" s="75"/>
      <c r="B100" s="40" t="str">
        <f t="shared" si="44"/>
        <v>My friends/ schoolmates/ family likes it</v>
      </c>
      <c r="C100" s="52">
        <f t="shared" ref="C100:L100" si="58">100+((C29-$O29)*(20/$P29))</f>
        <v>133.12351854210266</v>
      </c>
      <c r="D100" s="52">
        <f t="shared" si="58"/>
        <v>123.47589178226694</v>
      </c>
      <c r="E100" s="52">
        <f t="shared" si="58"/>
        <v>120.26001619565503</v>
      </c>
      <c r="F100" s="52">
        <f t="shared" si="58"/>
        <v>72.0218823964764</v>
      </c>
      <c r="G100" s="52">
        <f t="shared" si="58"/>
        <v>94.533011502759763</v>
      </c>
      <c r="H100" s="52">
        <f t="shared" si="58"/>
        <v>78.453633569700202</v>
      </c>
      <c r="I100" s="52">
        <f t="shared" si="58"/>
        <v>97.748887089371664</v>
      </c>
      <c r="J100" s="52">
        <f t="shared" si="58"/>
        <v>84.885384742924032</v>
      </c>
      <c r="K100" s="52">
        <f t="shared" si="58"/>
        <v>94.533011502759763</v>
      </c>
      <c r="L100" s="52">
        <f t="shared" si="58"/>
        <v>100.96476267598358</v>
      </c>
      <c r="M100" s="53"/>
      <c r="N100" s="53"/>
    </row>
    <row r="101" spans="1:16" x14ac:dyDescent="0.15">
      <c r="B101" s="56" t="s">
        <v>31</v>
      </c>
      <c r="C101" s="57">
        <f t="shared" ref="C101:L101" si="59">MAX(C87:C100)</f>
        <v>148.37354648979127</v>
      </c>
      <c r="D101" s="57">
        <f t="shared" si="59"/>
        <v>133.70992766680121</v>
      </c>
      <c r="E101" s="57">
        <f t="shared" si="59"/>
        <v>144.62159376294079</v>
      </c>
      <c r="F101" s="57">
        <f t="shared" si="59"/>
        <v>123.19768513436891</v>
      </c>
      <c r="G101" s="57">
        <f t="shared" si="59"/>
        <v>101.72487872372821</v>
      </c>
      <c r="H101" s="57">
        <f t="shared" si="59"/>
        <v>104.96138938356832</v>
      </c>
      <c r="I101" s="57">
        <f t="shared" si="59"/>
        <v>124.01858193899761</v>
      </c>
      <c r="J101" s="57">
        <f t="shared" si="59"/>
        <v>110.57566358174155</v>
      </c>
      <c r="K101" s="57">
        <f t="shared" si="59"/>
        <v>116.84971478257702</v>
      </c>
      <c r="L101" s="57">
        <f t="shared" si="59"/>
        <v>109.70241590335074</v>
      </c>
      <c r="M101" s="83" t="s">
        <v>32</v>
      </c>
      <c r="N101" s="84"/>
      <c r="O101" s="84"/>
      <c r="P101" s="85"/>
    </row>
    <row r="102" spans="1:16" x14ac:dyDescent="0.15">
      <c r="B102" s="56" t="s">
        <v>33</v>
      </c>
      <c r="C102" s="57">
        <f t="shared" ref="C102:L102" si="60">MIN(C87:C100)</f>
        <v>112.34214295570703</v>
      </c>
      <c r="D102" s="57">
        <f t="shared" si="60"/>
        <v>91.455439492202828</v>
      </c>
      <c r="E102" s="57">
        <f t="shared" si="60"/>
        <v>83.643871613984672</v>
      </c>
      <c r="F102" s="57">
        <f t="shared" si="60"/>
        <v>70.662817339369326</v>
      </c>
      <c r="G102" s="57">
        <f t="shared" si="60"/>
        <v>78.133763567549067</v>
      </c>
      <c r="H102" s="57">
        <f t="shared" si="60"/>
        <v>74.161927939767949</v>
      </c>
      <c r="I102" s="57">
        <f t="shared" si="60"/>
        <v>84.476091486446137</v>
      </c>
      <c r="J102" s="57">
        <f t="shared" si="60"/>
        <v>74.223960845953769</v>
      </c>
      <c r="K102" s="57">
        <f t="shared" si="60"/>
        <v>80.010208812536547</v>
      </c>
      <c r="L102" s="57">
        <f t="shared" si="60"/>
        <v>84.103890145944476</v>
      </c>
      <c r="M102" s="86"/>
      <c r="N102" s="87"/>
      <c r="O102" s="87"/>
      <c r="P102" s="88"/>
    </row>
    <row r="103" spans="1:16" x14ac:dyDescent="0.15">
      <c r="B103" s="56" t="s">
        <v>34</v>
      </c>
      <c r="C103" s="57">
        <f t="shared" ref="C103:L103" si="61">AVERAGE(C87:C100)</f>
        <v>134.25539062065727</v>
      </c>
      <c r="D103" s="57">
        <f t="shared" si="61"/>
        <v>112.6753188150533</v>
      </c>
      <c r="E103" s="57">
        <f t="shared" si="61"/>
        <v>111.58382310013921</v>
      </c>
      <c r="F103" s="57">
        <f t="shared" si="61"/>
        <v>87.833539019674632</v>
      </c>
      <c r="G103" s="57">
        <f t="shared" si="61"/>
        <v>89.483342849663515</v>
      </c>
      <c r="H103" s="57">
        <f t="shared" si="61"/>
        <v>86.097940250358221</v>
      </c>
      <c r="I103" s="57">
        <f t="shared" si="61"/>
        <v>100.20285962369887</v>
      </c>
      <c r="J103" s="57">
        <f t="shared" si="61"/>
        <v>85.103526423371477</v>
      </c>
      <c r="K103" s="57">
        <f t="shared" si="61"/>
        <v>95.247555274578261</v>
      </c>
      <c r="L103" s="57">
        <f t="shared" si="61"/>
        <v>97.516704022805158</v>
      </c>
      <c r="M103" s="89"/>
      <c r="N103" s="90"/>
      <c r="O103" s="90"/>
      <c r="P103" s="91"/>
    </row>
    <row r="104" spans="1:16" x14ac:dyDescent="0.15">
      <c r="B104" s="56" t="s">
        <v>35</v>
      </c>
      <c r="C104" s="57">
        <f t="shared" ref="C104:L104" si="62">STDEV(C87:C100)</f>
        <v>8.4128754992793766</v>
      </c>
      <c r="D104" s="57">
        <f t="shared" si="62"/>
        <v>14.333323598020808</v>
      </c>
      <c r="E104" s="57">
        <f t="shared" si="62"/>
        <v>20.208674662344027</v>
      </c>
      <c r="F104" s="57">
        <f t="shared" si="62"/>
        <v>16.558520200102134</v>
      </c>
      <c r="G104" s="57">
        <f t="shared" si="62"/>
        <v>7.5685319006873808</v>
      </c>
      <c r="H104" s="57">
        <f t="shared" si="62"/>
        <v>8.5226448859081536</v>
      </c>
      <c r="I104" s="57">
        <f t="shared" si="62"/>
        <v>11.988598393170809</v>
      </c>
      <c r="J104" s="57">
        <f t="shared" si="62"/>
        <v>10.520911541501546</v>
      </c>
      <c r="K104" s="57">
        <f t="shared" si="62"/>
        <v>11.564618695956543</v>
      </c>
      <c r="L104" s="57">
        <f t="shared" si="62"/>
        <v>7.8862931579543973</v>
      </c>
    </row>
    <row r="107" spans="1:16" ht="14.25" x14ac:dyDescent="0.2">
      <c r="A107" s="12"/>
      <c r="B107" s="58" t="s">
        <v>36</v>
      </c>
      <c r="C107" s="59" t="str">
        <f t="shared" ref="C107:L107" si="63">C86</f>
        <v>ALP</v>
      </c>
      <c r="D107" s="59" t="str">
        <f t="shared" si="63"/>
        <v>XFJ</v>
      </c>
      <c r="E107" s="59" t="str">
        <f t="shared" si="63"/>
        <v>WR</v>
      </c>
      <c r="F107" s="59" t="str">
        <f t="shared" si="63"/>
        <v>Wangzi</v>
      </c>
      <c r="G107" s="59" t="str">
        <f t="shared" si="63"/>
        <v>Mentos</v>
      </c>
      <c r="H107" s="59" t="str">
        <f t="shared" si="63"/>
        <v>Skittles</v>
      </c>
      <c r="I107" s="59" t="str">
        <f t="shared" si="63"/>
        <v>Cadbury</v>
      </c>
      <c r="J107" s="59" t="str">
        <f t="shared" si="63"/>
        <v>Oishi</v>
      </c>
      <c r="K107" s="59" t="str">
        <f t="shared" si="63"/>
        <v>UHA</v>
      </c>
      <c r="L107" s="59" t="str">
        <f t="shared" si="63"/>
        <v>Fujiya</v>
      </c>
    </row>
    <row r="108" spans="1:16" ht="14.25" x14ac:dyDescent="0.2">
      <c r="A108" s="92"/>
      <c r="B108" s="60" t="str">
        <f t="shared" ref="B108:B121" si="64">B87</f>
        <v>Authentic taste</v>
      </c>
      <c r="C108" s="61">
        <f t="shared" ref="C108:L108" si="65">C87</f>
        <v>132.62763844102295</v>
      </c>
      <c r="D108" s="61">
        <f t="shared" si="65"/>
        <v>96.793815875737621</v>
      </c>
      <c r="E108" s="61">
        <f t="shared" si="65"/>
        <v>119.42570381170729</v>
      </c>
      <c r="F108" s="61">
        <f t="shared" si="65"/>
        <v>123.19768513436891</v>
      </c>
      <c r="G108" s="61">
        <f t="shared" si="65"/>
        <v>79.819899923760374</v>
      </c>
      <c r="H108" s="61">
        <f t="shared" si="65"/>
        <v>74.161927939767949</v>
      </c>
      <c r="I108" s="61">
        <f t="shared" si="65"/>
        <v>102.45178785973005</v>
      </c>
      <c r="J108" s="61">
        <f t="shared" si="65"/>
        <v>79.819899923760374</v>
      </c>
      <c r="K108" s="61">
        <f t="shared" si="65"/>
        <v>89.249853230414402</v>
      </c>
      <c r="L108" s="61">
        <f t="shared" si="65"/>
        <v>102.45178785973005</v>
      </c>
      <c r="M108" s="83" t="s">
        <v>37</v>
      </c>
      <c r="N108" s="84"/>
      <c r="O108" s="84"/>
      <c r="P108" s="85"/>
    </row>
    <row r="109" spans="1:16" ht="14.25" x14ac:dyDescent="0.2">
      <c r="A109" s="93"/>
      <c r="B109" s="60" t="str">
        <f t="shared" si="64"/>
        <v>Sweetness is just about right</v>
      </c>
      <c r="C109" s="62">
        <f t="shared" ref="C109:L109" si="66">C88</f>
        <v>146.57172554066159</v>
      </c>
      <c r="D109" s="62">
        <f t="shared" si="66"/>
        <v>112.07415106609744</v>
      </c>
      <c r="E109" s="62">
        <f t="shared" si="66"/>
        <v>87.925848933902557</v>
      </c>
      <c r="F109" s="62">
        <f t="shared" si="66"/>
        <v>81.026334038989717</v>
      </c>
      <c r="G109" s="62">
        <f t="shared" si="66"/>
        <v>101.72487872372821</v>
      </c>
      <c r="H109" s="62">
        <f t="shared" si="66"/>
        <v>94.825363828815384</v>
      </c>
      <c r="I109" s="62">
        <f t="shared" si="66"/>
        <v>84.476091486446137</v>
      </c>
      <c r="J109" s="62">
        <f t="shared" si="66"/>
        <v>81.026334038989717</v>
      </c>
      <c r="K109" s="62">
        <f t="shared" si="66"/>
        <v>112.07415106609744</v>
      </c>
      <c r="L109" s="62">
        <f t="shared" si="66"/>
        <v>98.27512127627179</v>
      </c>
      <c r="M109" s="86"/>
      <c r="N109" s="87"/>
      <c r="O109" s="87"/>
      <c r="P109" s="88"/>
    </row>
    <row r="110" spans="1:16" ht="14.25" x14ac:dyDescent="0.2">
      <c r="A110" s="93"/>
      <c r="B110" s="60" t="str">
        <f t="shared" si="64"/>
        <v>Rich milky taste</v>
      </c>
      <c r="C110" s="62">
        <f t="shared" ref="C110:L110" si="67">C89</f>
        <v>112.34214295570703</v>
      </c>
      <c r="D110" s="62">
        <f t="shared" si="67"/>
        <v>91.455439492202828</v>
      </c>
      <c r="E110" s="62">
        <f t="shared" si="67"/>
        <v>144.62159376294079</v>
      </c>
      <c r="F110" s="62">
        <f t="shared" si="67"/>
        <v>118.03851662757181</v>
      </c>
      <c r="G110" s="62">
        <f t="shared" si="67"/>
        <v>99.050604388022535</v>
      </c>
      <c r="H110" s="62">
        <f t="shared" si="67"/>
        <v>78.16390092451833</v>
      </c>
      <c r="I110" s="62">
        <f t="shared" si="67"/>
        <v>85.759065820338037</v>
      </c>
      <c r="J110" s="62">
        <f t="shared" si="67"/>
        <v>83.860274596383107</v>
      </c>
      <c r="K110" s="62">
        <f t="shared" si="67"/>
        <v>97.151813164067605</v>
      </c>
      <c r="L110" s="62">
        <f t="shared" si="67"/>
        <v>89.556648268247898</v>
      </c>
      <c r="M110" s="86"/>
      <c r="N110" s="87"/>
      <c r="O110" s="87"/>
      <c r="P110" s="88"/>
    </row>
    <row r="111" spans="1:16" ht="14.25" x14ac:dyDescent="0.2">
      <c r="A111" s="93"/>
      <c r="B111" s="60" t="str">
        <f t="shared" si="64"/>
        <v>Various flavor/taste/type</v>
      </c>
      <c r="C111" s="62">
        <f t="shared" ref="C111:L111" si="68">C90</f>
        <v>132.97187785752297</v>
      </c>
      <c r="D111" s="62">
        <f t="shared" si="68"/>
        <v>132.97187785752297</v>
      </c>
      <c r="E111" s="62">
        <f t="shared" si="68"/>
        <v>83.643871613984672</v>
      </c>
      <c r="F111" s="62">
        <f t="shared" si="68"/>
        <v>70.662817339369326</v>
      </c>
      <c r="G111" s="62">
        <f t="shared" si="68"/>
        <v>91.432504178753874</v>
      </c>
      <c r="H111" s="62">
        <f t="shared" si="68"/>
        <v>96.624925888600004</v>
      </c>
      <c r="I111" s="62">
        <f t="shared" si="68"/>
        <v>86.24008246890773</v>
      </c>
      <c r="J111" s="62">
        <f t="shared" si="68"/>
        <v>104.41355845336922</v>
      </c>
      <c r="K111" s="62">
        <f t="shared" si="68"/>
        <v>99.221136743523076</v>
      </c>
      <c r="L111" s="62">
        <f t="shared" si="68"/>
        <v>101.81734759844615</v>
      </c>
      <c r="M111" s="86"/>
      <c r="N111" s="87"/>
      <c r="O111" s="87"/>
      <c r="P111" s="88"/>
    </row>
    <row r="112" spans="1:16" ht="14.25" x14ac:dyDescent="0.2">
      <c r="A112" s="93"/>
      <c r="B112" s="60" t="str">
        <f t="shared" si="64"/>
        <v>Has the flavor/taste I like</v>
      </c>
      <c r="C112" s="62">
        <f t="shared" ref="C112:L112" si="69">C91</f>
        <v>137.51508757099305</v>
      </c>
      <c r="D112" s="62">
        <f t="shared" si="69"/>
        <v>123.82344977136056</v>
      </c>
      <c r="E112" s="62">
        <f t="shared" si="69"/>
        <v>115.60846709158105</v>
      </c>
      <c r="F112" s="62">
        <f t="shared" si="69"/>
        <v>77.271881252610044</v>
      </c>
      <c r="G112" s="62">
        <f t="shared" si="69"/>
        <v>93.701846612169049</v>
      </c>
      <c r="H112" s="62">
        <f t="shared" si="69"/>
        <v>85.486863932389539</v>
      </c>
      <c r="I112" s="62">
        <f t="shared" si="69"/>
        <v>99.178501732022042</v>
      </c>
      <c r="J112" s="62">
        <f t="shared" si="69"/>
        <v>85.486863932389539</v>
      </c>
      <c r="K112" s="62">
        <f t="shared" si="69"/>
        <v>80.010208812536547</v>
      </c>
      <c r="L112" s="62">
        <f t="shared" si="69"/>
        <v>101.91682929194855</v>
      </c>
      <c r="M112" s="86"/>
      <c r="N112" s="87"/>
      <c r="O112" s="87"/>
      <c r="P112" s="88"/>
    </row>
    <row r="113" spans="1:16" ht="14.25" x14ac:dyDescent="0.2">
      <c r="A113" s="93"/>
      <c r="B113" s="60" t="str">
        <f t="shared" si="64"/>
        <v>Natural raw material</v>
      </c>
      <c r="C113" s="62">
        <f t="shared" ref="C113:L113" si="70">C92</f>
        <v>129.38275520610597</v>
      </c>
      <c r="D113" s="62">
        <f t="shared" si="70"/>
        <v>95.216760780401358</v>
      </c>
      <c r="E113" s="62">
        <f t="shared" si="70"/>
        <v>136.21595409124689</v>
      </c>
      <c r="F113" s="62">
        <f t="shared" si="70"/>
        <v>102.04995966554227</v>
      </c>
      <c r="G113" s="62">
        <f t="shared" si="70"/>
        <v>78.133763567549067</v>
      </c>
      <c r="H113" s="62">
        <f t="shared" si="70"/>
        <v>81.550363010119526</v>
      </c>
      <c r="I113" s="62">
        <f t="shared" si="70"/>
        <v>105.46655910811275</v>
      </c>
      <c r="J113" s="62">
        <f t="shared" si="70"/>
        <v>78.133763567549067</v>
      </c>
      <c r="K113" s="62">
        <f t="shared" si="70"/>
        <v>91.8001613378309</v>
      </c>
      <c r="L113" s="62">
        <f t="shared" si="70"/>
        <v>102.04995966554227</v>
      </c>
      <c r="M113" s="86"/>
      <c r="N113" s="87"/>
      <c r="O113" s="87"/>
      <c r="P113" s="88"/>
    </row>
    <row r="114" spans="1:16" ht="14.25" x14ac:dyDescent="0.2">
      <c r="A114" s="93"/>
      <c r="B114" s="60" t="str">
        <f t="shared" si="64"/>
        <v>Has a long lasting after taste</v>
      </c>
      <c r="C114" s="62">
        <f t="shared" ref="C114:L114" si="71">C93</f>
        <v>137.09092299279621</v>
      </c>
      <c r="D114" s="62">
        <f t="shared" si="71"/>
        <v>108.83117214114196</v>
      </c>
      <c r="E114" s="62">
        <f t="shared" si="71"/>
        <v>126.49351642342587</v>
      </c>
      <c r="F114" s="62">
        <f t="shared" si="71"/>
        <v>84.103890145944476</v>
      </c>
      <c r="G114" s="62">
        <f t="shared" si="71"/>
        <v>91.168827858858037</v>
      </c>
      <c r="H114" s="62">
        <f t="shared" si="71"/>
        <v>84.103890145944476</v>
      </c>
      <c r="I114" s="62">
        <f t="shared" si="71"/>
        <v>112.36364099759874</v>
      </c>
      <c r="J114" s="62">
        <f t="shared" si="71"/>
        <v>80.571421289487688</v>
      </c>
      <c r="K114" s="62">
        <f t="shared" si="71"/>
        <v>91.168827858858037</v>
      </c>
      <c r="L114" s="62">
        <f t="shared" si="71"/>
        <v>84.103890145944476</v>
      </c>
      <c r="M114" s="86"/>
      <c r="N114" s="87"/>
      <c r="O114" s="87"/>
      <c r="P114" s="88"/>
    </row>
    <row r="115" spans="1:16" ht="14.25" x14ac:dyDescent="0.2">
      <c r="A115" s="93"/>
      <c r="B115" s="60" t="str">
        <f t="shared" si="64"/>
        <v>Brings me happiness</v>
      </c>
      <c r="C115" s="62">
        <f t="shared" ref="C115:L115" si="72">C94</f>
        <v>148.37354648979127</v>
      </c>
      <c r="D115" s="62">
        <f t="shared" si="72"/>
        <v>104.96138938356832</v>
      </c>
      <c r="E115" s="62">
        <f t="shared" si="72"/>
        <v>104.96138938356832</v>
      </c>
      <c r="F115" s="62">
        <f t="shared" si="72"/>
        <v>73.952705736266211</v>
      </c>
      <c r="G115" s="62">
        <f t="shared" si="72"/>
        <v>98.759652654107896</v>
      </c>
      <c r="H115" s="62">
        <f t="shared" si="72"/>
        <v>104.96138938356832</v>
      </c>
      <c r="I115" s="62">
        <f t="shared" si="72"/>
        <v>98.759652654107896</v>
      </c>
      <c r="J115" s="62">
        <f t="shared" si="72"/>
        <v>92.557915924647475</v>
      </c>
      <c r="K115" s="62">
        <f t="shared" si="72"/>
        <v>80.154442465726632</v>
      </c>
      <c r="L115" s="62">
        <f t="shared" si="72"/>
        <v>92.557915924647475</v>
      </c>
      <c r="M115" s="86"/>
      <c r="N115" s="87"/>
      <c r="O115" s="87"/>
      <c r="P115" s="88"/>
    </row>
    <row r="116" spans="1:16" ht="14.25" x14ac:dyDescent="0.2">
      <c r="A116" s="93"/>
      <c r="B116" s="60" t="str">
        <f t="shared" si="64"/>
        <v>Makes me feel confident</v>
      </c>
      <c r="C116" s="62">
        <f t="shared" ref="C116:L116" si="73">C95</f>
        <v>131.1898975762596</v>
      </c>
      <c r="D116" s="62">
        <f t="shared" si="73"/>
        <v>120.43476048099765</v>
      </c>
      <c r="E116" s="62">
        <f t="shared" si="73"/>
        <v>120.43476048099765</v>
      </c>
      <c r="F116" s="62">
        <f t="shared" si="73"/>
        <v>84.584303496791236</v>
      </c>
      <c r="G116" s="62">
        <f t="shared" si="73"/>
        <v>84.584303496791236</v>
      </c>
      <c r="H116" s="62">
        <f t="shared" si="73"/>
        <v>80.999257798370593</v>
      </c>
      <c r="I116" s="62">
        <f t="shared" si="73"/>
        <v>95.339440592053165</v>
      </c>
      <c r="J116" s="62">
        <f t="shared" si="73"/>
        <v>77.41421209994995</v>
      </c>
      <c r="K116" s="62">
        <f t="shared" si="73"/>
        <v>116.84971478257702</v>
      </c>
      <c r="L116" s="62">
        <f t="shared" si="73"/>
        <v>88.169349195211879</v>
      </c>
      <c r="M116" s="86"/>
      <c r="N116" s="87"/>
      <c r="O116" s="87"/>
      <c r="P116" s="88"/>
    </row>
    <row r="117" spans="1:16" ht="14.25" x14ac:dyDescent="0.2">
      <c r="A117" s="93"/>
      <c r="B117" s="60" t="str">
        <f t="shared" si="64"/>
        <v>Always has new products</v>
      </c>
      <c r="C117" s="62">
        <f t="shared" ref="C117:L117" si="74">C96</f>
        <v>133.70992766680121</v>
      </c>
      <c r="D117" s="62">
        <f t="shared" si="74"/>
        <v>133.70992766680121</v>
      </c>
      <c r="E117" s="62">
        <f t="shared" si="74"/>
        <v>90.746294365976141</v>
      </c>
      <c r="F117" s="62">
        <f t="shared" si="74"/>
        <v>77.526714888799191</v>
      </c>
      <c r="G117" s="62">
        <f t="shared" si="74"/>
        <v>84.136504627387666</v>
      </c>
      <c r="H117" s="62">
        <f t="shared" si="74"/>
        <v>94.051189235270371</v>
      </c>
      <c r="I117" s="62">
        <f t="shared" si="74"/>
        <v>90.746294365976141</v>
      </c>
      <c r="J117" s="62">
        <f t="shared" si="74"/>
        <v>110.57566358174155</v>
      </c>
      <c r="K117" s="62">
        <f t="shared" si="74"/>
        <v>84.136504627387666</v>
      </c>
      <c r="L117" s="62">
        <f t="shared" si="74"/>
        <v>100.66097897385885</v>
      </c>
      <c r="M117" s="86"/>
      <c r="N117" s="87"/>
      <c r="O117" s="87"/>
      <c r="P117" s="88"/>
    </row>
    <row r="118" spans="1:16" ht="14.25" x14ac:dyDescent="0.2">
      <c r="A118" s="93"/>
      <c r="B118" s="60" t="str">
        <f t="shared" si="64"/>
        <v>Package in good taste</v>
      </c>
      <c r="C118" s="62">
        <f t="shared" ref="C118:L118" si="75">C97</f>
        <v>138.66405873106933</v>
      </c>
      <c r="D118" s="62">
        <f t="shared" si="75"/>
        <v>100.58581907168286</v>
      </c>
      <c r="E118" s="62">
        <f t="shared" si="75"/>
        <v>85.940342279611144</v>
      </c>
      <c r="F118" s="62">
        <f t="shared" si="75"/>
        <v>97.656723713268519</v>
      </c>
      <c r="G118" s="62">
        <f t="shared" si="75"/>
        <v>83.0112469211968</v>
      </c>
      <c r="H118" s="62">
        <f t="shared" si="75"/>
        <v>83.0112469211968</v>
      </c>
      <c r="I118" s="62">
        <f t="shared" si="75"/>
        <v>124.01858193899761</v>
      </c>
      <c r="J118" s="62">
        <f t="shared" si="75"/>
        <v>74.223960845953769</v>
      </c>
      <c r="K118" s="62">
        <f t="shared" si="75"/>
        <v>106.44400978851155</v>
      </c>
      <c r="L118" s="62">
        <f t="shared" si="75"/>
        <v>106.44400978851155</v>
      </c>
      <c r="M118" s="86"/>
      <c r="N118" s="87"/>
      <c r="O118" s="87"/>
      <c r="P118" s="88"/>
    </row>
    <row r="119" spans="1:16" ht="14.25" x14ac:dyDescent="0.2">
      <c r="A119" s="93"/>
      <c r="B119" s="60" t="str">
        <f t="shared" si="64"/>
        <v>Suitable for gifting</v>
      </c>
      <c r="C119" s="62">
        <f t="shared" ref="C119:L119" si="76">C98</f>
        <v>130.92645069193048</v>
      </c>
      <c r="D119" s="62">
        <f t="shared" si="76"/>
        <v>127.89444572213338</v>
      </c>
      <c r="E119" s="62">
        <f t="shared" si="76"/>
        <v>94.542391054365211</v>
      </c>
      <c r="F119" s="62">
        <f t="shared" si="76"/>
        <v>88.478381114770997</v>
      </c>
      <c r="G119" s="62">
        <f t="shared" si="76"/>
        <v>82.414371175176782</v>
      </c>
      <c r="H119" s="62">
        <f t="shared" si="76"/>
        <v>82.414371175176782</v>
      </c>
      <c r="I119" s="62">
        <f t="shared" si="76"/>
        <v>118.79843081274205</v>
      </c>
      <c r="J119" s="62">
        <f t="shared" si="76"/>
        <v>79.382366205379668</v>
      </c>
      <c r="K119" s="62">
        <f t="shared" si="76"/>
        <v>85.446376144973883</v>
      </c>
      <c r="L119" s="62">
        <f t="shared" si="76"/>
        <v>109.70241590335074</v>
      </c>
      <c r="M119" s="86"/>
      <c r="N119" s="87"/>
      <c r="O119" s="87"/>
      <c r="P119" s="88"/>
    </row>
    <row r="120" spans="1:16" ht="14.25" x14ac:dyDescent="0.2">
      <c r="A120" s="93"/>
      <c r="B120" s="60" t="str">
        <f t="shared" si="64"/>
        <v>Enjobable for myself</v>
      </c>
      <c r="C120" s="62">
        <f t="shared" ref="C120:L120" si="77">C99</f>
        <v>135.0859184264375</v>
      </c>
      <c r="D120" s="62">
        <f t="shared" si="77"/>
        <v>105.22556231883111</v>
      </c>
      <c r="E120" s="62">
        <f t="shared" si="77"/>
        <v>131.35337391298671</v>
      </c>
      <c r="F120" s="62">
        <f t="shared" si="77"/>
        <v>79.097750724675521</v>
      </c>
      <c r="G120" s="62">
        <f t="shared" si="77"/>
        <v>90.29538426502792</v>
      </c>
      <c r="H120" s="62">
        <f t="shared" si="77"/>
        <v>86.562839751577116</v>
      </c>
      <c r="I120" s="62">
        <f t="shared" si="77"/>
        <v>101.49301780538032</v>
      </c>
      <c r="J120" s="62">
        <f t="shared" si="77"/>
        <v>79.097750724675521</v>
      </c>
      <c r="K120" s="62">
        <f t="shared" si="77"/>
        <v>105.22556231883111</v>
      </c>
      <c r="L120" s="62">
        <f t="shared" si="77"/>
        <v>86.562839751577116</v>
      </c>
      <c r="M120" s="86"/>
      <c r="N120" s="87"/>
      <c r="O120" s="87"/>
      <c r="P120" s="88"/>
    </row>
    <row r="121" spans="1:16" ht="14.25" x14ac:dyDescent="0.2">
      <c r="A121" s="93"/>
      <c r="B121" s="60" t="str">
        <f t="shared" si="64"/>
        <v>My friends/ schoolmates/ family likes it</v>
      </c>
      <c r="C121" s="62">
        <f t="shared" ref="C121:L121" si="78">C100</f>
        <v>133.12351854210266</v>
      </c>
      <c r="D121" s="62">
        <f t="shared" si="78"/>
        <v>123.47589178226694</v>
      </c>
      <c r="E121" s="62">
        <f t="shared" si="78"/>
        <v>120.26001619565503</v>
      </c>
      <c r="F121" s="62">
        <f t="shared" si="78"/>
        <v>72.0218823964764</v>
      </c>
      <c r="G121" s="62">
        <f t="shared" si="78"/>
        <v>94.533011502759763</v>
      </c>
      <c r="H121" s="62">
        <f t="shared" si="78"/>
        <v>78.453633569700202</v>
      </c>
      <c r="I121" s="62">
        <f t="shared" si="78"/>
        <v>97.748887089371664</v>
      </c>
      <c r="J121" s="62">
        <f t="shared" si="78"/>
        <v>84.885384742924032</v>
      </c>
      <c r="K121" s="62">
        <f t="shared" si="78"/>
        <v>94.533011502759763</v>
      </c>
      <c r="L121" s="62">
        <f t="shared" si="78"/>
        <v>100.96476267598358</v>
      </c>
      <c r="M121" s="89"/>
      <c r="N121" s="90"/>
      <c r="O121" s="90"/>
      <c r="P121" s="91"/>
    </row>
    <row r="122" spans="1:16" x14ac:dyDescent="0.15">
      <c r="A122" s="3"/>
      <c r="B122" s="3"/>
      <c r="C122" s="3"/>
      <c r="D122" s="3"/>
      <c r="E122" s="3"/>
      <c r="F122" s="3"/>
      <c r="G122" s="3"/>
      <c r="H122" s="3"/>
      <c r="I122" s="3"/>
      <c r="J122" s="3"/>
      <c r="K122" s="3"/>
      <c r="L122" s="3"/>
    </row>
    <row r="123" spans="1:16" ht="14.25" x14ac:dyDescent="0.2">
      <c r="A123" s="3"/>
      <c r="B123" s="3"/>
      <c r="C123" s="66"/>
      <c r="D123" s="67" t="s">
        <v>38</v>
      </c>
      <c r="E123" s="3"/>
      <c r="F123" s="3"/>
      <c r="G123" s="3"/>
      <c r="H123" s="3"/>
      <c r="I123" s="3"/>
      <c r="J123" s="3"/>
      <c r="K123" s="3"/>
      <c r="L123" s="3"/>
    </row>
    <row r="124" spans="1:16" x14ac:dyDescent="0.15">
      <c r="A124" s="3"/>
      <c r="B124" s="3"/>
      <c r="C124" s="68"/>
      <c r="D124" s="67" t="s">
        <v>39</v>
      </c>
      <c r="E124" s="3"/>
      <c r="F124" s="3"/>
      <c r="G124" s="3"/>
      <c r="H124" s="3"/>
      <c r="I124" s="3"/>
      <c r="J124" s="3"/>
      <c r="K124" s="3"/>
      <c r="L124" s="3"/>
    </row>
    <row r="125" spans="1:16" x14ac:dyDescent="0.15">
      <c r="A125" s="3"/>
      <c r="B125" s="3"/>
      <c r="C125" s="3"/>
      <c r="D125" s="3"/>
      <c r="E125" s="3"/>
      <c r="F125" s="3"/>
      <c r="G125" s="3"/>
      <c r="H125" s="3"/>
      <c r="I125" s="3"/>
      <c r="J125" s="3"/>
      <c r="K125" s="3"/>
      <c r="L125" s="3"/>
    </row>
  </sheetData>
  <mergeCells count="10">
    <mergeCell ref="A108:A121"/>
    <mergeCell ref="M108:P121"/>
    <mergeCell ref="A51:A64"/>
    <mergeCell ref="A71:A84"/>
    <mergeCell ref="A87:A100"/>
    <mergeCell ref="C14:L14"/>
    <mergeCell ref="M14:P14"/>
    <mergeCell ref="A16:A29"/>
    <mergeCell ref="A34:A47"/>
    <mergeCell ref="M101:P103"/>
  </mergeCells>
  <phoneticPr fontId="3" type="noConversion"/>
  <conditionalFormatting sqref="C108:D108 C118:D121 I118:L121 I108:L108">
    <cfRule type="cellIs" dxfId="19" priority="23" operator="greaterThanOrEqual">
      <formula>130</formula>
    </cfRule>
  </conditionalFormatting>
  <conditionalFormatting sqref="C71:D71 C81:D84 I81:L84 I71:L71">
    <cfRule type="cellIs" dxfId="18" priority="21" operator="greaterThan">
      <formula>0</formula>
    </cfRule>
    <cfRule type="cellIs" dxfId="17" priority="22" operator="equal">
      <formula>1</formula>
    </cfRule>
  </conditionalFormatting>
  <conditionalFormatting sqref="C87:D87 C97:D100 I97:L100 I87:L87">
    <cfRule type="cellIs" dxfId="16" priority="26" operator="lessThanOrEqual">
      <formula>C$103-(1.5*C$104)</formula>
    </cfRule>
    <cfRule type="cellIs" dxfId="15" priority="27" operator="greaterThanOrEqual">
      <formula>C$103+(1.5*C$104)</formula>
    </cfRule>
  </conditionalFormatting>
  <conditionalFormatting sqref="C72:D80 I72:L80">
    <cfRule type="cellIs" dxfId="14" priority="14" operator="greaterThan">
      <formula>0</formula>
    </cfRule>
    <cfRule type="cellIs" dxfId="13" priority="15" operator="equal">
      <formula>1</formula>
    </cfRule>
  </conditionalFormatting>
  <conditionalFormatting sqref="C88:D96 I88:L96">
    <cfRule type="cellIs" dxfId="12" priority="12" operator="lessThanOrEqual">
      <formula>C$103-(1.5*C$104)</formula>
    </cfRule>
    <cfRule type="cellIs" dxfId="11" priority="13" operator="greaterThanOrEqual">
      <formula>C$103+(1.5*C$104)</formula>
    </cfRule>
  </conditionalFormatting>
  <conditionalFormatting sqref="C109:D117 I109:L117">
    <cfRule type="cellIs" dxfId="10" priority="11" operator="greaterThanOrEqual">
      <formula>130</formula>
    </cfRule>
  </conditionalFormatting>
  <conditionalFormatting sqref="E118:H121 E108:H108">
    <cfRule type="cellIs" dxfId="9" priority="8" operator="greaterThanOrEqual">
      <formula>130</formula>
    </cfRule>
  </conditionalFormatting>
  <conditionalFormatting sqref="E81:H84 E71:H71">
    <cfRule type="cellIs" dxfId="8" priority="6" operator="greaterThan">
      <formula>0</formula>
    </cfRule>
    <cfRule type="cellIs" dxfId="7" priority="7" operator="equal">
      <formula>1</formula>
    </cfRule>
  </conditionalFormatting>
  <conditionalFormatting sqref="E97:H100 E87:H87">
    <cfRule type="cellIs" dxfId="6" priority="9" operator="lessThanOrEqual">
      <formula>E$103-(1.5*E$104)</formula>
    </cfRule>
    <cfRule type="cellIs" dxfId="5" priority="10" operator="greaterThanOrEqual">
      <formula>E$103+(1.5*E$104)</formula>
    </cfRule>
  </conditionalFormatting>
  <conditionalFormatting sqref="E72:H80">
    <cfRule type="cellIs" dxfId="4" priority="4" operator="greaterThan">
      <formula>0</formula>
    </cfRule>
    <cfRule type="cellIs" dxfId="3" priority="5" operator="equal">
      <formula>1</formula>
    </cfRule>
  </conditionalFormatting>
  <conditionalFormatting sqref="E88:H96">
    <cfRule type="cellIs" dxfId="2" priority="2" operator="lessThanOrEqual">
      <formula>E$103-(1.5*E$104)</formula>
    </cfRule>
    <cfRule type="cellIs" dxfId="1" priority="3" operator="greaterThanOrEqual">
      <formula>E$103+(1.5*E$104)</formula>
    </cfRule>
  </conditionalFormatting>
  <conditionalFormatting sqref="E109:H117">
    <cfRule type="cellIs" dxfId="0" priority="1" operator="greaterThanOrEqual">
      <formula>130</formula>
    </cfRule>
  </conditionalFormatting>
  <hyperlinks>
    <hyperlink ref="B9" location="Attributes!B356" display="Normalized scores - click here for starting row"/>
    <hyperlink ref="B10" location="Attributes!B274" display="Sole differentiation (double normalized approach) - click here"/>
    <hyperlink ref="B11" location="Attributes!B356" display="Individual brand strengths &amp; weaknesses - click here"/>
    <hyperlink ref="B12" location="Attributes!B442" display="Competitive brand strengths - click here"/>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Full</vt:lpstr>
      <vt:lpstr>Short</vt:lpstr>
    </vt:vector>
  </TitlesOfParts>
  <Company>Organization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Su</dc:creator>
  <cp:lastModifiedBy>XiaoYu Zheng</cp:lastModifiedBy>
  <dcterms:created xsi:type="dcterms:W3CDTF">2016-04-27T10:19:38Z</dcterms:created>
  <dcterms:modified xsi:type="dcterms:W3CDTF">2016-12-20T16:03:09Z</dcterms:modified>
</cp:coreProperties>
</file>