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codeName="ThisWorkbook" defaultThemeVersion="124226"/>
  <mc:AlternateContent xmlns:mc="http://schemas.openxmlformats.org/markup-compatibility/2006">
    <mc:Choice Requires="x15">
      <x15ac:absPath xmlns:x15ac="http://schemas.microsoft.com/office/spreadsheetml/2010/11/ac" url="C:\Users\Penn\Desktop\"/>
    </mc:Choice>
  </mc:AlternateContent>
  <xr:revisionPtr revIDLastSave="0" documentId="10_ncr:8100000_{6748D741-3966-421A-96F6-777DCAADD023}" xr6:coauthVersionLast="34" xr6:coauthVersionMax="34" xr10:uidLastSave="{00000000-0000-0000-0000-000000000000}"/>
  <bookViews>
    <workbookView xWindow="240" yWindow="30" windowWidth="11715" windowHeight="7995" tabRatio="892" firstSheet="10" activeTab="20" xr2:uid="{00000000-000D-0000-FFFF-FFFF00000000}"/>
  </bookViews>
  <sheets>
    <sheet name="封面" sheetId="75" r:id="rId1"/>
    <sheet name="目录" sheetId="76" r:id="rId2"/>
    <sheet name="BasicOS" sheetId="83" r:id="rId3"/>
    <sheet name="OPS" sheetId="107" r:id="rId4"/>
    <sheet name="NC_Pool" sheetId="87" r:id="rId5"/>
    <sheet name="NC_SN" sheetId="86" r:id="rId6"/>
    <sheet name="NC_3rd_SW" sheetId="106" r:id="rId7"/>
    <sheet name="NC_EXT_CONF" sheetId="89" r:id="rId8"/>
    <sheet name="NC_IP_SEG" sheetId="96" r:id="rId9"/>
    <sheet name="NC_IP_ADDR" sheetId="84" r:id="rId10"/>
    <sheet name="All_User" sheetId="94" r:id="rId11"/>
    <sheet name="NC_User" sheetId="71" r:id="rId12"/>
    <sheet name="NC_FS" sheetId="90" r:id="rId13"/>
    <sheet name="sPool_SVR" sheetId="91" r:id="rId14"/>
    <sheet name="sPool_Map" sheetId="92" r:id="rId15"/>
    <sheet name="STG_Plan" sheetId="98" r:id="rId16"/>
    <sheet name="DB_FS" sheetId="88" r:id="rId17"/>
    <sheet name="ODB_INSTC" sheetId="101" r:id="rId18"/>
    <sheet name="ODB_LSNR_TNS" sheetId="104" r:id="rId19"/>
    <sheet name="ODB_USR_TBS" sheetId="93" r:id="rId20"/>
    <sheet name="ODB_Datafile" sheetId="78" r:id="rId21"/>
    <sheet name="ODB_EXT_CONF" sheetId="102" r:id="rId22"/>
    <sheet name="QMDB_FS" sheetId="97" r:id="rId23"/>
    <sheet name="QMDB_INSTC" sheetId="100" r:id="rId24"/>
    <sheet name="QMDB_TBS" sheetId="108" r:id="rId25"/>
    <sheet name="HA_CONF" sheetId="105" r:id="rId26"/>
  </sheets>
  <definedNames>
    <definedName name="_xlnm._FilterDatabase" localSheetId="21" hidden="1">ODB_EXT_CONF!$B$2:$F$10</definedName>
    <definedName name="所有用户名表">All_User!$C$19:$E$45</definedName>
    <definedName name="所有用户组表">All_User!$C$5:$E$18</definedName>
  </definedNames>
  <calcPr calcId="162913"/>
</workbook>
</file>

<file path=xl/calcChain.xml><?xml version="1.0" encoding="utf-8"?>
<calcChain xmlns="http://schemas.openxmlformats.org/spreadsheetml/2006/main">
  <c r="D35" i="78" l="1"/>
  <c r="D34" i="78"/>
  <c r="W4" i="107" l="1"/>
  <c r="W3" i="107"/>
  <c r="F8" i="71"/>
  <c r="V4" i="107"/>
  <c r="V3" i="107"/>
  <c r="E9" i="71"/>
  <c r="E8" i="71"/>
  <c r="E7" i="71"/>
  <c r="D108" i="78"/>
  <c r="D107" i="78"/>
  <c r="D110" i="78"/>
  <c r="D109" i="78"/>
  <c r="D52" i="78"/>
  <c r="D53" i="78"/>
  <c r="D54" i="78"/>
  <c r="D55" i="78"/>
  <c r="D56" i="78"/>
  <c r="D51" i="78"/>
  <c r="K44" i="78"/>
  <c r="K43" i="78"/>
  <c r="E21" i="101"/>
  <c r="F21" i="101"/>
  <c r="G21" i="101"/>
  <c r="H21" i="101"/>
  <c r="I21" i="101"/>
  <c r="D21" i="101"/>
  <c r="D69" i="78"/>
  <c r="D70" i="78"/>
  <c r="D71" i="78"/>
  <c r="D72" i="78"/>
  <c r="D73" i="78"/>
  <c r="D68" i="78"/>
  <c r="H4" i="100"/>
  <c r="H5" i="100"/>
  <c r="H6" i="100"/>
  <c r="H7" i="100"/>
  <c r="H3" i="100"/>
  <c r="G4" i="100"/>
  <c r="G5" i="100"/>
  <c r="G6" i="100"/>
  <c r="G7" i="100"/>
  <c r="G3" i="100"/>
  <c r="D106" i="78"/>
  <c r="D105" i="78"/>
  <c r="D104" i="78"/>
  <c r="D103" i="78"/>
  <c r="D102" i="78"/>
  <c r="D101" i="78"/>
  <c r="D111" i="78"/>
  <c r="D112" i="78"/>
  <c r="D100" i="78"/>
  <c r="K93" i="78"/>
  <c r="K92" i="78"/>
  <c r="D86" i="78"/>
  <c r="D87" i="78"/>
  <c r="D88" i="78"/>
  <c r="D85" i="78"/>
  <c r="K78" i="78"/>
  <c r="K77" i="78"/>
  <c r="K61" i="78"/>
  <c r="K60" i="78"/>
  <c r="D16" i="78"/>
  <c r="K7" i="78"/>
  <c r="K6" i="78"/>
  <c r="D15" i="78"/>
  <c r="D17" i="78"/>
  <c r="D18" i="78"/>
  <c r="D19" i="78"/>
  <c r="D20" i="78"/>
  <c r="D21" i="78"/>
  <c r="D22" i="78"/>
  <c r="D23" i="78"/>
  <c r="D24" i="78"/>
  <c r="D25" i="78"/>
  <c r="D26" i="78"/>
  <c r="D27" i="78"/>
  <c r="D28" i="78"/>
  <c r="D29" i="78"/>
  <c r="D30" i="78"/>
  <c r="D31" i="78"/>
  <c r="D32" i="78"/>
  <c r="D33" i="78"/>
  <c r="D36" i="78"/>
  <c r="D37" i="78"/>
  <c r="D38" i="78"/>
  <c r="D39" i="78"/>
  <c r="D14" i="78"/>
  <c r="F9" i="71"/>
  <c r="E10" i="71"/>
  <c r="F10" i="71"/>
  <c r="E11" i="71"/>
  <c r="F11" i="71"/>
  <c r="E12" i="71"/>
  <c r="F12" i="71"/>
  <c r="E13" i="71"/>
  <c r="F13" i="71"/>
  <c r="E14" i="71"/>
  <c r="F14" i="71"/>
  <c r="E15" i="71"/>
  <c r="F15" i="71"/>
  <c r="E16" i="71"/>
  <c r="F16" i="71"/>
  <c r="P5" i="92"/>
  <c r="M5" i="92"/>
  <c r="P4" i="92"/>
  <c r="M4" i="92"/>
  <c r="P3" i="92"/>
  <c r="M3" i="92"/>
  <c r="F4" i="71"/>
  <c r="F5" i="71"/>
  <c r="F6" i="71"/>
  <c r="F7" i="71"/>
  <c r="F17" i="71"/>
  <c r="F18" i="71"/>
  <c r="F19" i="71"/>
  <c r="E17" i="71"/>
  <c r="E18" i="71"/>
  <c r="E19" i="71"/>
  <c r="E4" i="71"/>
  <c r="E5" i="71"/>
  <c r="E6" i="71"/>
  <c r="H4" i="92"/>
  <c r="J4" i="92"/>
  <c r="H5" i="92"/>
  <c r="J5" i="92"/>
  <c r="H3" i="92"/>
  <c r="J3" i="92"/>
  <c r="E3"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E2" authorId="0" shapeId="0" xr:uid="{00000000-0006-0000-0200-000001000000}">
      <text>
        <r>
          <rPr>
            <b/>
            <sz val="9"/>
            <color indexed="81"/>
            <rFont val="宋体"/>
            <family val="3"/>
            <charset val="134"/>
          </rPr>
          <t>PP:</t>
        </r>
        <r>
          <rPr>
            <sz val="9"/>
            <color indexed="81"/>
            <rFont val="宋体"/>
            <family val="3"/>
            <charset val="134"/>
          </rPr>
          <t xml:space="preserve">
参数过期OS版本，未过期默认为空</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0F00-000001000000}">
      <text>
        <r>
          <rPr>
            <b/>
            <sz val="9"/>
            <color indexed="81"/>
            <rFont val="宋体"/>
            <family val="3"/>
            <charset val="134"/>
          </rPr>
          <t>PP:
库名均为小写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I2" authorId="0" shapeId="0" xr:uid="{00000000-0006-0000-1200-000001000000}">
      <text>
        <r>
          <rPr>
            <b/>
            <sz val="9"/>
            <color indexed="81"/>
            <rFont val="宋体"/>
            <family val="3"/>
            <charset val="134"/>
          </rPr>
          <t>PP:</t>
        </r>
        <r>
          <rPr>
            <sz val="9"/>
            <color indexed="81"/>
            <rFont val="宋体"/>
            <family val="3"/>
            <charset val="134"/>
          </rPr>
          <t xml:space="preserve">
不采用Role模式，因为有项目出现过role无法在function package等使用情况</t>
        </r>
      </text>
    </comment>
    <comment ref="C25" authorId="0" shapeId="0" xr:uid="{00000000-0006-0000-1200-000002000000}">
      <text>
        <r>
          <rPr>
            <b/>
            <sz val="9"/>
            <color indexed="81"/>
            <rFont val="宋体"/>
            <family val="3"/>
            <charset val="134"/>
          </rPr>
          <t>PP:</t>
        </r>
        <r>
          <rPr>
            <sz val="9"/>
            <color indexed="81"/>
            <rFont val="宋体"/>
            <family val="3"/>
            <charset val="134"/>
          </rPr>
          <t xml:space="preserve">
Stat Tool Business Package</t>
        </r>
      </text>
    </comment>
    <comment ref="G25" authorId="0" shapeId="0" xr:uid="{00000000-0006-0000-1200-000003000000}">
      <text>
        <r>
          <rPr>
            <b/>
            <sz val="9"/>
            <color indexed="81"/>
            <rFont val="宋体"/>
            <family val="3"/>
            <charset val="134"/>
          </rPr>
          <t>PP:</t>
        </r>
        <r>
          <rPr>
            <sz val="9"/>
            <color indexed="81"/>
            <rFont val="宋体"/>
            <family val="3"/>
            <charset val="134"/>
          </rPr>
          <t xml:space="preserve">
默认没有索引表空间</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1300-000001000000}">
      <text>
        <r>
          <rPr>
            <b/>
            <sz val="9"/>
            <color indexed="81"/>
            <rFont val="宋体"/>
            <family val="3"/>
            <charset val="134"/>
          </rPr>
          <t>PP:
库名均为小写</t>
        </r>
      </text>
    </comment>
    <comment ref="F2" authorId="0" shapeId="0" xr:uid="{00000000-0006-0000-1300-000002000000}">
      <text>
        <r>
          <rPr>
            <b/>
            <sz val="9"/>
            <color indexed="81"/>
            <rFont val="宋体"/>
            <family val="3"/>
            <charset val="134"/>
          </rPr>
          <t>PP:</t>
        </r>
        <r>
          <rPr>
            <sz val="9"/>
            <color indexed="81"/>
            <rFont val="宋体"/>
            <family val="3"/>
            <charset val="134"/>
          </rPr>
          <t xml:space="preserve">
初始实例拷贝安装模板
项目上不需要修改</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400-000001000000}">
      <text>
        <r>
          <rPr>
            <b/>
            <sz val="9"/>
            <color indexed="81"/>
            <rFont val="宋体"/>
            <family val="3"/>
            <charset val="134"/>
          </rPr>
          <t>PP:</t>
        </r>
        <r>
          <rPr>
            <sz val="9"/>
            <color indexed="81"/>
            <rFont val="宋体"/>
            <family val="3"/>
            <charset val="134"/>
          </rPr>
          <t xml:space="preserve">
对应数据库用户权限还要单独给UNLIMITED TABLESPACE权限。</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500-000001000000}">
      <text>
        <r>
          <rPr>
            <b/>
            <sz val="9"/>
            <color indexed="81"/>
            <rFont val="宋体"/>
            <family val="3"/>
            <charset val="134"/>
          </rPr>
          <t>PP:</t>
        </r>
        <r>
          <rPr>
            <sz val="9"/>
            <color indexed="81"/>
            <rFont val="宋体"/>
            <family val="3"/>
            <charset val="134"/>
          </rPr>
          <t xml:space="preserve">
默认为linear</t>
        </r>
      </text>
    </comment>
    <comment ref="G2" authorId="0" shapeId="0" xr:uid="{00000000-0006-0000-1500-000002000000}">
      <text>
        <r>
          <rPr>
            <b/>
            <sz val="9"/>
            <color indexed="81"/>
            <rFont val="宋体"/>
            <family val="3"/>
            <charset val="134"/>
          </rPr>
          <t>PP:</t>
        </r>
        <r>
          <rPr>
            <sz val="9"/>
            <color indexed="81"/>
            <rFont val="宋体"/>
            <family val="3"/>
            <charset val="134"/>
          </rPr>
          <t xml:space="preserve">
例如-b n</t>
        </r>
      </text>
    </comment>
    <comment ref="T2" authorId="0" shapeId="0" xr:uid="{00000000-0006-0000-1500-000003000000}">
      <text>
        <r>
          <rPr>
            <b/>
            <sz val="9"/>
            <color indexed="81"/>
            <rFont val="宋体"/>
            <family val="3"/>
            <charset val="134"/>
          </rPr>
          <t>PP:</t>
        </r>
        <r>
          <rPr>
            <sz val="9"/>
            <color indexed="81"/>
            <rFont val="宋体"/>
            <family val="3"/>
            <charset val="134"/>
          </rPr>
          <t xml:space="preserve">
Global Hot Spare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1600-000001000000}">
      <text>
        <r>
          <rPr>
            <b/>
            <sz val="9"/>
            <color indexed="81"/>
            <rFont val="宋体"/>
            <family val="3"/>
            <charset val="134"/>
          </rPr>
          <t>PP:</t>
        </r>
        <r>
          <rPr>
            <sz val="9"/>
            <color indexed="81"/>
            <rFont val="宋体"/>
            <family val="3"/>
            <charset val="134"/>
          </rPr>
          <t xml:space="preserve">
分片</t>
        </r>
      </text>
    </comment>
    <comment ref="D2" authorId="0" shapeId="0" xr:uid="{00000000-0006-0000-1600-000002000000}">
      <text>
        <r>
          <rPr>
            <b/>
            <sz val="9"/>
            <color indexed="81"/>
            <rFont val="宋体"/>
            <family val="3"/>
            <charset val="134"/>
          </rPr>
          <t>PP:</t>
        </r>
        <r>
          <rPr>
            <sz val="9"/>
            <color indexed="81"/>
            <rFont val="宋体"/>
            <family val="3"/>
            <charset val="134"/>
          </rPr>
          <t xml:space="preserve">
第一个为主管理节点，第二个为备管理节点</t>
        </r>
      </text>
    </comment>
    <comment ref="M2" authorId="0" shapeId="0" xr:uid="{00000000-0006-0000-1600-000003000000}">
      <text>
        <r>
          <rPr>
            <b/>
            <sz val="9"/>
            <color indexed="81"/>
            <rFont val="宋体"/>
            <family val="3"/>
            <charset val="134"/>
          </rPr>
          <t>PP:</t>
        </r>
        <r>
          <rPr>
            <sz val="9"/>
            <color indexed="81"/>
            <rFont val="宋体"/>
            <family val="3"/>
            <charset val="134"/>
          </rPr>
          <t xml:space="preserve">
同步文件落地路径(物理库、容灾）</t>
        </r>
      </text>
    </comment>
    <comment ref="N2" authorId="0" shapeId="0" xr:uid="{00000000-0006-0000-1600-000004000000}">
      <text>
        <r>
          <rPr>
            <b/>
            <sz val="9"/>
            <color indexed="81"/>
            <rFont val="宋体"/>
            <family val="3"/>
            <charset val="134"/>
          </rPr>
          <t>PP:</t>
        </r>
        <r>
          <rPr>
            <sz val="9"/>
            <color indexed="81"/>
            <rFont val="宋体"/>
            <family val="3"/>
            <charset val="134"/>
          </rPr>
          <t xml:space="preserve">
同步缓存区大小,默认128M</t>
        </r>
      </text>
    </comment>
    <comment ref="O2" authorId="0" shapeId="0" xr:uid="{00000000-0006-0000-1600-000005000000}">
      <text>
        <r>
          <rPr>
            <b/>
            <sz val="9"/>
            <color indexed="81"/>
            <rFont val="宋体"/>
            <family val="3"/>
            <charset val="134"/>
          </rPr>
          <t>PP:</t>
        </r>
        <r>
          <rPr>
            <sz val="9"/>
            <color indexed="81"/>
            <rFont val="宋体"/>
            <family val="3"/>
            <charset val="134"/>
          </rPr>
          <t xml:space="preserve">
共享内存区大小，默认256M</t>
        </r>
      </text>
    </comment>
    <comment ref="P2" authorId="0" shapeId="0" xr:uid="{00000000-0006-0000-1600-000006000000}">
      <text>
        <r>
          <rPr>
            <b/>
            <sz val="9"/>
            <color indexed="81"/>
            <rFont val="宋体"/>
            <family val="3"/>
            <charset val="134"/>
          </rPr>
          <t>PP:</t>
        </r>
        <r>
          <rPr>
            <sz val="9"/>
            <color indexed="81"/>
            <rFont val="宋体"/>
            <family val="3"/>
            <charset val="134"/>
          </rPr>
          <t xml:space="preserve">
共享内存块申请单元大小，默认1024M</t>
        </r>
      </text>
    </comment>
    <comment ref="Q2" authorId="0" shapeId="0" xr:uid="{00000000-0006-0000-1600-000007000000}">
      <text>
        <r>
          <rPr>
            <b/>
            <sz val="9"/>
            <color indexed="81"/>
            <rFont val="宋体"/>
            <family val="3"/>
            <charset val="134"/>
          </rPr>
          <t>PP:</t>
        </r>
        <r>
          <rPr>
            <sz val="9"/>
            <color indexed="81"/>
            <rFont val="宋体"/>
            <family val="3"/>
            <charset val="134"/>
          </rPr>
          <t xml:space="preserve">
回滚段内存块大小，默认256M</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1700-000001000000}">
      <text>
        <r>
          <rPr>
            <b/>
            <sz val="9"/>
            <color indexed="81"/>
            <rFont val="宋体"/>
            <family val="3"/>
            <charset val="134"/>
          </rPr>
          <t>PP:</t>
        </r>
        <r>
          <rPr>
            <sz val="9"/>
            <color indexed="81"/>
            <rFont val="宋体"/>
            <family val="3"/>
            <charset val="134"/>
          </rPr>
          <t xml:space="preserve">
Keepalived:对应于router_id
</t>
        </r>
      </text>
    </comment>
    <comment ref="F2" authorId="0" shapeId="0" xr:uid="{00000000-0006-0000-1700-000002000000}">
      <text>
        <r>
          <rPr>
            <b/>
            <sz val="9"/>
            <color indexed="81"/>
            <rFont val="宋体"/>
            <family val="3"/>
            <charset val="134"/>
          </rPr>
          <t>PP:</t>
        </r>
        <r>
          <rPr>
            <sz val="9"/>
            <color indexed="81"/>
            <rFont val="宋体"/>
            <family val="3"/>
            <charset val="134"/>
          </rPr>
          <t xml:space="preserve">
1. Keepalived对应vrrp_sync_group</t>
        </r>
      </text>
    </comment>
    <comment ref="G2" authorId="0" shapeId="0" xr:uid="{00000000-0006-0000-1700-000003000000}">
      <text>
        <r>
          <rPr>
            <b/>
            <sz val="9"/>
            <color indexed="81"/>
            <rFont val="宋体"/>
            <family val="3"/>
            <charset val="134"/>
          </rPr>
          <t>PP:</t>
        </r>
        <r>
          <rPr>
            <sz val="9"/>
            <color indexed="81"/>
            <rFont val="宋体"/>
            <family val="3"/>
            <charset val="134"/>
          </rPr>
          <t xml:space="preserve">
1. Keepalived对应节点优先级
priority</t>
        </r>
      </text>
    </comment>
    <comment ref="H2" authorId="0" shapeId="0" xr:uid="{00000000-0006-0000-1700-000004000000}">
      <text>
        <r>
          <rPr>
            <b/>
            <sz val="9"/>
            <color indexed="81"/>
            <rFont val="宋体"/>
            <family val="3"/>
            <charset val="134"/>
          </rPr>
          <t>PP:</t>
        </r>
        <r>
          <rPr>
            <sz val="9"/>
            <color indexed="81"/>
            <rFont val="宋体"/>
            <family val="3"/>
            <charset val="134"/>
          </rPr>
          <t xml:space="preserve">
1. 不指定服务在各节点上启动的优先级
2. Keepalived对应nopreempt
3. SVC_Net_Device 网卡名会根据浮动IP来自动设置，不需要规划</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C2" authorId="0" shapeId="0" xr:uid="{00000000-0006-0000-0400-000001000000}">
      <text>
        <r>
          <rPr>
            <b/>
            <sz val="9"/>
            <color indexed="81"/>
            <rFont val="宋体"/>
            <family val="3"/>
            <charset val="134"/>
          </rPr>
          <t>PP:</t>
        </r>
        <r>
          <rPr>
            <sz val="9"/>
            <color indexed="81"/>
            <rFont val="宋体"/>
            <family val="3"/>
            <charset val="134"/>
          </rPr>
          <t xml:space="preserve">
一台主机只能属于一个NC_POOL</t>
        </r>
      </text>
    </comment>
    <comment ref="H2" authorId="0" shapeId="0" xr:uid="{00000000-0006-0000-0400-000002000000}">
      <text>
        <r>
          <rPr>
            <b/>
            <sz val="9"/>
            <color indexed="81"/>
            <rFont val="宋体"/>
            <family val="3"/>
            <charset val="134"/>
          </rPr>
          <t>PP:</t>
        </r>
        <r>
          <rPr>
            <sz val="9"/>
            <color indexed="81"/>
            <rFont val="宋体"/>
            <family val="3"/>
            <charset val="134"/>
          </rPr>
          <t xml:space="preserve">
统一格式为：数量*型号</t>
        </r>
      </text>
    </comment>
    <comment ref="I2" authorId="0" shapeId="0" xr:uid="{00000000-0006-0000-0400-000003000000}">
      <text>
        <r>
          <rPr>
            <b/>
            <sz val="9"/>
            <color indexed="81"/>
            <rFont val="宋体"/>
            <family val="3"/>
            <charset val="134"/>
          </rPr>
          <t>PP:</t>
        </r>
        <r>
          <rPr>
            <sz val="9"/>
            <color indexed="81"/>
            <rFont val="宋体"/>
            <family val="3"/>
            <charset val="134"/>
          </rPr>
          <t xml:space="preserve">
统一格式为：数量*型号</t>
        </r>
      </text>
    </comment>
    <comment ref="J2" authorId="0" shapeId="0" xr:uid="{00000000-0006-0000-0400-000004000000}">
      <text>
        <r>
          <rPr>
            <b/>
            <sz val="9"/>
            <color indexed="81"/>
            <rFont val="宋体"/>
            <family val="3"/>
            <charset val="134"/>
          </rPr>
          <t xml:space="preserve">PP:
</t>
        </r>
        <r>
          <rPr>
            <sz val="9"/>
            <color indexed="81"/>
            <rFont val="宋体"/>
            <family val="3"/>
            <charset val="134"/>
          </rPr>
          <t>统一格式为：数量*型号，不同型号硬盘用,号隔开
2*600G 10K SAS, 2*480G SSD, 2*800G Flash</t>
        </r>
      </text>
    </comment>
    <comment ref="K2" authorId="0" shapeId="0" xr:uid="{00000000-0006-0000-0400-000005000000}">
      <text>
        <r>
          <rPr>
            <b/>
            <sz val="9"/>
            <color indexed="81"/>
            <rFont val="宋体"/>
            <family val="3"/>
            <charset val="134"/>
          </rPr>
          <t>PP:</t>
        </r>
        <r>
          <rPr>
            <sz val="9"/>
            <color indexed="81"/>
            <rFont val="宋体"/>
            <family val="3"/>
            <charset val="134"/>
          </rPr>
          <t xml:space="preserve">
统一格式为：数量*型号</t>
        </r>
      </text>
    </comment>
    <comment ref="L2" authorId="0" shapeId="0" xr:uid="{00000000-0006-0000-0400-000006000000}">
      <text>
        <r>
          <rPr>
            <b/>
            <sz val="9"/>
            <color indexed="81"/>
            <rFont val="宋体"/>
            <family val="3"/>
            <charset val="134"/>
          </rPr>
          <t>PP:</t>
        </r>
        <r>
          <rPr>
            <sz val="9"/>
            <color indexed="81"/>
            <rFont val="宋体"/>
            <family val="3"/>
            <charset val="134"/>
          </rPr>
          <t xml:space="preserve">
统一格式为：数量*型号</t>
        </r>
      </text>
    </comment>
    <comment ref="M2" authorId="0" shapeId="0" xr:uid="{00000000-0006-0000-0400-000007000000}">
      <text>
        <r>
          <rPr>
            <b/>
            <sz val="9"/>
            <color indexed="81"/>
            <rFont val="宋体"/>
            <family val="3"/>
            <charset val="134"/>
          </rPr>
          <t>PP:</t>
        </r>
        <r>
          <rPr>
            <sz val="9"/>
            <color indexed="81"/>
            <rFont val="宋体"/>
            <family val="3"/>
            <charset val="134"/>
          </rPr>
          <t xml:space="preserve">
统一格式为：数量*型号</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G2" authorId="0" shapeId="0" xr:uid="{00000000-0006-0000-0A00-000001000000}">
      <text>
        <r>
          <rPr>
            <b/>
            <sz val="9"/>
            <color indexed="81"/>
            <rFont val="宋体"/>
            <family val="3"/>
            <charset val="134"/>
          </rPr>
          <t>PP:</t>
        </r>
        <r>
          <rPr>
            <sz val="9"/>
            <color indexed="81"/>
            <rFont val="宋体"/>
            <family val="3"/>
            <charset val="134"/>
          </rPr>
          <t xml:space="preserve">
规则是group name1,group name2, </t>
        </r>
      </text>
    </comment>
    <comment ref="H2" authorId="0" shapeId="0" xr:uid="{00000000-0006-0000-0A00-000002000000}">
      <text>
        <r>
          <rPr>
            <b/>
            <sz val="9"/>
            <color indexed="81"/>
            <rFont val="宋体"/>
            <family val="3"/>
            <charset val="134"/>
          </rPr>
          <t>PP:</t>
        </r>
        <r>
          <rPr>
            <sz val="9"/>
            <color indexed="81"/>
            <rFont val="宋体"/>
            <family val="3"/>
            <charset val="134"/>
          </rPr>
          <t xml:space="preserve">
规则是group id1,group id2, 需要与前面的组名对应起来</t>
        </r>
      </text>
    </comment>
    <comment ref="B3" authorId="0" shapeId="0" xr:uid="{8D6B5241-62E1-4910-9790-EE8FED127578}">
      <text>
        <r>
          <rPr>
            <b/>
            <sz val="9"/>
            <color indexed="81"/>
            <rFont val="宋体"/>
            <family val="3"/>
            <charset val="134"/>
          </rPr>
          <t>PP:</t>
        </r>
        <r>
          <rPr>
            <sz val="9"/>
            <color indexed="81"/>
            <rFont val="宋体"/>
            <family val="3"/>
            <charset val="134"/>
          </rPr>
          <t xml:space="preserve">
约定术语，不能修改</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0C00-000001000000}">
      <text>
        <r>
          <rPr>
            <b/>
            <sz val="9"/>
            <color indexed="81"/>
            <rFont val="宋体"/>
            <family val="3"/>
            <charset val="134"/>
          </rPr>
          <t>PP:</t>
        </r>
        <r>
          <rPr>
            <sz val="9"/>
            <color indexed="81"/>
            <rFont val="宋体"/>
            <family val="3"/>
            <charset val="134"/>
          </rPr>
          <t xml:space="preserve">
默认为linear</t>
        </r>
      </text>
    </comment>
    <comment ref="G2" authorId="0" shapeId="0" xr:uid="{00000000-0006-0000-0C00-000002000000}">
      <text>
        <r>
          <rPr>
            <b/>
            <sz val="9"/>
            <color indexed="81"/>
            <rFont val="宋体"/>
            <family val="3"/>
            <charset val="134"/>
          </rPr>
          <t>PP:</t>
        </r>
        <r>
          <rPr>
            <sz val="9"/>
            <color indexed="81"/>
            <rFont val="宋体"/>
            <family val="3"/>
            <charset val="134"/>
          </rPr>
          <t xml:space="preserve">
例如-b n -p rw, 一定要是实际的命令选项</t>
        </r>
      </text>
    </comment>
    <comment ref="T2" authorId="0" shapeId="0" xr:uid="{00000000-0006-0000-0C00-000003000000}">
      <text>
        <r>
          <rPr>
            <b/>
            <sz val="9"/>
            <color indexed="81"/>
            <rFont val="宋体"/>
            <family val="3"/>
            <charset val="134"/>
          </rPr>
          <t>PP:</t>
        </r>
        <r>
          <rPr>
            <sz val="9"/>
            <color indexed="81"/>
            <rFont val="宋体"/>
            <family val="3"/>
            <charset val="134"/>
          </rPr>
          <t xml:space="preserve">
Global Hot Spare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F2" authorId="0" shapeId="0" xr:uid="{00000000-0006-0000-0D00-000001000000}">
      <text>
        <r>
          <rPr>
            <b/>
            <sz val="9"/>
            <color indexed="81"/>
            <rFont val="宋体"/>
            <family val="3"/>
            <charset val="134"/>
          </rPr>
          <t>PP:</t>
        </r>
        <r>
          <rPr>
            <sz val="9"/>
            <color indexed="81"/>
            <rFont val="宋体"/>
            <family val="3"/>
            <charset val="134"/>
          </rPr>
          <t xml:space="preserve">
不用传</t>
        </r>
      </text>
    </comment>
    <comment ref="I2" authorId="0" shapeId="0" xr:uid="{00000000-0006-0000-0D00-000002000000}">
      <text>
        <r>
          <rPr>
            <b/>
            <sz val="9"/>
            <color indexed="81"/>
            <rFont val="宋体"/>
            <family val="3"/>
            <charset val="134"/>
          </rPr>
          <t>PP:</t>
        </r>
        <r>
          <rPr>
            <sz val="9"/>
            <color indexed="81"/>
            <rFont val="宋体"/>
            <family val="3"/>
            <charset val="134"/>
          </rPr>
          <t xml:space="preserve">
Global Hot Spare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K2" authorId="0" shapeId="0" xr:uid="{00000000-0006-0000-0B00-000001000000}">
      <text>
        <r>
          <rPr>
            <b/>
            <sz val="9"/>
            <color indexed="81"/>
            <rFont val="宋体"/>
            <family val="3"/>
            <charset val="134"/>
          </rPr>
          <t xml:space="preserve">PP:
2个数据节点
</t>
        </r>
      </text>
    </comment>
    <comment ref="L2" authorId="0" shapeId="0" xr:uid="{00000000-0006-0000-0B00-000002000000}">
      <text>
        <r>
          <rPr>
            <b/>
            <sz val="9"/>
            <color indexed="81"/>
            <rFont val="宋体"/>
            <family val="3"/>
            <charset val="134"/>
          </rPr>
          <t>PP:</t>
        </r>
        <r>
          <rPr>
            <sz val="9"/>
            <color indexed="81"/>
            <rFont val="宋体"/>
            <family val="3"/>
            <charset val="134"/>
          </rPr>
          <t xml:space="preserve">
1个仲裁节点</t>
        </r>
      </text>
    </comment>
    <comment ref="M2" authorId="0" shapeId="0" xr:uid="{00000000-0006-0000-0B00-000003000000}">
      <text>
        <r>
          <rPr>
            <b/>
            <sz val="9"/>
            <color indexed="81"/>
            <rFont val="宋体"/>
            <family val="3"/>
            <charset val="134"/>
          </rPr>
          <t>PP:</t>
        </r>
        <r>
          <rPr>
            <sz val="9"/>
            <color indexed="81"/>
            <rFont val="宋体"/>
            <family val="3"/>
            <charset val="134"/>
          </rPr>
          <t xml:space="preserve">
Intelligent Storage Engine
加速过后的LV：QLV</t>
        </r>
      </text>
    </comment>
    <comment ref="Q2" authorId="0" shapeId="0" xr:uid="{00000000-0006-0000-0B00-000004000000}">
      <text>
        <r>
          <rPr>
            <b/>
            <sz val="9"/>
            <color indexed="81"/>
            <rFont val="宋体"/>
            <family val="3"/>
            <charset val="134"/>
          </rPr>
          <t>PP:</t>
        </r>
        <r>
          <rPr>
            <sz val="9"/>
            <color indexed="81"/>
            <rFont val="宋体"/>
            <family val="3"/>
            <charset val="134"/>
          </rPr>
          <t xml:space="preserve">
Data LV : Flash LV = 1:10 建议值</t>
        </r>
      </text>
    </comment>
    <comment ref="S2" authorId="0" shapeId="0" xr:uid="{00000000-0006-0000-0B00-000005000000}">
      <text>
        <r>
          <rPr>
            <b/>
            <sz val="9"/>
            <color indexed="81"/>
            <rFont val="宋体"/>
            <family val="3"/>
            <charset val="134"/>
          </rPr>
          <t>PP:</t>
        </r>
        <r>
          <rPr>
            <sz val="9"/>
            <color indexed="81"/>
            <rFont val="宋体"/>
            <family val="3"/>
            <charset val="134"/>
          </rPr>
          <t xml:space="preserve">
1. Data LV大小跟Gluster LV大小一样
2. Data LV在每一个数据节点上都建</t>
        </r>
      </text>
    </comment>
    <comment ref="V2" authorId="0" shapeId="0" xr:uid="{00000000-0006-0000-0B00-000006000000}">
      <text>
        <r>
          <rPr>
            <b/>
            <sz val="9"/>
            <color indexed="81"/>
            <rFont val="宋体"/>
            <family val="3"/>
            <charset val="134"/>
          </rPr>
          <t>PP:</t>
        </r>
        <r>
          <rPr>
            <sz val="9"/>
            <color indexed="81"/>
            <rFont val="宋体"/>
            <family val="3"/>
            <charset val="134"/>
          </rPr>
          <t xml:space="preserve">
例如-b n</t>
        </r>
      </text>
    </comment>
    <comment ref="W2" authorId="0" shapeId="0" xr:uid="{00000000-0006-0000-0B00-000007000000}">
      <text>
        <r>
          <rPr>
            <b/>
            <sz val="9"/>
            <color indexed="81"/>
            <rFont val="宋体"/>
            <family val="3"/>
            <charset val="134"/>
          </rPr>
          <t>PP:</t>
        </r>
        <r>
          <rPr>
            <sz val="9"/>
            <color indexed="81"/>
            <rFont val="宋体"/>
            <family val="3"/>
            <charset val="134"/>
          </rPr>
          <t xml:space="preserve">
1. 仲裁LV在仲裁节点创建</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B2" authorId="0" shapeId="0" xr:uid="{00000000-0006-0000-0E00-000001000000}">
      <text>
        <r>
          <rPr>
            <b/>
            <sz val="9"/>
            <color indexed="81"/>
            <rFont val="宋体"/>
            <family val="3"/>
            <charset val="134"/>
          </rPr>
          <t>PP:</t>
        </r>
        <r>
          <rPr>
            <sz val="9"/>
            <color indexed="81"/>
            <rFont val="宋体"/>
            <family val="3"/>
            <charset val="134"/>
          </rPr>
          <t xml:space="preserve">
STG_NAME对应于NC_NAME</t>
        </r>
      </text>
    </comment>
    <comment ref="G2" authorId="0" shapeId="0" xr:uid="{00000000-0006-0000-0E00-000002000000}">
      <text>
        <r>
          <rPr>
            <b/>
            <sz val="9"/>
            <color indexed="81"/>
            <rFont val="宋体"/>
            <family val="3"/>
            <charset val="134"/>
          </rPr>
          <t>PP:</t>
        </r>
        <r>
          <rPr>
            <sz val="9"/>
            <color indexed="81"/>
            <rFont val="宋体"/>
            <family val="3"/>
            <charset val="134"/>
          </rPr>
          <t xml:space="preserve">
如果是Pool，格式为：
raid组数*每组磁盘数 （6*8）</t>
        </r>
      </text>
    </comment>
    <comment ref="O2" authorId="0" shapeId="0" xr:uid="{00000000-0006-0000-0E00-000003000000}">
      <text>
        <r>
          <rPr>
            <b/>
            <sz val="9"/>
            <color indexed="81"/>
            <rFont val="宋体"/>
            <family val="3"/>
            <charset val="134"/>
          </rPr>
          <t>PP:</t>
        </r>
        <r>
          <rPr>
            <sz val="9"/>
            <color indexed="81"/>
            <rFont val="宋体"/>
            <family val="3"/>
            <charset val="134"/>
          </rPr>
          <t xml:space="preserve">
Default CM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E2" authorId="0" shapeId="0" xr:uid="{00000000-0006-0000-1000-000001000000}">
      <text>
        <r>
          <rPr>
            <b/>
            <sz val="9"/>
            <color indexed="81"/>
            <rFont val="宋体"/>
            <family val="3"/>
            <charset val="134"/>
          </rPr>
          <t>PP:</t>
        </r>
        <r>
          <rPr>
            <sz val="9"/>
            <color indexed="81"/>
            <rFont val="宋体"/>
            <family val="3"/>
            <charset val="134"/>
          </rPr>
          <t xml:space="preserve">
默认为linear</t>
        </r>
      </text>
    </comment>
    <comment ref="H2" authorId="0" shapeId="0" xr:uid="{00000000-0006-0000-1000-000002000000}">
      <text>
        <r>
          <rPr>
            <b/>
            <sz val="9"/>
            <color indexed="81"/>
            <rFont val="宋体"/>
            <family val="3"/>
            <charset val="134"/>
          </rPr>
          <t>PP:</t>
        </r>
        <r>
          <rPr>
            <sz val="9"/>
            <color indexed="81"/>
            <rFont val="宋体"/>
            <family val="3"/>
            <charset val="134"/>
          </rPr>
          <t xml:space="preserve">
例如-b n</t>
        </r>
      </text>
    </comment>
    <comment ref="Q2" authorId="0" shapeId="0" xr:uid="{00000000-0006-0000-1000-000003000000}">
      <text>
        <r>
          <rPr>
            <b/>
            <sz val="9"/>
            <color indexed="81"/>
            <rFont val="宋体"/>
            <family val="3"/>
            <charset val="134"/>
          </rPr>
          <t>PP:</t>
        </r>
        <r>
          <rPr>
            <sz val="9"/>
            <color indexed="81"/>
            <rFont val="宋体"/>
            <family val="3"/>
            <charset val="134"/>
          </rPr>
          <t xml:space="preserve">
600
900
1200</t>
        </r>
      </text>
    </comment>
    <comment ref="R2" authorId="0" shapeId="0" xr:uid="{00000000-0006-0000-1000-000004000000}">
      <text>
        <r>
          <rPr>
            <b/>
            <sz val="9"/>
            <color indexed="81"/>
            <rFont val="宋体"/>
            <family val="3"/>
            <charset val="134"/>
          </rPr>
          <t>PP:</t>
        </r>
        <r>
          <rPr>
            <sz val="9"/>
            <color indexed="81"/>
            <rFont val="宋体"/>
            <family val="3"/>
            <charset val="134"/>
          </rPr>
          <t xml:space="preserve">
2
4
</t>
        </r>
      </text>
    </comment>
    <comment ref="U2" authorId="0" shapeId="0" xr:uid="{00000000-0006-0000-1000-000005000000}">
      <text>
        <r>
          <rPr>
            <b/>
            <sz val="9"/>
            <color indexed="81"/>
            <rFont val="宋体"/>
            <family val="3"/>
            <charset val="134"/>
          </rPr>
          <t>PP:</t>
        </r>
        <r>
          <rPr>
            <sz val="9"/>
            <color indexed="81"/>
            <rFont val="宋体"/>
            <family val="3"/>
            <charset val="134"/>
          </rPr>
          <t xml:space="preserve">
Global Hot Spare</t>
        </r>
      </text>
    </comment>
    <comment ref="V2" authorId="0" shapeId="0" xr:uid="{00000000-0006-0000-1000-000006000000}">
      <text>
        <r>
          <rPr>
            <b/>
            <sz val="9"/>
            <color indexed="81"/>
            <rFont val="宋体"/>
            <family val="3"/>
            <charset val="134"/>
          </rPr>
          <t>PP:</t>
        </r>
        <r>
          <rPr>
            <sz val="9"/>
            <color indexed="81"/>
            <rFont val="宋体"/>
            <family val="3"/>
            <charset val="134"/>
          </rPr>
          <t xml:space="preserve">
Local, DA(Disk Array)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PP</author>
  </authors>
  <commentList>
    <comment ref="D2" authorId="0" shapeId="0" xr:uid="{00000000-0006-0000-1100-000001000000}">
      <text>
        <r>
          <rPr>
            <b/>
            <sz val="9"/>
            <color indexed="81"/>
            <rFont val="宋体"/>
            <family val="3"/>
            <charset val="134"/>
          </rPr>
          <t>PP:</t>
        </r>
        <r>
          <rPr>
            <sz val="9"/>
            <color indexed="81"/>
            <rFont val="宋体"/>
            <family val="3"/>
            <charset val="134"/>
          </rPr>
          <t xml:space="preserve">
一键部署建库初始模板，项目上不需要修改</t>
        </r>
      </text>
    </comment>
    <comment ref="B21" authorId="0" shapeId="0" xr:uid="{00000000-0006-0000-1100-000002000000}">
      <text>
        <r>
          <rPr>
            <b/>
            <sz val="9"/>
            <color indexed="81"/>
            <rFont val="宋体"/>
            <family val="3"/>
            <charset val="134"/>
          </rPr>
          <t>PP:</t>
        </r>
        <r>
          <rPr>
            <sz val="9"/>
            <color indexed="81"/>
            <rFont val="宋体"/>
            <family val="3"/>
            <charset val="134"/>
          </rPr>
          <t xml:space="preserve">
最小2G</t>
        </r>
      </text>
    </comment>
    <comment ref="D22" authorId="0" shapeId="0" xr:uid="{00000000-0006-0000-1100-000003000000}">
      <text>
        <r>
          <rPr>
            <b/>
            <sz val="9"/>
            <color indexed="81"/>
            <rFont val="宋体"/>
            <family val="3"/>
            <charset val="134"/>
          </rPr>
          <t>PP:</t>
        </r>
        <r>
          <rPr>
            <sz val="9"/>
            <color indexed="81"/>
            <rFont val="宋体"/>
            <family val="3"/>
            <charset val="134"/>
          </rPr>
          <t xml:space="preserve">
bytes</t>
        </r>
      </text>
    </comment>
    <comment ref="E22" authorId="0" shapeId="0" xr:uid="{00000000-0006-0000-1100-000004000000}">
      <text>
        <r>
          <rPr>
            <b/>
            <sz val="9"/>
            <color indexed="81"/>
            <rFont val="宋体"/>
            <family val="3"/>
            <charset val="134"/>
          </rPr>
          <t>PP:</t>
        </r>
        <r>
          <rPr>
            <sz val="9"/>
            <color indexed="81"/>
            <rFont val="宋体"/>
            <family val="3"/>
            <charset val="134"/>
          </rPr>
          <t xml:space="preserve">
bytes</t>
        </r>
      </text>
    </comment>
    <comment ref="F22" authorId="0" shapeId="0" xr:uid="{00000000-0006-0000-1100-000005000000}">
      <text>
        <r>
          <rPr>
            <b/>
            <sz val="9"/>
            <color indexed="81"/>
            <rFont val="宋体"/>
            <family val="3"/>
            <charset val="134"/>
          </rPr>
          <t>PP:</t>
        </r>
        <r>
          <rPr>
            <sz val="9"/>
            <color indexed="81"/>
            <rFont val="宋体"/>
            <family val="3"/>
            <charset val="134"/>
          </rPr>
          <t xml:space="preserve">
bytes</t>
        </r>
      </text>
    </comment>
  </commentList>
</comments>
</file>

<file path=xl/sharedStrings.xml><?xml version="1.0" encoding="utf-8"?>
<sst xmlns="http://schemas.openxmlformats.org/spreadsheetml/2006/main" count="2472" uniqueCount="1238">
  <si>
    <t>/oracle</t>
  </si>
  <si>
    <t>oracle</t>
  </si>
  <si>
    <t>system</t>
  </si>
  <si>
    <t>off</t>
  </si>
  <si>
    <t>sysaux</t>
  </si>
  <si>
    <t>users</t>
  </si>
  <si>
    <t>undotbs1</t>
    <phoneticPr fontId="0" type="noConversion"/>
  </si>
  <si>
    <t>temp</t>
  </si>
  <si>
    <t>control</t>
    <phoneticPr fontId="0" type="noConversion"/>
  </si>
  <si>
    <t>redo</t>
  </si>
  <si>
    <t>qmdb</t>
    <phoneticPr fontId="10" type="noConversion"/>
  </si>
  <si>
    <t>dba</t>
    <phoneticPr fontId="10" type="noConversion"/>
  </si>
  <si>
    <t>Remark</t>
  </si>
  <si>
    <r>
      <t>Version</t>
    </r>
    <r>
      <rPr>
        <b/>
        <sz val="11"/>
        <color indexed="8"/>
        <rFont val="宋体"/>
        <family val="2"/>
      </rPr>
      <t>：</t>
    </r>
  </si>
  <si>
    <r>
      <t>DateTime</t>
    </r>
    <r>
      <rPr>
        <b/>
        <sz val="11"/>
        <color indexed="8"/>
        <rFont val="宋体"/>
        <family val="2"/>
      </rPr>
      <t>：</t>
    </r>
  </si>
  <si>
    <t>Confidential:</t>
    <phoneticPr fontId="25" type="noConversion"/>
  </si>
  <si>
    <r>
      <t>Status</t>
    </r>
    <r>
      <rPr>
        <b/>
        <sz val="11"/>
        <color indexed="8"/>
        <rFont val="宋体"/>
        <family val="2"/>
      </rPr>
      <t>：</t>
    </r>
  </si>
  <si>
    <t>Modify History</t>
    <phoneticPr fontId="25" type="noConversion"/>
  </si>
  <si>
    <t>DateTime</t>
    <phoneticPr fontId="25" type="noConversion"/>
  </si>
  <si>
    <t>Author</t>
    <phoneticPr fontId="25" type="noConversion"/>
  </si>
  <si>
    <t>Version</t>
    <phoneticPr fontId="25" type="noConversion"/>
  </si>
  <si>
    <t>Update Records</t>
    <phoneticPr fontId="25" type="noConversion"/>
  </si>
  <si>
    <t>WYP</t>
  </si>
  <si>
    <t>v1.0</t>
    <phoneticPr fontId="11" type="noConversion"/>
  </si>
  <si>
    <t>Check&amp;Approve</t>
    <phoneticPr fontId="25" type="noConversion"/>
  </si>
  <si>
    <t>Name</t>
    <phoneticPr fontId="25" type="noConversion"/>
  </si>
  <si>
    <t>Approve Suggestion</t>
    <phoneticPr fontId="25" type="noConversion"/>
  </si>
  <si>
    <t>初稿</t>
    <phoneticPr fontId="11" type="noConversion"/>
  </si>
  <si>
    <t>No</t>
  </si>
  <si>
    <t>Sheet Name</t>
  </si>
  <si>
    <t>Description</t>
  </si>
  <si>
    <t>qmdb</t>
    <phoneticPr fontId="10" type="noConversion"/>
  </si>
  <si>
    <t>vg00</t>
    <phoneticPr fontId="10" type="noConversion"/>
  </si>
  <si>
    <t>lvoracle</t>
    <phoneticPr fontId="10" type="noConversion"/>
  </si>
  <si>
    <t>/ccdata/cc/users01.dbf</t>
  </si>
  <si>
    <t>/ccdata/cc/control01.dbf</t>
  </si>
  <si>
    <t>/ccdata/cc/control02.dbf</t>
  </si>
  <si>
    <t>/ccdata</t>
    <phoneticPr fontId="10" type="noConversion"/>
  </si>
  <si>
    <t>/ccredo</t>
    <phoneticPr fontId="10" type="noConversion"/>
  </si>
  <si>
    <t>/rbdata/rb/system01.dbf</t>
  </si>
  <si>
    <t>/rbdata</t>
  </si>
  <si>
    <t>/rbdata/rb/sysaux01.dbf</t>
  </si>
  <si>
    <t>/rbdata/rb/users01.dbf</t>
  </si>
  <si>
    <t>/rbdata/rb/control01.dbf</t>
  </si>
  <si>
    <t>/rbdata/rb/control02.dbf</t>
  </si>
  <si>
    <t>/rbredo</t>
  </si>
  <si>
    <t>on</t>
    <phoneticPr fontId="10" type="noConversion"/>
  </si>
  <si>
    <t>/ccredo/cc/control03.dbf</t>
    <phoneticPr fontId="10" type="noConversion"/>
  </si>
  <si>
    <t>CRM</t>
    <phoneticPr fontId="10" type="noConversion"/>
  </si>
  <si>
    <t>No</t>
    <phoneticPr fontId="10" type="noConversion"/>
  </si>
  <si>
    <t>Remark</t>
    <phoneticPr fontId="10" type="noConversion"/>
  </si>
  <si>
    <t>undotbs2</t>
    <phoneticPr fontId="0" type="noConversion"/>
  </si>
  <si>
    <t>/rbredo/rb/control03.dbf</t>
  </si>
  <si>
    <t xml:space="preserve"> </t>
    <phoneticPr fontId="11" type="noConversion"/>
  </si>
  <si>
    <t>027</t>
  </si>
  <si>
    <t>users</t>
    <phoneticPr fontId="10" type="noConversion"/>
  </si>
  <si>
    <t>USERS</t>
    <phoneticPr fontId="10" type="noConversion"/>
  </si>
  <si>
    <t>zcache</t>
    <phoneticPr fontId="10" type="noConversion"/>
  </si>
  <si>
    <t>dba</t>
    <phoneticPr fontId="10" type="noConversion"/>
  </si>
  <si>
    <t>Category</t>
    <phoneticPr fontId="10" type="noConversion"/>
  </si>
  <si>
    <t>MySQL</t>
    <phoneticPr fontId="10" type="noConversion"/>
  </si>
  <si>
    <t>SETT</t>
    <phoneticPr fontId="10" type="noConversion"/>
  </si>
  <si>
    <t>bc</t>
  </si>
  <si>
    <t>OS Version</t>
    <phoneticPr fontId="10" type="noConversion"/>
  </si>
  <si>
    <t>CentOS7.4</t>
    <phoneticPr fontId="10" type="noConversion"/>
  </si>
  <si>
    <t>OS Language</t>
    <phoneticPr fontId="10" type="noConversion"/>
  </si>
  <si>
    <t>OS Keyboard Type</t>
    <phoneticPr fontId="10" type="noConversion"/>
  </si>
  <si>
    <t>English (US)</t>
    <phoneticPr fontId="10" type="noConversion"/>
  </si>
  <si>
    <t>TimeZone</t>
    <phoneticPr fontId="10" type="noConversion"/>
  </si>
  <si>
    <t>Local media</t>
    <phoneticPr fontId="10" type="noConversion"/>
  </si>
  <si>
    <t>Software Selection</t>
    <phoneticPr fontId="10" type="noConversion"/>
  </si>
  <si>
    <t>Installation Source</t>
    <phoneticPr fontId="10" type="noConversion"/>
  </si>
  <si>
    <t>Minimal Install</t>
    <phoneticPr fontId="10" type="noConversion"/>
  </si>
  <si>
    <t>Kdump</t>
    <phoneticPr fontId="10" type="noConversion"/>
  </si>
  <si>
    <t>enable</t>
    <phoneticPr fontId="10" type="noConversion"/>
  </si>
  <si>
    <t>Add-Ons for Selected Environment</t>
    <phoneticPr fontId="10" type="noConversion"/>
  </si>
  <si>
    <t>Compatibility Libraries
Development Tools</t>
    <phoneticPr fontId="10" type="noConversion"/>
  </si>
  <si>
    <t>File System</t>
    <phoneticPr fontId="10" type="noConversion"/>
  </si>
  <si>
    <t>Value</t>
    <phoneticPr fontId="10" type="noConversion"/>
  </si>
  <si>
    <t>Mandatory RPM</t>
    <phoneticPr fontId="10" type="noConversion"/>
  </si>
  <si>
    <t>performance</t>
    <phoneticPr fontId="10" type="noConversion"/>
  </si>
  <si>
    <t>Cpupower Frequency</t>
    <phoneticPr fontId="10" type="noConversion"/>
  </si>
  <si>
    <t>/etc/profile</t>
    <phoneticPr fontId="10" type="noConversion"/>
  </si>
  <si>
    <r>
      <t xml:space="preserve">1. </t>
    </r>
    <r>
      <rPr>
        <sz val="10"/>
        <rFont val="宋体"/>
        <family val="3"/>
        <charset val="134"/>
      </rPr>
      <t xml:space="preserve">添加用户操作命令记录部分：
</t>
    </r>
    <r>
      <rPr>
        <sz val="10"/>
        <rFont val="Calibri"/>
        <family val="2"/>
      </rPr>
      <t xml:space="preserve">a. </t>
    </r>
    <r>
      <rPr>
        <sz val="10"/>
        <rFont val="宋体"/>
        <family val="3"/>
        <charset val="134"/>
      </rPr>
      <t>首先需要创建一个目录</t>
    </r>
    <r>
      <rPr>
        <sz val="10"/>
        <rFont val="Calibri"/>
        <family val="2"/>
      </rPr>
      <t>/var/log/cmdlog</t>
    </r>
    <r>
      <rPr>
        <sz val="10"/>
        <rFont val="宋体"/>
        <family val="3"/>
        <charset val="134"/>
      </rPr>
      <t>，修改权限</t>
    </r>
    <r>
      <rPr>
        <sz val="10"/>
        <rFont val="Calibri"/>
        <family val="2"/>
      </rPr>
      <t>777</t>
    </r>
    <r>
      <rPr>
        <sz val="10"/>
        <rFont val="宋体"/>
        <family val="3"/>
        <charset val="134"/>
      </rPr>
      <t xml:space="preserve">
</t>
    </r>
    <r>
      <rPr>
        <sz val="10"/>
        <rFont val="Calibri"/>
        <family val="2"/>
      </rPr>
      <t xml:space="preserve">b. </t>
    </r>
    <r>
      <rPr>
        <sz val="10"/>
        <rFont val="宋体"/>
        <family val="3"/>
        <charset val="134"/>
      </rPr>
      <t>需要增加</t>
    </r>
    <r>
      <rPr>
        <sz val="10"/>
        <rFont val="Calibri"/>
        <family val="2"/>
      </rPr>
      <t>crontab</t>
    </r>
    <r>
      <rPr>
        <sz val="10"/>
        <rFont val="宋体"/>
        <family val="3"/>
        <charset val="134"/>
      </rPr>
      <t xml:space="preserve">定时备份清理对应用户操作命令记录日志文件
</t>
    </r>
    <phoneticPr fontId="10" type="noConversion"/>
  </si>
  <si>
    <t>SELINUX</t>
    <phoneticPr fontId="10" type="noConversion"/>
  </si>
  <si>
    <t>disabled</t>
    <phoneticPr fontId="10" type="noConversion"/>
  </si>
  <si>
    <r>
      <t xml:space="preserve">SELINUX </t>
    </r>
    <r>
      <rPr>
        <sz val="10"/>
        <rFont val="宋体"/>
        <family val="3"/>
        <charset val="134"/>
      </rPr>
      <t>配置的修改需要重启生效</t>
    </r>
    <phoneticPr fontId="10" type="noConversion"/>
  </si>
  <si>
    <t>firewalld</t>
    <phoneticPr fontId="10" type="noConversion"/>
  </si>
  <si>
    <t>NetworkManager</t>
    <phoneticPr fontId="10" type="noConversion"/>
  </si>
  <si>
    <t>transparent_hugepage</t>
    <phoneticPr fontId="10" type="noConversion"/>
  </si>
  <si>
    <t>never</t>
    <phoneticPr fontId="10" type="noConversion"/>
  </si>
  <si>
    <t>/etc/security/limits.conf</t>
    <phoneticPr fontId="10" type="noConversion"/>
  </si>
  <si>
    <t>/etc/pam.d/login</t>
    <phoneticPr fontId="10" type="noConversion"/>
  </si>
  <si>
    <t># Enbale limit setting
session required pam_limits.so</t>
    <phoneticPr fontId="10" type="noConversion"/>
  </si>
  <si>
    <t>修改此行</t>
    <phoneticPr fontId="10" type="noConversion"/>
  </si>
  <si>
    <t># For Application
*    soft     core      10485760
*    hard     core      10485760
*    soft     nofile    65536
*    hard     nofile    65536
*    soft     nproc     65536
*    hard     nproc     65536
*    soft     stack     10240</t>
    <phoneticPr fontId="10" type="noConversion"/>
  </si>
  <si>
    <t>/etc/security/limits.d/20-nproc.conf</t>
    <phoneticPr fontId="10" type="noConversion"/>
  </si>
  <si>
    <t># For Application
*    soft     nofile    65536
*    hard     nofile    65536
*    soft     nproc     65536
*    hard     nproc     65536
root    soft     nproc    unlimited</t>
    <phoneticPr fontId="10" type="noConversion"/>
  </si>
  <si>
    <t>/etc/sysctl.conf</t>
    <phoneticPr fontId="10" type="noConversion"/>
  </si>
  <si>
    <r>
      <t>##########Shared Memory###############
kernel.shmmax=PhysicalRAM
kernel.shmmni=4096
kernel.shmall=PhysicalRAM/4k
##########Semaphore Arrays############
kernel.sem=6144 50331648 4096 8192
##########open file###################
fs.file-max=6815744
##########aio#########################
fs.aio-max-nr=3145728
##########network#####################
net.ipv4.icmp_echo_ignore_broadcasts=1
net.ipv4.icmp_ignore_bogus_error_responses=1
net.ipv4.conf.all.rp_filter=1
net.ipv4.conf.default.rp_filter=1
net.ipv4.tcp_syncookies=1
net.ipv4.tcp_fin_timeout=30
net.ipv4.tcp_keepalive_time=900
net.ipv4.tcp_keepalive_probes=6
net.ipv4.tcp_keepalive_intvl=30
net.ipv4.tcp_window_scaling=1
net.core.rmem_default=262144
net.core.wmem_default=262144
net.core.rmem_max=4194304
net.core.wmem_max=4194304
net.ipv4.tcp_rmem=8192 262144 4194304
net.ipv4.tcp_wmem=8192 262144 4194304
net.ipv4.ip_local_port_range=9000 65535
net.ipv6.conf.all.disable_ipv6=1
net.ipv6.conf.default.disable_ipv6=1
net.ipv6.conf.lo.disable_ipv6=1
##########CORE#######################
kernel.core_uses_pid=1
##########Message Queues#############
kernel.msgmax=655360
kernel.msgmni=4096
kernel.msgmnb=1024000
##########vm config##################
vm.min_free_kbytes=1048576</t>
    </r>
    <r>
      <rPr>
        <sz val="10"/>
        <rFont val="宋体"/>
        <family val="3"/>
        <charset val="134"/>
      </rPr>
      <t xml:space="preserve">
</t>
    </r>
    <r>
      <rPr>
        <sz val="10"/>
        <rFont val="Calibri"/>
        <family val="2"/>
      </rPr>
      <t>vm.vfs_cache_pressure=200
vm.swappiness=0</t>
    </r>
    <phoneticPr fontId="10" type="noConversion"/>
  </si>
  <si>
    <t>Additional Software</t>
    <phoneticPr fontId="10" type="noConversion"/>
  </si>
  <si>
    <t>RAID1</t>
    <phoneticPr fontId="10" type="noConversion"/>
  </si>
  <si>
    <t>OS Disk RAID Level</t>
    <phoneticPr fontId="10" type="noConversion"/>
  </si>
  <si>
    <t>Final Boot Sequence</t>
    <phoneticPr fontId="10" type="noConversion"/>
  </si>
  <si>
    <t>DateTime</t>
    <phoneticPr fontId="10" type="noConversion"/>
  </si>
  <si>
    <t>根据具体项目设置</t>
    <phoneticPr fontId="10" type="noConversion"/>
  </si>
  <si>
    <t>当地当前时间</t>
    <phoneticPr fontId="10" type="noConversion"/>
  </si>
  <si>
    <t>Current Date Time</t>
    <phoneticPr fontId="10" type="noConversion"/>
  </si>
  <si>
    <t>Installation Destination</t>
    <phoneticPr fontId="10" type="noConversion"/>
  </si>
  <si>
    <t>/dev/sda</t>
    <phoneticPr fontId="10" type="noConversion"/>
  </si>
  <si>
    <t>Security Policy</t>
    <phoneticPr fontId="10" type="noConversion"/>
  </si>
  <si>
    <t>No profile selected</t>
    <phoneticPr fontId="10" type="noConversion"/>
  </si>
  <si>
    <t>Hostname Default</t>
    <phoneticPr fontId="10" type="noConversion"/>
  </si>
  <si>
    <t>Root Password Default</t>
    <phoneticPr fontId="10" type="noConversion"/>
  </si>
  <si>
    <t>默认值，OS安装好后再修改</t>
    <phoneticPr fontId="10" type="noConversion"/>
  </si>
  <si>
    <t>English (United States), Chinese(Simplified)</t>
    <phoneticPr fontId="10" type="noConversion"/>
  </si>
  <si>
    <t>chronyd</t>
    <phoneticPr fontId="10" type="noConversion"/>
  </si>
  <si>
    <t>enable</t>
    <phoneticPr fontId="10" type="noConversion"/>
  </si>
  <si>
    <t>default.target</t>
    <phoneticPr fontId="10" type="noConversion"/>
  </si>
  <si>
    <t>multi-user.target</t>
    <phoneticPr fontId="10" type="noConversion"/>
  </si>
  <si>
    <t>运行级别</t>
    <phoneticPr fontId="10" type="noConversion"/>
  </si>
  <si>
    <t>HDD, Network, USB</t>
    <phoneticPr fontId="10" type="noConversion"/>
  </si>
  <si>
    <t>zpaas</t>
    <phoneticPr fontId="10" type="noConversion"/>
  </si>
  <si>
    <t>Local</t>
    <phoneticPr fontId="10" type="noConversion"/>
  </si>
  <si>
    <t>Gateway</t>
    <phoneticPr fontId="10" type="noConversion"/>
  </si>
  <si>
    <t>NAS</t>
    <phoneticPr fontId="10" type="noConversion"/>
  </si>
  <si>
    <t>MGMT</t>
    <phoneticPr fontId="10" type="noConversion"/>
  </si>
  <si>
    <t>IPMI</t>
    <phoneticPr fontId="10" type="noConversion"/>
  </si>
  <si>
    <t>10G</t>
  </si>
  <si>
    <t>10G</t>
    <phoneticPr fontId="10" type="noConversion"/>
  </si>
  <si>
    <t>1G</t>
  </si>
  <si>
    <t>1G</t>
    <phoneticPr fontId="10" type="noConversion"/>
  </si>
  <si>
    <t>vgsas01</t>
    <phoneticPr fontId="10" type="noConversion"/>
  </si>
  <si>
    <t>lvdockerdata01</t>
    <phoneticPr fontId="10" type="noConversion"/>
  </si>
  <si>
    <t>lvdockermeta01</t>
    <phoneticPr fontId="10" type="noConversion"/>
  </si>
  <si>
    <t>thinpool</t>
    <phoneticPr fontId="10" type="noConversion"/>
  </si>
  <si>
    <t>/home/zpaas</t>
    <phoneticPr fontId="10" type="noConversion"/>
  </si>
  <si>
    <t>95%VG</t>
    <phoneticPr fontId="10" type="noConversion"/>
  </si>
  <si>
    <t>bstby</t>
    <phoneticPr fontId="10" type="noConversion"/>
  </si>
  <si>
    <t>dbepdb</t>
    <phoneticPr fontId="10" type="noConversion"/>
  </si>
  <si>
    <t>settdb</t>
    <phoneticPr fontId="10" type="noConversion"/>
  </si>
  <si>
    <t>bcdrnas</t>
    <phoneticPr fontId="10" type="noConversion"/>
  </si>
  <si>
    <t>bbaknas</t>
    <phoneticPr fontId="10" type="noConversion"/>
  </si>
  <si>
    <t>blvs</t>
    <phoneticPr fontId="10" type="noConversion"/>
  </si>
  <si>
    <t>ops</t>
    <phoneticPr fontId="10" type="noConversion"/>
  </si>
  <si>
    <t>bsaas</t>
    <phoneticPr fontId="10" type="noConversion"/>
  </si>
  <si>
    <t>2N</t>
    <phoneticPr fontId="10" type="noConversion"/>
  </si>
  <si>
    <t>A/S</t>
    <phoneticPr fontId="10" type="noConversion"/>
  </si>
  <si>
    <t>3+2N</t>
    <phoneticPr fontId="10" type="noConversion"/>
  </si>
  <si>
    <t>N+M</t>
    <phoneticPr fontId="10" type="noConversion"/>
  </si>
  <si>
    <r>
      <t>PAAS</t>
    </r>
    <r>
      <rPr>
        <sz val="10"/>
        <rFont val="宋体"/>
        <family val="3"/>
        <charset val="134"/>
      </rPr>
      <t>资源池</t>
    </r>
    <phoneticPr fontId="10" type="noConversion"/>
  </si>
  <si>
    <r>
      <t>QMDB</t>
    </r>
    <r>
      <rPr>
        <sz val="10"/>
        <rFont val="宋体"/>
        <family val="3"/>
        <charset val="134"/>
      </rPr>
      <t>资源集群</t>
    </r>
    <phoneticPr fontId="10" type="noConversion"/>
  </si>
  <si>
    <r>
      <t>ZCACHE</t>
    </r>
    <r>
      <rPr>
        <sz val="10"/>
        <rFont val="宋体"/>
        <family val="3"/>
        <charset val="134"/>
      </rPr>
      <t>资源集群</t>
    </r>
    <phoneticPr fontId="10" type="noConversion"/>
  </si>
  <si>
    <r>
      <t>BSS CDR sPool</t>
    </r>
    <r>
      <rPr>
        <sz val="10"/>
        <rFont val="宋体"/>
        <family val="3"/>
        <charset val="134"/>
      </rPr>
      <t>资源集群</t>
    </r>
    <phoneticPr fontId="10" type="noConversion"/>
  </si>
  <si>
    <r>
      <t>ZCM</t>
    </r>
    <r>
      <rPr>
        <sz val="9"/>
        <color rgb="FFFF0000"/>
        <rFont val="宋体"/>
        <family val="3"/>
        <charset val="134"/>
      </rPr>
      <t>管理，</t>
    </r>
    <r>
      <rPr>
        <sz val="9"/>
        <color rgb="FFFF0000"/>
        <rFont val="Calibri"/>
        <family val="2"/>
      </rPr>
      <t>Thinpool</t>
    </r>
    <r>
      <rPr>
        <sz val="9"/>
        <color rgb="FFFF0000"/>
        <rFont val="宋体"/>
        <family val="3"/>
        <charset val="134"/>
      </rPr>
      <t>方式，不需要建文件系统</t>
    </r>
    <phoneticPr fontId="10" type="noConversion"/>
  </si>
  <si>
    <t>qmdb</t>
    <phoneticPr fontId="10" type="noConversion"/>
  </si>
  <si>
    <t>zcache</t>
    <phoneticPr fontId="10" type="noConversion"/>
  </si>
  <si>
    <t>/zcache</t>
    <phoneticPr fontId="10" type="noConversion"/>
  </si>
  <si>
    <t>lvzcache</t>
    <phoneticPr fontId="10" type="noConversion"/>
  </si>
  <si>
    <t>#All</t>
    <phoneticPr fontId="10" type="noConversion"/>
  </si>
  <si>
    <t>zms</t>
    <phoneticPr fontId="10" type="noConversion"/>
  </si>
  <si>
    <t>运维只读用户，每台主机必建；</t>
    <phoneticPr fontId="10" type="noConversion"/>
  </si>
  <si>
    <t>/oracle</t>
    <phoneticPr fontId="10" type="noConversion"/>
  </si>
  <si>
    <t>/zcache</t>
    <phoneticPr fontId="10" type="noConversion"/>
  </si>
  <si>
    <t>/home/zms</t>
    <phoneticPr fontId="10" type="noConversion"/>
  </si>
  <si>
    <t>主机用户、目录部署规范</t>
    <phoneticPr fontId="10" type="noConversion"/>
  </si>
  <si>
    <t>主机LVM文件系统部署规范</t>
    <phoneticPr fontId="10" type="noConversion"/>
  </si>
  <si>
    <t>-</t>
    <phoneticPr fontId="10" type="noConversion"/>
  </si>
  <si>
    <t>cc</t>
    <phoneticPr fontId="10" type="noConversion"/>
  </si>
  <si>
    <t>pmt</t>
    <phoneticPr fontId="10" type="noConversion"/>
  </si>
  <si>
    <t>rb</t>
    <phoneticPr fontId="10" type="noConversion"/>
  </si>
  <si>
    <t>CBS</t>
    <phoneticPr fontId="10" type="noConversion"/>
  </si>
  <si>
    <t>0,1,2,3,4,5,6</t>
    <phoneticPr fontId="10" type="noConversion"/>
  </si>
  <si>
    <t>R10</t>
    <phoneticPr fontId="10" type="noConversion"/>
  </si>
  <si>
    <t>R5</t>
    <phoneticPr fontId="10" type="noConversion"/>
  </si>
  <si>
    <t>vgdata01</t>
    <phoneticPr fontId="10" type="noConversion"/>
  </si>
  <si>
    <t>vgdata02</t>
  </si>
  <si>
    <t>vgdata03</t>
  </si>
  <si>
    <t>8,9,10,11,12,13,14</t>
    <phoneticPr fontId="10" type="noConversion"/>
  </si>
  <si>
    <t>vgflash01</t>
    <phoneticPr fontId="10" type="noConversion"/>
  </si>
  <si>
    <t>sPool服务端节点信息</t>
    <phoneticPr fontId="10" type="noConversion"/>
  </si>
  <si>
    <t>replicated</t>
    <phoneticPr fontId="10" type="noConversion"/>
  </si>
  <si>
    <t>Customer Center</t>
  </si>
  <si>
    <t>Sales Resource Center</t>
  </si>
  <si>
    <t>Point of Sales</t>
  </si>
  <si>
    <t>Dealer Relationship Management</t>
  </si>
  <si>
    <t>cpc</t>
  </si>
  <si>
    <t>custc</t>
  </si>
  <si>
    <t>oc</t>
  </si>
  <si>
    <t>cic</t>
  </si>
  <si>
    <t>src</t>
  </si>
  <si>
    <t>pos</t>
  </si>
  <si>
    <t>drm</t>
  </si>
  <si>
    <t>rb</t>
  </si>
  <si>
    <t>inv</t>
  </si>
  <si>
    <t>ab</t>
  </si>
  <si>
    <t>med</t>
  </si>
  <si>
    <t>sett</t>
  </si>
  <si>
    <t>stbp</t>
  </si>
  <si>
    <t>sett</t>
    <phoneticPr fontId="10" type="noConversion"/>
  </si>
  <si>
    <t>stbp</t>
    <phoneticPr fontId="10" type="noConversion"/>
  </si>
  <si>
    <r>
      <rPr>
        <sz val="10"/>
        <rFont val="宋体"/>
        <family val="3"/>
        <charset val="134"/>
      </rPr>
      <t>只读用户，所有实例</t>
    </r>
    <phoneticPr fontId="10" type="noConversion"/>
  </si>
  <si>
    <r>
      <t>sPool</t>
    </r>
    <r>
      <rPr>
        <b/>
        <sz val="16"/>
        <rFont val="宋体"/>
        <family val="3"/>
        <charset val="134"/>
      </rPr>
      <t>文件系统划分和映射关系</t>
    </r>
    <phoneticPr fontId="10" type="noConversion"/>
  </si>
  <si>
    <t>/cdr01001</t>
    <phoneticPr fontId="10" type="noConversion"/>
  </si>
  <si>
    <t>/cdr02001</t>
    <phoneticPr fontId="10" type="noConversion"/>
  </si>
  <si>
    <t>/cdr03001</t>
    <phoneticPr fontId="10" type="noConversion"/>
  </si>
  <si>
    <r>
      <rPr>
        <b/>
        <sz val="16"/>
        <rFont val="宋体"/>
        <family val="3"/>
        <charset val="134"/>
      </rPr>
      <t>主机</t>
    </r>
    <r>
      <rPr>
        <b/>
        <sz val="16"/>
        <rFont val="Calibri"/>
        <family val="2"/>
      </rPr>
      <t>IP</t>
    </r>
    <r>
      <rPr>
        <b/>
        <sz val="16"/>
        <rFont val="宋体"/>
        <family val="3"/>
        <charset val="134"/>
      </rPr>
      <t>规划表</t>
    </r>
    <phoneticPr fontId="10" type="noConversion"/>
  </si>
  <si>
    <t>qmdb</t>
    <phoneticPr fontId="10" type="noConversion"/>
  </si>
  <si>
    <t>qmdb_ocs</t>
    <phoneticPr fontId="10" type="noConversion"/>
  </si>
  <si>
    <t>qmdb_inv</t>
    <phoneticPr fontId="10" type="noConversion"/>
  </si>
  <si>
    <t>qmdb_med</t>
    <phoneticPr fontId="10" type="noConversion"/>
  </si>
  <si>
    <t>qmdb_sett</t>
    <phoneticPr fontId="10" type="noConversion"/>
  </si>
  <si>
    <t>lvqmdb-ocs</t>
    <phoneticPr fontId="10" type="noConversion"/>
  </si>
  <si>
    <t>lvqmdb-pcc</t>
    <phoneticPr fontId="10" type="noConversion"/>
  </si>
  <si>
    <t>lvqmdb-inv</t>
    <phoneticPr fontId="10" type="noConversion"/>
  </si>
  <si>
    <t>lvqmdb-med</t>
    <phoneticPr fontId="10" type="noConversion"/>
  </si>
  <si>
    <t>lvqmdb-sett</t>
    <phoneticPr fontId="10" type="noConversion"/>
  </si>
  <si>
    <t>HOME</t>
  </si>
  <si>
    <t>HOME</t>
    <phoneticPr fontId="10" type="noConversion"/>
  </si>
  <si>
    <t>xfs</t>
    <phoneticPr fontId="10" type="noConversion"/>
  </si>
  <si>
    <t>500-699</t>
    <phoneticPr fontId="10" type="noConversion"/>
  </si>
  <si>
    <t>700-999</t>
    <phoneticPr fontId="10" type="noConversion"/>
  </si>
  <si>
    <t>oinstall</t>
    <phoneticPr fontId="10" type="noConversion"/>
  </si>
  <si>
    <t>Oracle RAC</t>
    <phoneticPr fontId="10" type="noConversion"/>
  </si>
  <si>
    <t>asmdba</t>
    <phoneticPr fontId="10" type="noConversion"/>
  </si>
  <si>
    <t>asmadmin</t>
    <phoneticPr fontId="10" type="noConversion"/>
  </si>
  <si>
    <t>mysql</t>
    <phoneticPr fontId="10" type="noConversion"/>
  </si>
  <si>
    <t>mongodb</t>
    <phoneticPr fontId="10" type="noConversion"/>
  </si>
  <si>
    <t>MongoDB</t>
    <phoneticPr fontId="10" type="noConversion"/>
  </si>
  <si>
    <t>couchdb</t>
    <phoneticPr fontId="10" type="noConversion"/>
  </si>
  <si>
    <t>gpadmin</t>
    <phoneticPr fontId="10" type="noConversion"/>
  </si>
  <si>
    <t>GreenPlum</t>
    <phoneticPr fontId="10" type="noConversion"/>
  </si>
  <si>
    <t>hadoop</t>
    <phoneticPr fontId="10" type="noConversion"/>
  </si>
  <si>
    <t>kafka</t>
    <phoneticPr fontId="10" type="noConversion"/>
  </si>
  <si>
    <t>oracle</t>
    <phoneticPr fontId="10" type="noConversion"/>
  </si>
  <si>
    <t>grid</t>
    <phoneticPr fontId="10" type="noConversion"/>
  </si>
  <si>
    <t>mongos</t>
    <phoneticPr fontId="10" type="noConversion"/>
  </si>
  <si>
    <t>MongoDB Sharding</t>
    <phoneticPr fontId="10" type="noConversion"/>
  </si>
  <si>
    <t>nginx</t>
    <phoneticPr fontId="10" type="noConversion"/>
  </si>
  <si>
    <t>Quick Memory DB</t>
    <phoneticPr fontId="10" type="noConversion"/>
  </si>
  <si>
    <t>Management and Maintenance Service</t>
    <phoneticPr fontId="10" type="noConversion"/>
  </si>
  <si>
    <r>
      <rPr>
        <b/>
        <sz val="16"/>
        <rFont val="宋体"/>
        <family val="3"/>
        <charset val="134"/>
      </rPr>
      <t>用户和用户组定义</t>
    </r>
    <phoneticPr fontId="10" type="noConversion"/>
  </si>
  <si>
    <t>Param_Name</t>
    <phoneticPr fontId="10" type="noConversion"/>
  </si>
  <si>
    <t>NC_Name</t>
    <phoneticPr fontId="10" type="noConversion"/>
  </si>
  <si>
    <t>SN</t>
    <phoneticPr fontId="10" type="noConversion"/>
  </si>
  <si>
    <t>NC_Pool</t>
    <phoneticPr fontId="10" type="noConversion"/>
  </si>
  <si>
    <t>Rack_Name</t>
    <phoneticPr fontId="10" type="noConversion"/>
  </si>
  <si>
    <t>NC_Height_U</t>
    <phoneticPr fontId="10" type="noConversion"/>
  </si>
  <si>
    <t>Start_Pos_U</t>
    <phoneticPr fontId="10" type="noConversion"/>
  </si>
  <si>
    <t>NO</t>
    <phoneticPr fontId="10" type="noConversion"/>
  </si>
  <si>
    <t>Pool_Name</t>
    <phoneticPr fontId="10" type="noConversion"/>
  </si>
  <si>
    <t>Redudancy_Mode</t>
    <phoneticPr fontId="10" type="noConversion"/>
  </si>
  <si>
    <r>
      <rPr>
        <b/>
        <sz val="16"/>
        <rFont val="宋体"/>
        <family val="3"/>
        <charset val="134"/>
      </rPr>
      <t>站点</t>
    </r>
    <r>
      <rPr>
        <b/>
        <sz val="16"/>
        <rFont val="Calibri"/>
        <family val="2"/>
      </rPr>
      <t xml:space="preserve">IP </t>
    </r>
    <r>
      <rPr>
        <b/>
        <sz val="16"/>
        <rFont val="宋体"/>
        <family val="3"/>
        <charset val="134"/>
      </rPr>
      <t>网段规划表</t>
    </r>
    <phoneticPr fontId="10" type="noConversion"/>
  </si>
  <si>
    <t>IP_Segment</t>
    <phoneticPr fontId="10" type="noConversion"/>
  </si>
  <si>
    <t>NAS_ETH_NAME</t>
    <phoneticPr fontId="10" type="noConversion"/>
  </si>
  <si>
    <t>NAS_ETH_ SPEED</t>
    <phoneticPr fontId="10" type="noConversion"/>
  </si>
  <si>
    <t>NAS_IP_ADDR</t>
    <phoneticPr fontId="10" type="noConversion"/>
  </si>
  <si>
    <t>MGMT_ETH_NAME</t>
    <phoneticPr fontId="10" type="noConversion"/>
  </si>
  <si>
    <t>MGMT_ETH_SPEED</t>
    <phoneticPr fontId="10" type="noConversion"/>
  </si>
  <si>
    <t>MGMT_IP_ADDR</t>
    <phoneticPr fontId="10" type="noConversion"/>
  </si>
  <si>
    <t>IPMI_IP_ADDR</t>
    <phoneticPr fontId="10" type="noConversion"/>
  </si>
  <si>
    <t>HA_IP1</t>
    <phoneticPr fontId="10" type="noConversion"/>
  </si>
  <si>
    <t>HA_IP2</t>
    <phoneticPr fontId="10" type="noConversion"/>
  </si>
  <si>
    <t>HA_IP3</t>
    <phoneticPr fontId="10" type="noConversion"/>
  </si>
  <si>
    <t>HA_IP4</t>
    <phoneticPr fontId="10" type="noConversion"/>
  </si>
  <si>
    <t>HA_IP5</t>
    <phoneticPr fontId="10" type="noConversion"/>
  </si>
  <si>
    <t>HA_IP6</t>
    <phoneticPr fontId="10" type="noConversion"/>
  </si>
  <si>
    <t>HA_IP7</t>
    <phoneticPr fontId="10" type="noConversion"/>
  </si>
  <si>
    <t>HA_IP8</t>
    <phoneticPr fontId="10" type="noConversion"/>
  </si>
  <si>
    <t>User_Name</t>
    <phoneticPr fontId="10" type="noConversion"/>
  </si>
  <si>
    <t>Group_Name</t>
    <phoneticPr fontId="10" type="noConversion"/>
  </si>
  <si>
    <t>User_ID</t>
    <phoneticPr fontId="10" type="noConversion"/>
  </si>
  <si>
    <t>Group_ID</t>
    <phoneticPr fontId="10" type="noConversion"/>
  </si>
  <si>
    <t>Extra_Groups</t>
    <phoneticPr fontId="10" type="noConversion"/>
  </si>
  <si>
    <t>User_DIR</t>
    <phoneticPr fontId="10" type="noConversion"/>
  </si>
  <si>
    <t>DIR_Usage</t>
    <phoneticPr fontId="10" type="noConversion"/>
  </si>
  <si>
    <t>DIR_Mod</t>
    <phoneticPr fontId="10" type="noConversion"/>
  </si>
  <si>
    <t>User_Mask</t>
    <phoneticPr fontId="10" type="noConversion"/>
  </si>
  <si>
    <t>User_Profile</t>
    <phoneticPr fontId="10" type="noConversion"/>
  </si>
  <si>
    <t>LV_Name</t>
    <phoneticPr fontId="10" type="noConversion"/>
  </si>
  <si>
    <t>LV_Type</t>
    <phoneticPr fontId="10" type="noConversion"/>
  </si>
  <si>
    <t>LV_Size_GB</t>
    <phoneticPr fontId="10" type="noConversion"/>
  </si>
  <si>
    <t>FS_Type</t>
    <phoneticPr fontId="10" type="noConversion"/>
  </si>
  <si>
    <t>Mount_Point</t>
    <phoneticPr fontId="10" type="noConversion"/>
  </si>
  <si>
    <t>Mount_Option</t>
    <phoneticPr fontId="10" type="noConversion"/>
  </si>
  <si>
    <t>VG_Name</t>
    <phoneticPr fontId="10" type="noConversion"/>
  </si>
  <si>
    <t>VG_HDD</t>
    <phoneticPr fontId="10" type="noConversion"/>
  </si>
  <si>
    <t>RAID_Type</t>
    <phoneticPr fontId="10" type="noConversion"/>
  </si>
  <si>
    <t>VG_HS</t>
    <phoneticPr fontId="10" type="noConversion"/>
  </si>
  <si>
    <t>Cluster_Name</t>
    <phoneticPr fontId="10" type="noConversion"/>
  </si>
  <si>
    <t>VG_Disk</t>
    <phoneticPr fontId="10" type="noConversion"/>
  </si>
  <si>
    <t>VG_Disk_Slot</t>
    <phoneticPr fontId="10" type="noConversion"/>
  </si>
  <si>
    <t>VG_HS_Slot</t>
    <phoneticPr fontId="10" type="noConversion"/>
  </si>
  <si>
    <t>sPool_Name</t>
    <phoneticPr fontId="10" type="noConversion"/>
  </si>
  <si>
    <t>Gluster_Vol_Type</t>
    <phoneticPr fontId="10" type="noConversion"/>
  </si>
  <si>
    <t>Client_Attached</t>
    <phoneticPr fontId="10" type="noConversion"/>
  </si>
  <si>
    <t>Client_Mount_Point</t>
    <phoneticPr fontId="10" type="noConversion"/>
  </si>
  <si>
    <t>Server_Mount_Point</t>
    <phoneticPr fontId="10" type="noConversion"/>
  </si>
  <si>
    <t>Arbiter_Mount_Point</t>
    <phoneticPr fontId="10" type="noConversion"/>
  </si>
  <si>
    <t>NC_Pool_for_Brick_Server</t>
    <phoneticPr fontId="10" type="noConversion"/>
  </si>
  <si>
    <t>Gluster_Vol_Name</t>
    <phoneticPr fontId="10" type="noConversion"/>
  </si>
  <si>
    <t>Brick_Server_Data</t>
    <phoneticPr fontId="10" type="noConversion"/>
  </si>
  <si>
    <t>Brick_Server_Arbiter</t>
    <phoneticPr fontId="10" type="noConversion"/>
  </si>
  <si>
    <t>ISE_QLV</t>
    <phoneticPr fontId="10" type="noConversion"/>
  </si>
  <si>
    <t>ISE_QLV_Blocksize</t>
    <phoneticPr fontId="10" type="noConversion"/>
  </si>
  <si>
    <t>Flash_VG</t>
    <phoneticPr fontId="10" type="noConversion"/>
  </si>
  <si>
    <t>Flash_LV</t>
    <phoneticPr fontId="10" type="noConversion"/>
  </si>
  <si>
    <t>Data_VG</t>
    <phoneticPr fontId="10" type="noConversion"/>
  </si>
  <si>
    <t>Data_LV</t>
    <phoneticPr fontId="10" type="noConversion"/>
  </si>
  <si>
    <t>Arbiter_LV</t>
    <phoneticPr fontId="10" type="noConversion"/>
  </si>
  <si>
    <t>Product_Description</t>
    <phoneticPr fontId="10" type="noConversion"/>
  </si>
  <si>
    <t>Quota_GB</t>
    <phoneticPr fontId="10" type="noConversion"/>
  </si>
  <si>
    <t>DB主机磁阵文件系统部署规范</t>
    <phoneticPr fontId="10" type="noConversion"/>
  </si>
  <si>
    <t>lvccdata01</t>
    <phoneticPr fontId="10" type="noConversion"/>
  </si>
  <si>
    <t>lvccredo01</t>
    <phoneticPr fontId="10" type="noConversion"/>
  </si>
  <si>
    <t>xfs</t>
    <phoneticPr fontId="10" type="noConversion"/>
  </si>
  <si>
    <t>/ccredo</t>
    <phoneticPr fontId="10" type="noConversion"/>
  </si>
  <si>
    <t>vgcc</t>
    <phoneticPr fontId="10" type="noConversion"/>
  </si>
  <si>
    <t>LUN_NAME</t>
    <phoneticPr fontId="10" type="noConversion"/>
  </si>
  <si>
    <t>LUN_ID</t>
    <phoneticPr fontId="10" type="noConversion"/>
  </si>
  <si>
    <t>lvrbdata01</t>
    <phoneticPr fontId="10" type="noConversion"/>
  </si>
  <si>
    <t>lvrbredo01</t>
    <phoneticPr fontId="10" type="noConversion"/>
  </si>
  <si>
    <t>/rbdata</t>
    <phoneticPr fontId="10" type="noConversion"/>
  </si>
  <si>
    <t>/rbredo</t>
    <phoneticPr fontId="10" type="noConversion"/>
  </si>
  <si>
    <t>vgrb</t>
    <phoneticPr fontId="10" type="noConversion"/>
  </si>
  <si>
    <t>lvpmtdata01</t>
    <phoneticPr fontId="10" type="noConversion"/>
  </si>
  <si>
    <t>lvpmtredo01</t>
    <phoneticPr fontId="10" type="noConversion"/>
  </si>
  <si>
    <t>/pmtdata</t>
    <phoneticPr fontId="10" type="noConversion"/>
  </si>
  <si>
    <t>/pmtredo</t>
    <phoneticPr fontId="10" type="noConversion"/>
  </si>
  <si>
    <t>vgpmt</t>
    <phoneticPr fontId="10" type="noConversion"/>
  </si>
  <si>
    <t>lvsettdata01</t>
    <phoneticPr fontId="10" type="noConversion"/>
  </si>
  <si>
    <t>lvsettredo01</t>
    <phoneticPr fontId="10" type="noConversion"/>
  </si>
  <si>
    <t>/settdata</t>
    <phoneticPr fontId="10" type="noConversion"/>
  </si>
  <si>
    <t>/settredo</t>
    <phoneticPr fontId="10" type="noConversion"/>
  </si>
  <si>
    <t>vgsett</t>
    <phoneticPr fontId="10" type="noConversion"/>
  </si>
  <si>
    <t>lvstbpredo01</t>
    <phoneticPr fontId="10" type="noConversion"/>
  </si>
  <si>
    <t>/stbpdata</t>
    <phoneticPr fontId="10" type="noConversion"/>
  </si>
  <si>
    <t>/stbpredo</t>
    <phoneticPr fontId="10" type="noConversion"/>
  </si>
  <si>
    <t>vgstbp</t>
    <phoneticPr fontId="10" type="noConversion"/>
  </si>
  <si>
    <t>Type</t>
    <phoneticPr fontId="10" type="noConversion"/>
  </si>
  <si>
    <t>config</t>
  </si>
  <si>
    <t>VG_Disk_SZ_GB</t>
    <phoneticPr fontId="10" type="noConversion"/>
  </si>
  <si>
    <t>VG_Disk_NUM</t>
    <phoneticPr fontId="10" type="noConversion"/>
  </si>
  <si>
    <t>VG_Disk_Type</t>
    <phoneticPr fontId="10" type="noConversion"/>
  </si>
  <si>
    <t>SAS</t>
    <phoneticPr fontId="10" type="noConversion"/>
  </si>
  <si>
    <t>poolmetadata</t>
    <phoneticPr fontId="10" type="noConversion"/>
  </si>
  <si>
    <t>QMDB主机LVM文件系统部署规范</t>
    <phoneticPr fontId="10" type="noConversion"/>
  </si>
  <si>
    <t>Storage_Type</t>
    <phoneticPr fontId="10" type="noConversion"/>
  </si>
  <si>
    <t>Storage_Shared</t>
    <phoneticPr fontId="10" type="noConversion"/>
  </si>
  <si>
    <t>No</t>
    <phoneticPr fontId="10" type="noConversion"/>
  </si>
  <si>
    <t>NO</t>
    <phoneticPr fontId="10" type="noConversion"/>
  </si>
  <si>
    <t>Storage_Shared</t>
    <phoneticPr fontId="10" type="noConversion"/>
  </si>
  <si>
    <t>Asia/Shanghai</t>
    <phoneticPr fontId="10" type="noConversion"/>
  </si>
  <si>
    <t>根据具体项目设置,</t>
    <phoneticPr fontId="10" type="noConversion"/>
  </si>
  <si>
    <t>/ccarch</t>
    <phoneticPr fontId="10" type="noConversion"/>
  </si>
  <si>
    <t>/pmtarch</t>
    <phoneticPr fontId="10" type="noConversion"/>
  </si>
  <si>
    <t>DISK_NUM</t>
    <phoneticPr fontId="10" type="noConversion"/>
  </si>
  <si>
    <t>DISK_SZ_GB</t>
    <phoneticPr fontId="10" type="noConversion"/>
  </si>
  <si>
    <t>LV_SZ_GB</t>
    <phoneticPr fontId="10" type="noConversion"/>
  </si>
  <si>
    <t>Gluster_Vol SZ_GB</t>
    <phoneticPr fontId="10" type="noConversion"/>
  </si>
  <si>
    <t>Flash_LV SZ_GB</t>
    <phoneticPr fontId="10" type="noConversion"/>
  </si>
  <si>
    <t>Arbiter_LV_SZ_GB</t>
    <phoneticPr fontId="10" type="noConversion"/>
  </si>
  <si>
    <t>Est_SZ_GB</t>
    <phoneticPr fontId="10" type="noConversion"/>
  </si>
  <si>
    <t>DISK_TYPE</t>
    <phoneticPr fontId="10" type="noConversion"/>
  </si>
  <si>
    <t>LUN_SZ_GB</t>
    <phoneticPr fontId="10" type="noConversion"/>
  </si>
  <si>
    <t>LUN_DFLT_CM</t>
    <phoneticPr fontId="10" type="noConversion"/>
  </si>
  <si>
    <t>RAID_TYPE</t>
    <phoneticPr fontId="10" type="noConversion"/>
  </si>
  <si>
    <t>LUN_V#</t>
    <phoneticPr fontId="10" type="noConversion"/>
  </si>
  <si>
    <t>MAPPING_HOST</t>
    <phoneticPr fontId="10" type="noConversion"/>
  </si>
  <si>
    <t>MAPPING_GROUP</t>
    <phoneticPr fontId="10" type="noConversion"/>
  </si>
  <si>
    <t>磁阵方式黄色表头列不用填</t>
    <phoneticPr fontId="10" type="noConversion"/>
  </si>
  <si>
    <t>STG_NAME</t>
    <phoneticPr fontId="10" type="noConversion"/>
  </si>
  <si>
    <t>10K</t>
    <phoneticPr fontId="10" type="noConversion"/>
  </si>
  <si>
    <t>CM0</t>
    <phoneticPr fontId="10" type="noConversion"/>
  </si>
  <si>
    <t>BIZ</t>
    <phoneticPr fontId="10" type="noConversion"/>
  </si>
  <si>
    <t>BIZ_ETH_NAME</t>
    <phoneticPr fontId="10" type="noConversion"/>
  </si>
  <si>
    <t>BIZ_ETH SPEED</t>
    <phoneticPr fontId="10" type="noConversion"/>
  </si>
  <si>
    <t>BIZ_ IP_ADDR</t>
    <phoneticPr fontId="10" type="noConversion"/>
  </si>
  <si>
    <t>grp_dbepdb</t>
    <phoneticPr fontId="10" type="noConversion"/>
  </si>
  <si>
    <t>Local</t>
  </si>
  <si>
    <t>lun_cc_01</t>
    <phoneticPr fontId="10" type="noConversion"/>
  </si>
  <si>
    <t>lun_rb_01</t>
    <phoneticPr fontId="10" type="noConversion"/>
  </si>
  <si>
    <t>lun_pmt_01</t>
    <phoneticPr fontId="10" type="noConversion"/>
  </si>
  <si>
    <t>lun_sett_01</t>
    <phoneticPr fontId="10" type="noConversion"/>
  </si>
  <si>
    <t>lun_stbp_01</t>
    <phoneticPr fontId="10" type="noConversion"/>
  </si>
  <si>
    <t>lun_cc_02</t>
    <phoneticPr fontId="10" type="noConversion"/>
  </si>
  <si>
    <t>lun_rb_02</t>
    <phoneticPr fontId="10" type="noConversion"/>
  </si>
  <si>
    <t>lun_pmt_02</t>
    <phoneticPr fontId="10" type="noConversion"/>
  </si>
  <si>
    <t>lun_sett_02</t>
    <phoneticPr fontId="10" type="noConversion"/>
  </si>
  <si>
    <t>lun_stbp_02</t>
    <phoneticPr fontId="10" type="noConversion"/>
  </si>
  <si>
    <t>DISK_RPM</t>
    <phoneticPr fontId="10" type="noConversion"/>
  </si>
  <si>
    <r>
      <t>Storage_Type</t>
    </r>
    <r>
      <rPr>
        <sz val="9"/>
        <rFont val="宋体"/>
        <family val="3"/>
        <charset val="134"/>
      </rPr>
      <t>为</t>
    </r>
    <r>
      <rPr>
        <sz val="9"/>
        <rFont val="Calibri"/>
        <family val="2"/>
      </rPr>
      <t>Local</t>
    </r>
    <r>
      <rPr>
        <sz val="9"/>
        <rFont val="宋体"/>
        <family val="3"/>
        <charset val="134"/>
      </rPr>
      <t>时，</t>
    </r>
    <r>
      <rPr>
        <sz val="9"/>
        <rFont val="Calibri"/>
        <family val="2"/>
      </rPr>
      <t>Shared</t>
    </r>
    <r>
      <rPr>
        <sz val="9"/>
        <rFont val="宋体"/>
        <family val="3"/>
        <charset val="134"/>
      </rPr>
      <t>必须为</t>
    </r>
    <r>
      <rPr>
        <sz val="9"/>
        <rFont val="Calibri"/>
        <family val="2"/>
      </rPr>
      <t>No</t>
    </r>
    <phoneticPr fontId="10" type="noConversion"/>
  </si>
  <si>
    <t>/ccdata/cc/system01.dbf</t>
    <phoneticPr fontId="10" type="noConversion"/>
  </si>
  <si>
    <t>TBS_NAME</t>
    <phoneticPr fontId="10" type="noConversion"/>
  </si>
  <si>
    <t>DIR_NAME</t>
    <phoneticPr fontId="10" type="noConversion"/>
  </si>
  <si>
    <r>
      <rPr>
        <sz val="10"/>
        <color rgb="FFFF0000"/>
        <rFont val="宋体"/>
        <family val="3"/>
        <charset val="134"/>
      </rPr>
      <t>并设置</t>
    </r>
    <r>
      <rPr>
        <sz val="10"/>
        <color rgb="FFFF0000"/>
        <rFont val="Calibri"/>
        <family val="2"/>
      </rPr>
      <t>maxsize</t>
    </r>
    <r>
      <rPr>
        <sz val="10"/>
        <color rgb="FFFF0000"/>
        <rFont val="宋体"/>
        <family val="3"/>
        <charset val="134"/>
      </rPr>
      <t>属性</t>
    </r>
    <phoneticPr fontId="10" type="noConversion"/>
  </si>
  <si>
    <r>
      <rPr>
        <sz val="10"/>
        <color indexed="8"/>
        <rFont val="宋体"/>
        <family val="3"/>
        <charset val="134"/>
      </rPr>
      <t>序号规范：</t>
    </r>
    <r>
      <rPr>
        <sz val="10"/>
        <color indexed="8"/>
        <rFont val="Calibri"/>
        <family val="2"/>
      </rPr>
      <t>001 - 100</t>
    </r>
    <phoneticPr fontId="10" type="noConversion"/>
  </si>
  <si>
    <t>Autoextend</t>
    <phoneticPr fontId="10" type="noConversion"/>
  </si>
  <si>
    <t>/ccdata/cc/undotbs1_%s.dbf</t>
    <phoneticPr fontId="10" type="noConversion"/>
  </si>
  <si>
    <t>/ccdata/cc/undotbs2_%s.dbf</t>
    <phoneticPr fontId="10" type="noConversion"/>
  </si>
  <si>
    <t>/ccdata/cc/temp_%s.dbf</t>
    <phoneticPr fontId="10" type="noConversion"/>
  </si>
  <si>
    <t>qmgr_ocs</t>
    <phoneticPr fontId="10" type="noConversion"/>
  </si>
  <si>
    <t>qmgr_pcc</t>
    <phoneticPr fontId="10" type="noConversion"/>
  </si>
  <si>
    <t>qmgr_inv</t>
    <phoneticPr fontId="10" type="noConversion"/>
  </si>
  <si>
    <t>qmgr_med</t>
    <phoneticPr fontId="10" type="noConversion"/>
  </si>
  <si>
    <t>qmgr_sett</t>
    <phoneticPr fontId="10" type="noConversion"/>
  </si>
  <si>
    <t>qmdb_ocs</t>
    <phoneticPr fontId="10" type="noConversion"/>
  </si>
  <si>
    <t>qmdb_pcc</t>
    <phoneticPr fontId="10" type="noConversion"/>
  </si>
  <si>
    <t>qmdb_inv</t>
    <phoneticPr fontId="10" type="noConversion"/>
  </si>
  <si>
    <t>qmdb_med</t>
    <phoneticPr fontId="10" type="noConversion"/>
  </si>
  <si>
    <t>qmdb_sett</t>
    <phoneticPr fontId="10" type="noConversion"/>
  </si>
  <si>
    <t>/qmgr_ocs</t>
  </si>
  <si>
    <t>/qmdb_ocs</t>
  </si>
  <si>
    <t>/qmgr_pcc</t>
  </si>
  <si>
    <t>/qmdb_pcc</t>
  </si>
  <si>
    <t>/qmgr_inv</t>
  </si>
  <si>
    <t>/qmdb_inv</t>
  </si>
  <si>
    <t>/qmgr_med</t>
  </si>
  <si>
    <t>/qmdb_med</t>
  </si>
  <si>
    <t>/qmgr_sett</t>
  </si>
  <si>
    <t>/qmdb_sett</t>
  </si>
  <si>
    <t>lvqmgr-ocs</t>
    <phoneticPr fontId="10" type="noConversion"/>
  </si>
  <si>
    <t>lvqmgr-pcc</t>
    <phoneticPr fontId="10" type="noConversion"/>
  </si>
  <si>
    <t>lvqmgr-inv</t>
    <phoneticPr fontId="10" type="noConversion"/>
  </si>
  <si>
    <t>lvqmgr-med</t>
    <phoneticPr fontId="10" type="noConversion"/>
  </si>
  <si>
    <t>lvqmgr-sett</t>
    <phoneticPr fontId="10" type="noConversion"/>
  </si>
  <si>
    <t>QMDB</t>
    <phoneticPr fontId="10" type="noConversion"/>
  </si>
  <si>
    <t>QMDB实例部署规范</t>
    <phoneticPr fontId="10" type="noConversion"/>
  </si>
  <si>
    <t>ocs</t>
    <phoneticPr fontId="10" type="noConversion"/>
  </si>
  <si>
    <t>/ccredo/cc/redo_%s_1.dbf</t>
    <phoneticPr fontId="10" type="noConversion"/>
  </si>
  <si>
    <t>/ccredo/cc/redo_%s_2.dbf</t>
    <phoneticPr fontId="10" type="noConversion"/>
  </si>
  <si>
    <t>pcc</t>
    <phoneticPr fontId="10" type="noConversion"/>
  </si>
  <si>
    <t>inv</t>
    <phoneticPr fontId="10" type="noConversion"/>
  </si>
  <si>
    <t>med</t>
    <phoneticPr fontId="10" type="noConversion"/>
  </si>
  <si>
    <t>sett</t>
    <phoneticPr fontId="10" type="noConversion"/>
  </si>
  <si>
    <t>13111, 13112, 13113, 13114, 13115,  13116, 13117, 13118</t>
    <phoneticPr fontId="10" type="noConversion"/>
  </si>
  <si>
    <t>13211, 13212, 13213, 13214, 13215,  13216, 13217, 13218</t>
  </si>
  <si>
    <t>13311, 13312, 13313, 13314, 13315,  13316, 13317, 13318</t>
  </si>
  <si>
    <t>13411, 13412, 13413, 13414, 13415,  13416, 13417, 13418</t>
  </si>
  <si>
    <t>13511, 13512, 13513, 13514, 13515,  13516, 13517, 13518</t>
  </si>
  <si>
    <t>13181, 13182</t>
    <phoneticPr fontId="10" type="noConversion"/>
  </si>
  <si>
    <t>13281, 13282</t>
    <phoneticPr fontId="10" type="noConversion"/>
  </si>
  <si>
    <t>13381, 13382</t>
    <phoneticPr fontId="10" type="noConversion"/>
  </si>
  <si>
    <t>13481, 13482</t>
    <phoneticPr fontId="10" type="noConversion"/>
  </si>
  <si>
    <t>13581, 13582</t>
    <phoneticPr fontId="10" type="noConversion"/>
  </si>
  <si>
    <t>DSN_NAME</t>
    <phoneticPr fontId="10" type="noConversion"/>
  </si>
  <si>
    <t>GROUP_ID</t>
    <phoneticPr fontId="10" type="noConversion"/>
  </si>
  <si>
    <t>DSN_USER</t>
    <phoneticPr fontId="10" type="noConversion"/>
  </si>
  <si>
    <t>ocs</t>
    <phoneticPr fontId="10" type="noConversion"/>
  </si>
  <si>
    <t>JAVA_AGENTPORT</t>
    <phoneticPr fontId="10" type="noConversion"/>
  </si>
  <si>
    <t>linear</t>
    <phoneticPr fontId="10" type="noConversion"/>
  </si>
  <si>
    <t>PARAM_NAME</t>
    <phoneticPr fontId="10" type="noConversion"/>
  </si>
  <si>
    <t>basic</t>
  </si>
  <si>
    <t>fs</t>
  </si>
  <si>
    <t>package</t>
  </si>
  <si>
    <t>service</t>
  </si>
  <si>
    <t>osparam</t>
  </si>
  <si>
    <t>tab_ftf</t>
  </si>
  <si>
    <t>/ccdata/cc/sysaux01.dbf</t>
    <phoneticPr fontId="10" type="noConversion"/>
  </si>
  <si>
    <t>idx_ftf</t>
  </si>
  <si>
    <t>tab_cpc</t>
  </si>
  <si>
    <t>idx_cpc</t>
  </si>
  <si>
    <t>tab_custc</t>
  </si>
  <si>
    <t>idx_custc</t>
  </si>
  <si>
    <t>tab_oc</t>
  </si>
  <si>
    <t>idx_oc</t>
  </si>
  <si>
    <t>tab_cic</t>
  </si>
  <si>
    <t>idx_cic</t>
  </si>
  <si>
    <t>tab_src</t>
  </si>
  <si>
    <t>idx_src</t>
  </si>
  <si>
    <t>tab_pos</t>
  </si>
  <si>
    <t>idx_pos</t>
  </si>
  <si>
    <t>tab_drm</t>
  </si>
  <si>
    <t>idx_drm</t>
  </si>
  <si>
    <t>FILE_Name</t>
    <phoneticPr fontId="10" type="noConversion"/>
  </si>
  <si>
    <t>FILE_TYPE</t>
    <phoneticPr fontId="10" type="noConversion"/>
  </si>
  <si>
    <t>FILE_NUM</t>
    <phoneticPr fontId="10" type="noConversion"/>
  </si>
  <si>
    <t>datafile</t>
    <phoneticPr fontId="10" type="noConversion"/>
  </si>
  <si>
    <t>tempfile</t>
    <phoneticPr fontId="10" type="noConversion"/>
  </si>
  <si>
    <t>oracle:dba</t>
    <phoneticPr fontId="10" type="noConversion"/>
  </si>
  <si>
    <t>/pmtdata/pmt/system01.dbf</t>
  </si>
  <si>
    <t>/pmtdata/pmt/sysaux01.dbf</t>
  </si>
  <si>
    <t>/pmtdata/pmt/users01.dbf</t>
  </si>
  <si>
    <t>/pmtdata/pmt/undotbs1_%s.dbf</t>
  </si>
  <si>
    <t>/pmtdata/pmt/undotbs2_%s.dbf</t>
  </si>
  <si>
    <t>/pmtdata/pmt/temp_%s.dbf</t>
  </si>
  <si>
    <t>/pmtdata/pmt/control01.dbf</t>
  </si>
  <si>
    <t>/pmtdata/pmt/control02.dbf</t>
  </si>
  <si>
    <t>/pmtredo/pmt/control03.dbf</t>
  </si>
  <si>
    <t>/pmtdata</t>
  </si>
  <si>
    <t>/pmtredo</t>
  </si>
  <si>
    <t>tab_pcc</t>
    <phoneticPr fontId="10" type="noConversion"/>
  </si>
  <si>
    <t>idx_pcc</t>
    <phoneticPr fontId="10" type="noConversion"/>
  </si>
  <si>
    <t>tab_ab</t>
    <phoneticPr fontId="10" type="noConversion"/>
  </si>
  <si>
    <t>idx_ab</t>
    <phoneticPr fontId="10" type="noConversion"/>
  </si>
  <si>
    <t>tab_bc</t>
    <phoneticPr fontId="10" type="noConversion"/>
  </si>
  <si>
    <t>/rbdata/rb/undotbs1_%s.dbf</t>
  </si>
  <si>
    <t>/rbdata/rb/undotbs2_%s.dbf</t>
  </si>
  <si>
    <t>/rbdata/rb/temp_%s.dbf</t>
  </si>
  <si>
    <t>/rbredo/rb/redo_%s_1.dbf</t>
  </si>
  <si>
    <t>/rbredo/rb/redo_%s_2.dbf</t>
  </si>
  <si>
    <t>tab_rb</t>
    <phoneticPr fontId="10" type="noConversion"/>
  </si>
  <si>
    <t>idx_rb</t>
    <phoneticPr fontId="10" type="noConversion"/>
  </si>
  <si>
    <t>tab_pcb</t>
    <phoneticPr fontId="10" type="noConversion"/>
  </si>
  <si>
    <t>idx_pcb</t>
    <phoneticPr fontId="10" type="noConversion"/>
  </si>
  <si>
    <t>tab_inv</t>
    <phoneticPr fontId="10" type="noConversion"/>
  </si>
  <si>
    <t>idx_inv</t>
    <phoneticPr fontId="10" type="noConversion"/>
  </si>
  <si>
    <t>/settdata/sett/system01.dbf</t>
  </si>
  <si>
    <t>/settdata/sett/sysaux01.dbf</t>
  </si>
  <si>
    <t>/settdata/sett/users01.dbf</t>
  </si>
  <si>
    <t>/settdata/sett/undotbs1_%s.dbf</t>
  </si>
  <si>
    <t>/settdata/sett/undotbs2_%s.dbf</t>
  </si>
  <si>
    <t>/settdata/sett/temp_%s.dbf</t>
  </si>
  <si>
    <t>/settdata/sett/control01.dbf</t>
  </si>
  <si>
    <t>/settdata/sett/control02.dbf</t>
  </si>
  <si>
    <t>/settredo/sett/control03.dbf</t>
  </si>
  <si>
    <t>/settredo/sett/redo_%s_1.dbf</t>
  </si>
  <si>
    <t>/settredo/sett/redo_%s_2.dbf</t>
  </si>
  <si>
    <t>/settdata</t>
  </si>
  <si>
    <t>/settredo</t>
  </si>
  <si>
    <t>idx_sett</t>
    <phoneticPr fontId="10" type="noConversion"/>
  </si>
  <si>
    <t>tab_med</t>
    <phoneticPr fontId="10" type="noConversion"/>
  </si>
  <si>
    <t>idx_med</t>
    <phoneticPr fontId="10" type="noConversion"/>
  </si>
  <si>
    <t>/stbpdata/stbp/system01.dbf</t>
  </si>
  <si>
    <t>/stbpdata/stbp/sysaux01.dbf</t>
  </si>
  <si>
    <t>/stbpdata/stbp/users01.dbf</t>
  </si>
  <si>
    <t>/stbpdata/stbp/undotbs1_%s.dbf</t>
  </si>
  <si>
    <t>/stbpdata/stbp/undotbs2_%s.dbf</t>
  </si>
  <si>
    <t>/stbpdata/stbp/temp_%s.dbf</t>
  </si>
  <si>
    <t>/stbpdata/stbp/control01.dbf</t>
  </si>
  <si>
    <t>/stbpdata/stbp/control02.dbf</t>
  </si>
  <si>
    <t>/stbpredo/stbp/control03.dbf</t>
  </si>
  <si>
    <t>/stbpredo/stbp/redo_%s_1.dbf</t>
  </si>
  <si>
    <t>/stbpredo/stbp/redo_%s_2.dbf</t>
  </si>
  <si>
    <t>/stbpdata</t>
  </si>
  <si>
    <t>/stbpredo</t>
  </si>
  <si>
    <t>Oracle</t>
    <phoneticPr fontId="10" type="noConversion"/>
  </si>
  <si>
    <t>DIR_Owner</t>
    <phoneticPr fontId="10" type="noConversion"/>
  </si>
  <si>
    <t>DIR_Owner</t>
    <phoneticPr fontId="10" type="noConversion"/>
  </si>
  <si>
    <t>DIR_Mod</t>
    <phoneticPr fontId="10" type="noConversion"/>
  </si>
  <si>
    <t>zcache:zpaas</t>
    <phoneticPr fontId="10" type="noConversion"/>
  </si>
  <si>
    <t>oracle:dba</t>
    <phoneticPr fontId="10" type="noConversion"/>
  </si>
  <si>
    <t>Product_Domain</t>
    <phoneticPr fontId="10" type="noConversion"/>
  </si>
  <si>
    <t>Stripes</t>
    <phoneticPr fontId="10" type="noConversion"/>
  </si>
  <si>
    <t>Stripesize</t>
    <phoneticPr fontId="10" type="noConversion"/>
  </si>
  <si>
    <t>FS_Type</t>
    <phoneticPr fontId="10" type="noConversion"/>
  </si>
  <si>
    <t>xfs</t>
    <phoneticPr fontId="10" type="noConversion"/>
  </si>
  <si>
    <t>LV_Stripes</t>
    <phoneticPr fontId="10" type="noConversion"/>
  </si>
  <si>
    <t>LV_Stripesize</t>
    <phoneticPr fontId="10" type="noConversion"/>
  </si>
  <si>
    <t>LV_Other_Options</t>
    <phoneticPr fontId="10" type="noConversion"/>
  </si>
  <si>
    <t>VG_PE_SZ</t>
    <phoneticPr fontId="10" type="noConversion"/>
  </si>
  <si>
    <t>256M</t>
  </si>
  <si>
    <t>256M</t>
    <phoneticPr fontId="10" type="noConversion"/>
  </si>
  <si>
    <t>DB_NAME</t>
    <phoneticPr fontId="10" type="noConversion"/>
  </si>
  <si>
    <t>PARAM_VALUE</t>
    <phoneticPr fontId="10" type="noConversion"/>
  </si>
  <si>
    <t>CC</t>
    <phoneticPr fontId="10" type="noConversion"/>
  </si>
  <si>
    <t>RB</t>
    <phoneticPr fontId="10" type="noConversion"/>
  </si>
  <si>
    <t>PMT</t>
    <phoneticPr fontId="10" type="noConversion"/>
  </si>
  <si>
    <t>STBP</t>
    <phoneticPr fontId="10" type="noConversion"/>
  </si>
  <si>
    <t>DB实例参数设置规范</t>
    <phoneticPr fontId="10" type="noConversion"/>
  </si>
  <si>
    <t>db_name</t>
  </si>
  <si>
    <t>nls_language</t>
  </si>
  <si>
    <t>nls_territory</t>
  </si>
  <si>
    <t>open_cursors</t>
  </si>
  <si>
    <t>pga_aggregate_target</t>
  </si>
  <si>
    <t>processes</t>
  </si>
  <si>
    <t>sga_target</t>
  </si>
  <si>
    <t>sga_max_size</t>
  </si>
  <si>
    <t>shared_pool_size</t>
    <phoneticPr fontId="10" type="noConversion"/>
  </si>
  <si>
    <t>db_cache_size</t>
    <phoneticPr fontId="10" type="noConversion"/>
  </si>
  <si>
    <t>java_pool_size</t>
    <phoneticPr fontId="10" type="noConversion"/>
  </si>
  <si>
    <t>large_pool_size</t>
    <phoneticPr fontId="10" type="noConversion"/>
  </si>
  <si>
    <t>db_block_size</t>
    <phoneticPr fontId="10" type="noConversion"/>
  </si>
  <si>
    <t>PARAM_TYPE</t>
    <phoneticPr fontId="10" type="noConversion"/>
  </si>
  <si>
    <t>static</t>
    <phoneticPr fontId="10" type="noConversion"/>
  </si>
  <si>
    <t>modifiable</t>
    <phoneticPr fontId="10" type="noConversion"/>
  </si>
  <si>
    <t>initialized</t>
    <phoneticPr fontId="10" type="noConversion"/>
  </si>
  <si>
    <t>MGR_PORT</t>
    <phoneticPr fontId="10" type="noConversion"/>
  </si>
  <si>
    <t>database_character_set</t>
    <phoneticPr fontId="10" type="noConversion"/>
  </si>
  <si>
    <t>AL32UTF8</t>
    <phoneticPr fontId="10" type="noConversion"/>
  </si>
  <si>
    <t>national_character_set</t>
    <phoneticPr fontId="10" type="noConversion"/>
  </si>
  <si>
    <t>db_files</t>
    <phoneticPr fontId="10" type="noConversion"/>
  </si>
  <si>
    <t>AMERICA</t>
    <phoneticPr fontId="10" type="noConversion"/>
  </si>
  <si>
    <t>AMERICAN</t>
    <phoneticPr fontId="10" type="noConversion"/>
  </si>
  <si>
    <t>AL16UTF16</t>
    <phoneticPr fontId="10" type="noConversion"/>
  </si>
  <si>
    <t>connection_mode</t>
    <phoneticPr fontId="10" type="noConversion"/>
  </si>
  <si>
    <t>Dedicated Server Mode</t>
    <phoneticPr fontId="10" type="noConversion"/>
  </si>
  <si>
    <t>spfile</t>
    <phoneticPr fontId="10" type="noConversion"/>
  </si>
  <si>
    <t>/ccdata/cc/spfilecc.ora</t>
    <phoneticPr fontId="10" type="noConversion"/>
  </si>
  <si>
    <t>redolog</t>
  </si>
  <si>
    <t>redolog</t>
    <phoneticPr fontId="10" type="noConversion"/>
  </si>
  <si>
    <t>controlfile</t>
  </si>
  <si>
    <t>controlfile</t>
    <phoneticPr fontId="10" type="noConversion"/>
  </si>
  <si>
    <t>FILE_INIT_SZ_MB</t>
    <phoneticPr fontId="10" type="noConversion"/>
  </si>
  <si>
    <t>streams_pool_size</t>
    <phoneticPr fontId="10" type="noConversion"/>
  </si>
  <si>
    <t>log_buffer</t>
    <phoneticPr fontId="10" type="noConversion"/>
  </si>
  <si>
    <t>control_file_record_keep_time</t>
    <phoneticPr fontId="10" type="noConversion"/>
  </si>
  <si>
    <t>deferred_segment_creation</t>
    <phoneticPr fontId="10" type="noConversion"/>
  </si>
  <si>
    <t>filesystemio_options</t>
    <phoneticPr fontId="10" type="noConversion"/>
  </si>
  <si>
    <t>setall</t>
    <phoneticPr fontId="10" type="noConversion"/>
  </si>
  <si>
    <t>/rbdata/rb/spfilerb.ora</t>
    <phoneticPr fontId="10" type="noConversion"/>
  </si>
  <si>
    <t>log_archive_dest_1</t>
    <phoneticPr fontId="10" type="noConversion"/>
  </si>
  <si>
    <t>LOCATION=/ccarch</t>
    <phoneticPr fontId="10" type="noConversion"/>
  </si>
  <si>
    <t>cc</t>
    <phoneticPr fontId="10" type="noConversion"/>
  </si>
  <si>
    <t>rb</t>
    <phoneticPr fontId="10" type="noConversion"/>
  </si>
  <si>
    <t>pmt</t>
    <phoneticPr fontId="10" type="noConversion"/>
  </si>
  <si>
    <t>/pmtdata/pmt/spfilepmt.ora</t>
    <phoneticPr fontId="10" type="noConversion"/>
  </si>
  <si>
    <t>LOCATION=/pmtarch</t>
    <phoneticPr fontId="10" type="noConversion"/>
  </si>
  <si>
    <t>sett</t>
    <phoneticPr fontId="10" type="noConversion"/>
  </si>
  <si>
    <t>/settdata/sett/spfilesett.ora</t>
    <phoneticPr fontId="10" type="noConversion"/>
  </si>
  <si>
    <t>stbp</t>
    <phoneticPr fontId="10" type="noConversion"/>
  </si>
  <si>
    <t>/stbpdata/stbp/spfilestbp.ora</t>
    <phoneticPr fontId="10" type="noConversion"/>
  </si>
  <si>
    <t>NOTUSE_NTC_AGENT_PORT</t>
    <phoneticPr fontId="10" type="noConversion"/>
  </si>
  <si>
    <r>
      <rPr>
        <b/>
        <sz val="9"/>
        <rFont val="宋体"/>
        <family val="3"/>
        <charset val="134"/>
      </rPr>
      <t>数据节点</t>
    </r>
    <r>
      <rPr>
        <b/>
        <sz val="9"/>
        <rFont val="Calibri"/>
        <family val="2"/>
      </rPr>
      <t>-</t>
    </r>
    <r>
      <rPr>
        <b/>
        <sz val="9"/>
        <rFont val="宋体"/>
        <family val="3"/>
        <charset val="134"/>
      </rPr>
      <t>后台</t>
    </r>
    <r>
      <rPr>
        <b/>
        <sz val="9"/>
        <rFont val="Calibri"/>
        <family val="2"/>
      </rPr>
      <t>C++</t>
    </r>
    <r>
      <rPr>
        <b/>
        <sz val="9"/>
        <rFont val="宋体"/>
        <family val="3"/>
        <charset val="134"/>
      </rPr>
      <t>服务端口</t>
    </r>
    <phoneticPr fontId="10" type="noConversion"/>
  </si>
  <si>
    <r>
      <rPr>
        <b/>
        <sz val="9"/>
        <rFont val="宋体"/>
        <family val="3"/>
        <charset val="134"/>
      </rPr>
      <t>数据节点</t>
    </r>
    <r>
      <rPr>
        <b/>
        <sz val="9"/>
        <rFont val="Calibri"/>
        <family val="2"/>
      </rPr>
      <t>-</t>
    </r>
    <r>
      <rPr>
        <b/>
        <sz val="9"/>
        <rFont val="宋体"/>
        <family val="3"/>
        <charset val="134"/>
      </rPr>
      <t>前台</t>
    </r>
    <r>
      <rPr>
        <b/>
        <sz val="9"/>
        <rFont val="Calibri"/>
        <family val="2"/>
      </rPr>
      <t>Java</t>
    </r>
    <r>
      <rPr>
        <b/>
        <sz val="9"/>
        <rFont val="宋体"/>
        <family val="3"/>
        <charset val="134"/>
      </rPr>
      <t>服务代理端口</t>
    </r>
    <phoneticPr fontId="10" type="noConversion"/>
  </si>
  <si>
    <r>
      <rPr>
        <b/>
        <sz val="16"/>
        <rFont val="宋体"/>
        <family val="3"/>
        <charset val="134"/>
      </rPr>
      <t>数据库数据文件命名规范</t>
    </r>
    <phoneticPr fontId="10" type="noConversion"/>
  </si>
  <si>
    <t>DB实例其它设置规范</t>
    <phoneticPr fontId="10" type="noConversion"/>
  </si>
  <si>
    <t>Profile</t>
    <phoneticPr fontId="10" type="noConversion"/>
  </si>
  <si>
    <t>zms_pf</t>
    <phoneticPr fontId="10" type="noConversion"/>
  </si>
  <si>
    <t>dbep_pf</t>
    <phoneticPr fontId="10" type="noConversion"/>
  </si>
  <si>
    <t>zms_pf</t>
    <phoneticPr fontId="10" type="noConversion"/>
  </si>
  <si>
    <t>sessions_per_user unlimited, 
cpu_per_session unlimited, 
cpu_per_call unlimited, 
connect_time unlimited, 
idle_time unlimited, 
logical_reads_per_session unlimited, 
logical_reads_per_call unlimited, 
composite_limit unlimited, 
private_sga unlimited, 
failed_login_attempts unlimited, 
password_life_time unlimited, 
password_reuse_time unlimited, 
password_reuse_max unlimited, 
password_lock_time 1/24, 
password_grace_time 7, 
password_verify_function ORA12C_VERIFY_FUNCTION</t>
    <phoneticPr fontId="10" type="noConversion"/>
  </si>
  <si>
    <t>sessions_per_user unlimited,
cpu_per_session unlimited,
cpu_per_call unlimited,
connect_time unlimited,
idle_time unlimited,
logical_reads_per_session unlimited,
logical_reads_per_call unlimited,
composite_limit unlimited,
private_sga unlimited,
failed_login_attempts 6,
password_life_time 90,
password_reuse_time 60,
password_reuse_max 2,
password_lock_time 90,
password_grace_time 100,
password_verify_function ORA12C_VERIFY_FUNCTION</t>
    <phoneticPr fontId="10" type="noConversion"/>
  </si>
  <si>
    <t>export ORACLE_BASE=/oracle
export ORACLE_HOME=$ORACLE_BASE/product/122
export PATH=$ORACLE_HOME/bin:$PATH
export LD_LIBRARY_PATH=$ORACLE_HOME/lib:$ORACLE_HOME/lib32
export LIBPATH=$ORACLE_HOME/lib
export NLS_LANG=AMERICAN_AMERICA.AL32UTF8
stty erase ^h
umask 027
export PS1=$LOGNAME@`hostname`['$PWD']$" "</t>
    <phoneticPr fontId="10" type="noConversion"/>
  </si>
  <si>
    <t>EXT_ITEM_NAME</t>
    <phoneticPr fontId="10" type="noConversion"/>
  </si>
  <si>
    <t>EXT_ITEM_TYPE</t>
    <phoneticPr fontId="10" type="noConversion"/>
  </si>
  <si>
    <t>EXT_ITEM_VALUE</t>
    <phoneticPr fontId="10" type="noConversion"/>
  </si>
  <si>
    <t>EXT_ITEM_VALUE</t>
    <phoneticPr fontId="10" type="noConversion"/>
  </si>
  <si>
    <t>主机其它额外设置</t>
    <phoneticPr fontId="10" type="noConversion"/>
  </si>
  <si>
    <t>##########For Oracle12cR2############
kernel.panic_on_oops=1</t>
    <phoneticPr fontId="10" type="noConversion"/>
  </si>
  <si>
    <r>
      <t>d-BEP IaaS</t>
    </r>
    <r>
      <rPr>
        <b/>
        <sz val="28"/>
        <color indexed="8"/>
        <rFont val="宋体"/>
        <family val="3"/>
        <charset val="134"/>
      </rPr>
      <t>一键部署规划模板</t>
    </r>
    <r>
      <rPr>
        <b/>
        <sz val="28"/>
        <color indexed="8"/>
        <rFont val="Calibri"/>
        <family val="2"/>
      </rPr>
      <t/>
    </r>
    <phoneticPr fontId="11" type="noConversion"/>
  </si>
  <si>
    <t>NC_Pool</t>
    <phoneticPr fontId="10" type="noConversion"/>
  </si>
  <si>
    <t>dbepdb</t>
    <phoneticPr fontId="10" type="noConversion"/>
  </si>
  <si>
    <t>数据库监听和TNS配置规范</t>
    <phoneticPr fontId="10" type="noConversion"/>
  </si>
  <si>
    <t xml:space="preserve">binutils.x86_64
compat-libcap1.i686
compat-libcap1.x86_64
compat-libstdc++-33.i686
compat-libstdc++-33.x86_64
gcc.x86_64
gcc-c++.x86_64
glibc.i686
glibc.x86_64
glibc-devel.i686
glibc-devel.x86_64
ksh.x86_64
libaio.i686
libaio.x86_64
libaio-devel.i686
libaio-devel.x86_64
libgcc.i686
libgcc.x86_64
libstdc++.i686
libstdc++.x86_64
libstdc++-devel.i686
libstdc++-devel.x86_64
libX11.i686
libX11.x86_64
libXau.i686
libXau.x86_64
libxcb.i686
libxcb.x86_64
libXi.i686
libXi.x86_64
libXtst.i686
libXtst.x86_64
make.x86_64
net-tools.x86_64
nfs-utils.x86_64
smartmontools.x86_64
sysstat.x86_64
unixODBC.i686
unixODBC.x86_64
unixODBC-devel.i686
unixODBC-devel.x86_64
</t>
    <phoneticPr fontId="10" type="noConversion"/>
  </si>
  <si>
    <t>OS Patches/Packages</t>
    <phoneticPr fontId="10" type="noConversion"/>
  </si>
  <si>
    <t>/etc/security/limits.conf</t>
    <phoneticPr fontId="10" type="noConversion"/>
  </si>
  <si>
    <t>rpm_install</t>
  </si>
  <si>
    <t>file_append</t>
  </si>
  <si>
    <t># For oracle
oracle soft nproc 65536
oracle hard nproc 65536
oracle soft nofile 65536
oracle hard nofile 65536
oracle soft stack 10240
oracle hard stack 32768</t>
    <phoneticPr fontId="10" type="noConversion"/>
  </si>
  <si>
    <t>一键安装部署种子机</t>
    <phoneticPr fontId="10" type="noConversion"/>
  </si>
  <si>
    <t>设备资源池命名规划</t>
    <phoneticPr fontId="10" type="noConversion"/>
  </si>
  <si>
    <t>主机OS基础安装规划</t>
    <phoneticPr fontId="10" type="noConversion"/>
  </si>
  <si>
    <t>设备基础信息表</t>
    <phoneticPr fontId="10" type="noConversion"/>
  </si>
  <si>
    <t>san</t>
    <phoneticPr fontId="10" type="noConversion"/>
  </si>
  <si>
    <t>dsw</t>
    <phoneticPr fontId="10" type="noConversion"/>
  </si>
  <si>
    <t>asw</t>
    <phoneticPr fontId="10" type="noConversion"/>
  </si>
  <si>
    <t>oamsw</t>
    <phoneticPr fontId="10" type="noConversion"/>
  </si>
  <si>
    <t>csfw</t>
    <phoneticPr fontId="10" type="noConversion"/>
  </si>
  <si>
    <t>isw</t>
    <phoneticPr fontId="10" type="noConversion"/>
  </si>
  <si>
    <t>isfw</t>
    <phoneticPr fontId="10" type="noConversion"/>
  </si>
  <si>
    <t>光纤交换机</t>
    <phoneticPr fontId="10" type="noConversion"/>
  </si>
  <si>
    <t>stg</t>
    <phoneticPr fontId="10" type="noConversion"/>
  </si>
  <si>
    <t>磁阵</t>
    <phoneticPr fontId="10" type="noConversion"/>
  </si>
  <si>
    <t>核心汇聚交换机</t>
    <phoneticPr fontId="10" type="noConversion"/>
  </si>
  <si>
    <t>接入层交换机</t>
    <phoneticPr fontId="10" type="noConversion"/>
  </si>
  <si>
    <t>管理交换机</t>
    <phoneticPr fontId="10" type="noConversion"/>
  </si>
  <si>
    <t>互联网接入隔离交换机</t>
    <phoneticPr fontId="10" type="noConversion"/>
  </si>
  <si>
    <t>互联网接入防火墙</t>
    <phoneticPr fontId="10" type="noConversion"/>
  </si>
  <si>
    <t>第三方网元接入防火墙</t>
    <phoneticPr fontId="10" type="noConversion"/>
  </si>
  <si>
    <t>Category</t>
    <phoneticPr fontId="10" type="noConversion"/>
  </si>
  <si>
    <t>UID/GID Range</t>
    <phoneticPr fontId="10" type="noConversion"/>
  </si>
  <si>
    <t>Group</t>
    <phoneticPr fontId="10" type="noConversion"/>
  </si>
  <si>
    <t>USER_GROUP_NAME</t>
    <phoneticPr fontId="10" type="noConversion"/>
  </si>
  <si>
    <t>USER_GROUP_ID</t>
    <phoneticPr fontId="10" type="noConversion"/>
  </si>
  <si>
    <t>User</t>
    <phoneticPr fontId="10" type="noConversion"/>
  </si>
  <si>
    <r>
      <rPr>
        <sz val="10"/>
        <rFont val="宋体"/>
        <family val="3"/>
        <charset val="134"/>
      </rPr>
      <t>三方软件</t>
    </r>
    <r>
      <rPr>
        <sz val="10"/>
        <rFont val="Calibri"/>
        <family val="2"/>
      </rPr>
      <t>UID/GID</t>
    </r>
    <r>
      <rPr>
        <sz val="10"/>
        <rFont val="宋体"/>
        <family val="3"/>
        <charset val="134"/>
      </rPr>
      <t>段</t>
    </r>
    <phoneticPr fontId="10" type="noConversion"/>
  </si>
  <si>
    <r>
      <rPr>
        <sz val="10"/>
        <rFont val="宋体"/>
        <family val="3"/>
        <charset val="134"/>
      </rPr>
      <t>自产软件</t>
    </r>
    <r>
      <rPr>
        <sz val="10"/>
        <rFont val="Calibri"/>
        <family val="2"/>
      </rPr>
      <t>UID/GID</t>
    </r>
    <r>
      <rPr>
        <sz val="10"/>
        <rFont val="宋体"/>
        <family val="3"/>
        <charset val="134"/>
      </rPr>
      <t>段</t>
    </r>
    <phoneticPr fontId="10" type="noConversion"/>
  </si>
  <si>
    <t>For 3rd Party Software</t>
    <phoneticPr fontId="10" type="noConversion"/>
  </si>
  <si>
    <t>For ZSmart Software</t>
    <phoneticPr fontId="10" type="noConversion"/>
  </si>
  <si>
    <t>LSNR_NAME</t>
    <phoneticPr fontId="10" type="noConversion"/>
  </si>
  <si>
    <t>LSNR_PORT</t>
    <phoneticPr fontId="10" type="noConversion"/>
  </si>
  <si>
    <t>LSNR_SID</t>
    <phoneticPr fontId="10" type="noConversion"/>
  </si>
  <si>
    <t>ORACLE_HOME</t>
    <phoneticPr fontId="10" type="noConversion"/>
  </si>
  <si>
    <t>TNS_NAME</t>
    <phoneticPr fontId="10" type="noConversion"/>
  </si>
  <si>
    <t>LSNR_HOST_IP</t>
    <phoneticPr fontId="10" type="noConversion"/>
  </si>
  <si>
    <t>11521</t>
    <phoneticPr fontId="10" type="noConversion"/>
  </si>
  <si>
    <t>/oracle/product/122</t>
    <phoneticPr fontId="10" type="noConversion"/>
  </si>
  <si>
    <t>Keepalived</t>
    <phoneticPr fontId="10" type="noConversion"/>
  </si>
  <si>
    <t>NewstartHA</t>
    <phoneticPr fontId="10" type="noConversion"/>
  </si>
  <si>
    <t>Extra_Group_IDs</t>
    <phoneticPr fontId="10" type="noConversion"/>
  </si>
  <si>
    <t>2G</t>
    <phoneticPr fontId="10" type="noConversion"/>
  </si>
  <si>
    <t>100M</t>
    <phoneticPr fontId="10" type="noConversion"/>
  </si>
  <si>
    <t>500M</t>
    <phoneticPr fontId="10" type="noConversion"/>
  </si>
  <si>
    <t>200M</t>
    <phoneticPr fontId="10" type="noConversion"/>
  </si>
  <si>
    <t>setall</t>
    <phoneticPr fontId="10" type="noConversion"/>
  </si>
  <si>
    <t>Default_Template</t>
    <phoneticPr fontId="10" type="noConversion"/>
  </si>
  <si>
    <t>建库模板，请不要修改</t>
    <phoneticPr fontId="10" type="noConversion"/>
  </si>
  <si>
    <t>config</t>
    <phoneticPr fontId="10" type="noConversion"/>
  </si>
  <si>
    <t>/etc/rsyslog.conf</t>
    <phoneticPr fontId="10" type="noConversion"/>
  </si>
  <si>
    <t># set messages privilege
$umask 0022</t>
    <phoneticPr fontId="10" type="noConversion"/>
  </si>
  <si>
    <t>配置/var/log/messages日志访问权限</t>
    <phoneticPr fontId="10" type="noConversion"/>
  </si>
  <si>
    <t>abrtd</t>
    <phoneticPr fontId="10" type="noConversion"/>
  </si>
  <si>
    <t>service</t>
    <phoneticPr fontId="10" type="noConversion"/>
  </si>
  <si>
    <t>Obsolete_OS_Version</t>
    <phoneticPr fontId="10" type="noConversion"/>
  </si>
  <si>
    <t>CentOS7.5</t>
    <phoneticPr fontId="10" type="noConversion"/>
  </si>
  <si>
    <t>CentOS7.3和7.4有，CentOS7.5中已废弃</t>
    <phoneticPr fontId="10" type="noConversion"/>
  </si>
  <si>
    <t>主机第三方软件安装信息表</t>
    <phoneticPr fontId="10" type="noConversion"/>
  </si>
  <si>
    <t>ORACLE EE</t>
    <phoneticPr fontId="10" type="noConversion"/>
  </si>
  <si>
    <t>12.2.0.2</t>
    <phoneticPr fontId="10" type="noConversion"/>
  </si>
  <si>
    <t>9.0</t>
    <phoneticPr fontId="10" type="noConversion"/>
  </si>
  <si>
    <t>NewStartHA</t>
    <phoneticPr fontId="10" type="noConversion"/>
  </si>
  <si>
    <t>4.0</t>
    <phoneticPr fontId="10" type="noConversion"/>
  </si>
  <si>
    <t>CPU_Cores</t>
    <phoneticPr fontId="10" type="noConversion"/>
  </si>
  <si>
    <t>CPU_Model</t>
    <phoneticPr fontId="10" type="noConversion"/>
  </si>
  <si>
    <t>Server_Model</t>
    <phoneticPr fontId="10" type="noConversion"/>
  </si>
  <si>
    <t>Mem_GB</t>
    <phoneticPr fontId="10" type="noConversion"/>
  </si>
  <si>
    <t>Mem_Model</t>
    <phoneticPr fontId="10" type="noConversion"/>
  </si>
  <si>
    <t>Network_Adapter</t>
    <phoneticPr fontId="10" type="noConversion"/>
  </si>
  <si>
    <t>FC_HBA</t>
    <phoneticPr fontId="10" type="noConversion"/>
  </si>
  <si>
    <t>HDD_SSD_FLASH</t>
    <phoneticPr fontId="10" type="noConversion"/>
  </si>
  <si>
    <t>RAID_Card</t>
    <phoneticPr fontId="10" type="noConversion"/>
  </si>
  <si>
    <t>1*PERC H730P 2GB</t>
    <phoneticPr fontId="10" type="noConversion"/>
  </si>
  <si>
    <t>SW_Name</t>
    <phoneticPr fontId="10" type="noConversion"/>
  </si>
  <si>
    <t>2.0.5</t>
    <phoneticPr fontId="10" type="noConversion"/>
  </si>
  <si>
    <t>SW_Base_Level</t>
    <phoneticPr fontId="10" type="noConversion"/>
  </si>
  <si>
    <t>SW_Patch_Level</t>
    <phoneticPr fontId="10" type="noConversion"/>
  </si>
  <si>
    <r>
      <rPr>
        <sz val="10"/>
        <rFont val="宋体"/>
        <family val="3"/>
        <charset val="134"/>
      </rPr>
      <t>最新</t>
    </r>
    <r>
      <rPr>
        <sz val="10"/>
        <rFont val="Calibri"/>
        <family val="2"/>
      </rPr>
      <t>RU</t>
    </r>
    <phoneticPr fontId="10" type="noConversion"/>
  </si>
  <si>
    <t>SVC_Name</t>
    <phoneticPr fontId="10" type="noConversion"/>
  </si>
  <si>
    <t>SVC_VIP</t>
    <phoneticPr fontId="10" type="noConversion"/>
  </si>
  <si>
    <t>Heatbeat_IP1</t>
    <phoneticPr fontId="10" type="noConversion"/>
  </si>
  <si>
    <t>Heatbeat_ETH_Name1</t>
    <phoneticPr fontId="10" type="noConversion"/>
  </si>
  <si>
    <t>Heatbeat_ETH_Name2</t>
    <phoneticPr fontId="10" type="noConversion"/>
  </si>
  <si>
    <t>Heatbeat_IP2</t>
    <phoneticPr fontId="10" type="noConversion"/>
  </si>
  <si>
    <t>Cluster_Software</t>
    <phoneticPr fontId="10" type="noConversion"/>
  </si>
  <si>
    <t>lun_dbepdb_hb_01</t>
    <phoneticPr fontId="10" type="noConversion"/>
  </si>
  <si>
    <t>lun_settdb_hb_01</t>
    <phoneticPr fontId="10" type="noConversion"/>
  </si>
  <si>
    <t>vgheart</t>
    <phoneticPr fontId="10" type="noConversion"/>
  </si>
  <si>
    <t>Disk_Device</t>
    <phoneticPr fontId="10" type="noConversion"/>
  </si>
  <si>
    <t>Mount_Point</t>
    <phoneticPr fontId="10" type="noConversion"/>
  </si>
  <si>
    <t>FS_Type</t>
    <phoneticPr fontId="10" type="noConversion"/>
  </si>
  <si>
    <t>User</t>
    <phoneticPr fontId="10" type="noConversion"/>
  </si>
  <si>
    <t>Group</t>
    <phoneticPr fontId="10" type="noConversion"/>
  </si>
  <si>
    <t>Mode</t>
    <phoneticPr fontId="10" type="noConversion"/>
  </si>
  <si>
    <t>Options</t>
    <phoneticPr fontId="10" type="noConversion"/>
  </si>
  <si>
    <t>lvccarch01</t>
    <phoneticPr fontId="10" type="noConversion"/>
  </si>
  <si>
    <t>lvpmtarch01</t>
    <phoneticPr fontId="10" type="noConversion"/>
  </si>
  <si>
    <t>Service_Script</t>
    <phoneticPr fontId="10" type="noConversion"/>
  </si>
  <si>
    <t>Lock_Disk</t>
    <phoneticPr fontId="10" type="noConversion"/>
  </si>
  <si>
    <t>Cluster_Node</t>
    <phoneticPr fontId="10" type="noConversion"/>
  </si>
  <si>
    <t>SVC_Startlist</t>
    <phoneticPr fontId="10" type="noConversion"/>
  </si>
  <si>
    <t>cc_privs</t>
  </si>
  <si>
    <t>cc_privs</t>
    <phoneticPr fontId="10" type="noConversion"/>
  </si>
  <si>
    <t>zms_privs</t>
    <phoneticPr fontId="10" type="noConversion"/>
  </si>
  <si>
    <t>pmt_privs</t>
  </si>
  <si>
    <t>rb_privs</t>
  </si>
  <si>
    <t>sett_privs</t>
  </si>
  <si>
    <t>stbp_privs</t>
  </si>
  <si>
    <t>privs</t>
  </si>
  <si>
    <t>med_privs</t>
  </si>
  <si>
    <r>
      <t>Oracle 12c</t>
    </r>
    <r>
      <rPr>
        <sz val="10"/>
        <rFont val="宋体"/>
        <family val="3"/>
        <charset val="134"/>
      </rPr>
      <t>才有的参数</t>
    </r>
    <phoneticPr fontId="10" type="noConversion"/>
  </si>
  <si>
    <t>RAID_POOL_ID</t>
    <phoneticPr fontId="10" type="noConversion"/>
  </si>
  <si>
    <t>SVC_Preferred_Node</t>
    <phoneticPr fontId="10" type="noConversion"/>
  </si>
  <si>
    <t>cc</t>
  </si>
  <si>
    <t>apig</t>
  </si>
  <si>
    <t>tab_apig</t>
  </si>
  <si>
    <t>idx_apig</t>
  </si>
  <si>
    <t>ftf</t>
  </si>
  <si>
    <t>cpc_flow</t>
  </si>
  <si>
    <t>tab_cpc_flow</t>
  </si>
  <si>
    <t>idx_cpc_flow</t>
  </si>
  <si>
    <t>Customer Prodcut Channel Flow Platform</t>
  </si>
  <si>
    <t>ebc</t>
  </si>
  <si>
    <t>tab_ebc</t>
  </si>
  <si>
    <t>idx_ebc</t>
  </si>
  <si>
    <t>sa</t>
  </si>
  <si>
    <t>tab_sa</t>
  </si>
  <si>
    <t>idx_sa</t>
  </si>
  <si>
    <t>Service Activation</t>
  </si>
  <si>
    <t>pmt</t>
  </si>
  <si>
    <t>tab_ab</t>
  </si>
  <si>
    <t>idx_ab</t>
  </si>
  <si>
    <t>Invoicing&amp;Receivable&amp;Collection Center</t>
  </si>
  <si>
    <t>tab_bc</t>
  </si>
  <si>
    <t>idx_bc</t>
  </si>
  <si>
    <t>pcc</t>
  </si>
  <si>
    <t>tab_pcc</t>
  </si>
  <si>
    <t>idx_pcc</t>
  </si>
  <si>
    <t>PCRF</t>
  </si>
  <si>
    <t>pcb</t>
  </si>
  <si>
    <t>tab_pcb</t>
  </si>
  <si>
    <t>idx_pcb</t>
  </si>
  <si>
    <t>tab_inv</t>
  </si>
  <si>
    <t>idx_inv</t>
  </si>
  <si>
    <t>IRC (Invoicing &amp; Receivable &amp; Collection Center</t>
  </si>
  <si>
    <t>tab_rb</t>
  </si>
  <si>
    <t>idx_rb</t>
  </si>
  <si>
    <t>Online Charging System</t>
  </si>
  <si>
    <t>tab_med</t>
  </si>
  <si>
    <t>idx_med</t>
  </si>
  <si>
    <t>Mediation</t>
  </si>
  <si>
    <t>tab_sett</t>
  </si>
  <si>
    <t>idx_sett</t>
  </si>
  <si>
    <t xml:space="preserve">Settlement </t>
  </si>
  <si>
    <t>tab_int</t>
  </si>
  <si>
    <t>tab_str</t>
  </si>
  <si>
    <t>idx_str</t>
  </si>
  <si>
    <t>tab_mid</t>
  </si>
  <si>
    <t>idx_mid</t>
  </si>
  <si>
    <t>tab_ctr</t>
  </si>
  <si>
    <t>idx_ctr</t>
  </si>
  <si>
    <t>tab_rpt</t>
  </si>
  <si>
    <t>idx_rpt</t>
  </si>
  <si>
    <t>settdb</t>
    <phoneticPr fontId="10" type="noConversion"/>
  </si>
  <si>
    <t>rb_privs</t>
    <phoneticPr fontId="10" type="noConversion"/>
  </si>
  <si>
    <t>Storage Layer</t>
    <phoneticPr fontId="10" type="noConversion"/>
  </si>
  <si>
    <t>Aggregation Layer</t>
    <phoneticPr fontId="10" type="noConversion"/>
  </si>
  <si>
    <t>Information Layer</t>
    <phoneticPr fontId="10" type="noConversion"/>
  </si>
  <si>
    <t>Report Layer &amp; Parameter</t>
    <phoneticPr fontId="10" type="noConversion"/>
  </si>
  <si>
    <t>Default</t>
  </si>
  <si>
    <t>Additional</t>
  </si>
  <si>
    <r>
      <rPr>
        <b/>
        <sz val="16"/>
        <rFont val="宋体"/>
        <family val="3"/>
        <charset val="134"/>
      </rPr>
      <t>数据库用户和表空间规范</t>
    </r>
    <phoneticPr fontId="10" type="noConversion"/>
  </si>
  <si>
    <r>
      <t>Interfrace Layer</t>
    </r>
    <r>
      <rPr>
        <sz val="10"/>
        <color rgb="FF000000"/>
        <rFont val="宋体"/>
        <family val="3"/>
        <charset val="134"/>
      </rPr>
      <t>，</t>
    </r>
    <r>
      <rPr>
        <sz val="10"/>
        <color rgb="FF000000"/>
        <rFont val="Calibri"/>
        <family val="2"/>
      </rPr>
      <t>User Default Tablespace</t>
    </r>
    <phoneticPr fontId="10" type="noConversion"/>
  </si>
  <si>
    <t>API Gateway / Partner Management Portal</t>
    <phoneticPr fontId="10" type="noConversion"/>
  </si>
  <si>
    <t>NG Portal / Job</t>
    <phoneticPr fontId="10" type="noConversion"/>
  </si>
  <si>
    <t>Customer Interaction Center / eShop / Web Self-care / APP Self-care</t>
    <phoneticPr fontId="10" type="noConversion"/>
  </si>
  <si>
    <t>Customer Product Channel / Common Business Entity Center (CBEC) /  Tariff Plan (TP)</t>
    <phoneticPr fontId="10" type="noConversion"/>
  </si>
  <si>
    <t>Order Center / SPC (Sharing Profile Center) / Customer Service Center (TT)</t>
    <phoneticPr fontId="10" type="noConversion"/>
  </si>
  <si>
    <t>Business Customer Self-care / Business Customer Care / Sales Center / Quotation Center</t>
    <phoneticPr fontId="10" type="noConversion"/>
  </si>
  <si>
    <t>Balance Center / Payment Center / Voucher Center</t>
    <phoneticPr fontId="10" type="noConversion"/>
  </si>
  <si>
    <t>sett_privs</t>
    <phoneticPr fontId="10" type="noConversion"/>
  </si>
  <si>
    <t>stbp_privs</t>
    <phoneticPr fontId="10" type="noConversion"/>
  </si>
  <si>
    <t>tab_int</t>
    <phoneticPr fontId="10" type="noConversion"/>
  </si>
  <si>
    <t>tab_mid</t>
    <phoneticPr fontId="10" type="noConversion"/>
  </si>
  <si>
    <t>idx_mid</t>
    <phoneticPr fontId="10" type="noConversion"/>
  </si>
  <si>
    <t>tab_str</t>
    <phoneticPr fontId="10" type="noConversion"/>
  </si>
  <si>
    <t>idx_str</t>
    <phoneticPr fontId="10" type="noConversion"/>
  </si>
  <si>
    <t>tab_rpt</t>
    <phoneticPr fontId="10" type="noConversion"/>
  </si>
  <si>
    <t>idx_rpt</t>
    <phoneticPr fontId="10" type="noConversion"/>
  </si>
  <si>
    <t>tab_ctr</t>
    <phoneticPr fontId="10" type="noConversion"/>
  </si>
  <si>
    <t>idx_ctr</t>
    <phoneticPr fontId="10" type="noConversion"/>
  </si>
  <si>
    <t>O_DB_Name</t>
  </si>
  <si>
    <t>O_User_Name</t>
  </si>
  <si>
    <t>O_User_TBS</t>
    <phoneticPr fontId="10" type="noConversion"/>
  </si>
  <si>
    <t>O_Index_TBS</t>
    <phoneticPr fontId="10" type="noConversion"/>
  </si>
  <si>
    <t>O_User_Profile</t>
    <phoneticPr fontId="10" type="noConversion"/>
  </si>
  <si>
    <t>O_User_Privs</t>
    <phoneticPr fontId="10" type="noConversion"/>
  </si>
  <si>
    <t>O_TBS_Usage</t>
    <phoneticPr fontId="10" type="noConversion"/>
  </si>
  <si>
    <t>13510</t>
    <phoneticPr fontId="10" type="noConversion"/>
  </si>
  <si>
    <t>MGR_OS_USER</t>
    <phoneticPr fontId="10" type="noConversion"/>
  </si>
  <si>
    <t>DATA_OS_USER</t>
    <phoneticPr fontId="10" type="noConversion"/>
  </si>
  <si>
    <t>MGR_NODE</t>
    <phoneticPr fontId="10" type="noConversion"/>
  </si>
  <si>
    <t>DATA_NODE</t>
    <phoneticPr fontId="10" type="noConversion"/>
  </si>
  <si>
    <t>REP_NODE</t>
    <phoneticPr fontId="10" type="noConversion"/>
  </si>
  <si>
    <t>1jian8Shu!</t>
    <phoneticPr fontId="10" type="noConversion"/>
  </si>
  <si>
    <t>BSS计算(docker)资源池</t>
    <phoneticPr fontId="10" type="noConversion"/>
  </si>
  <si>
    <r>
      <t>BSS</t>
    </r>
    <r>
      <rPr>
        <sz val="10"/>
        <rFont val="宋体"/>
        <family val="3"/>
        <charset val="134"/>
      </rPr>
      <t>计算热备资源池</t>
    </r>
    <phoneticPr fontId="10" type="noConversion"/>
  </si>
  <si>
    <r>
      <t>d-BEP</t>
    </r>
    <r>
      <rPr>
        <sz val="10"/>
        <rFont val="宋体"/>
        <family val="3"/>
        <charset val="134"/>
      </rPr>
      <t>计费</t>
    </r>
    <r>
      <rPr>
        <sz val="10"/>
        <rFont val="Calibri"/>
        <family val="2"/>
      </rPr>
      <t>&amp;CRM</t>
    </r>
    <r>
      <rPr>
        <sz val="10"/>
        <rFont val="宋体"/>
        <family val="3"/>
        <charset val="134"/>
      </rPr>
      <t>数据库集群</t>
    </r>
    <phoneticPr fontId="10" type="noConversion"/>
  </si>
  <si>
    <r>
      <t>BSS Backup sPool</t>
    </r>
    <r>
      <rPr>
        <sz val="10"/>
        <rFont val="宋体"/>
        <family val="3"/>
        <charset val="134"/>
      </rPr>
      <t>资源集群</t>
    </r>
    <phoneticPr fontId="10" type="noConversion"/>
  </si>
  <si>
    <t>Heatbeat1</t>
    <phoneticPr fontId="10" type="noConversion"/>
  </si>
  <si>
    <t>Heatbeat2</t>
    <phoneticPr fontId="10" type="noConversion"/>
  </si>
  <si>
    <t>192.168.11.0/24</t>
    <phoneticPr fontId="10" type="noConversion"/>
  </si>
  <si>
    <t>BasicOS</t>
    <phoneticPr fontId="11" type="noConversion"/>
  </si>
  <si>
    <t>NC_Pool</t>
    <phoneticPr fontId="11" type="noConversion"/>
  </si>
  <si>
    <t>NC_SN</t>
    <phoneticPr fontId="11" type="noConversion"/>
  </si>
  <si>
    <t>NC_3rd_SW</t>
    <phoneticPr fontId="11" type="noConversion"/>
  </si>
  <si>
    <t>NC_EXT_CONF</t>
    <phoneticPr fontId="11" type="noConversion"/>
  </si>
  <si>
    <t>NC_IP_SEG</t>
    <phoneticPr fontId="11" type="noConversion"/>
  </si>
  <si>
    <t>NC_IP_ADDR</t>
    <phoneticPr fontId="11" type="noConversion"/>
  </si>
  <si>
    <t>All_User</t>
    <phoneticPr fontId="11" type="noConversion"/>
  </si>
  <si>
    <t>NC_User</t>
    <phoneticPr fontId="11" type="noConversion"/>
  </si>
  <si>
    <t>NC_FS</t>
    <phoneticPr fontId="11" type="noConversion"/>
  </si>
  <si>
    <t>sPool_SVR</t>
    <phoneticPr fontId="11" type="noConversion"/>
  </si>
  <si>
    <t>sPool_Map</t>
    <phoneticPr fontId="11" type="noConversion"/>
  </si>
  <si>
    <t>DB_FS</t>
    <phoneticPr fontId="11" type="noConversion"/>
  </si>
  <si>
    <t>STG_Plan</t>
    <phoneticPr fontId="11" type="noConversion"/>
  </si>
  <si>
    <t>ODB_USR_TBS</t>
    <phoneticPr fontId="11" type="noConversion"/>
  </si>
  <si>
    <t>ODB_Datafile</t>
    <phoneticPr fontId="11" type="noConversion"/>
  </si>
  <si>
    <t>ODB_INSTC</t>
    <phoneticPr fontId="11" type="noConversion"/>
  </si>
  <si>
    <t>ODB_LSNR_TNS</t>
    <phoneticPr fontId="11" type="noConversion"/>
  </si>
  <si>
    <t>ODB_EXT_CONF</t>
    <phoneticPr fontId="11" type="noConversion"/>
  </si>
  <si>
    <t>QMDB_FS</t>
    <phoneticPr fontId="11" type="noConversion"/>
  </si>
  <si>
    <t>QMDB_INSTC</t>
    <phoneticPr fontId="11" type="noConversion"/>
  </si>
  <si>
    <t xml:space="preserve">CONTENTS </t>
    <phoneticPr fontId="11" type="noConversion"/>
  </si>
  <si>
    <r>
      <rPr>
        <b/>
        <sz val="16"/>
        <rFont val="宋体"/>
        <family val="3"/>
        <charset val="134"/>
      </rPr>
      <t>双机配置规划</t>
    </r>
    <phoneticPr fontId="10" type="noConversion"/>
  </si>
  <si>
    <r>
      <rPr>
        <b/>
        <sz val="10"/>
        <color theme="0"/>
        <rFont val="宋体"/>
        <family val="3"/>
        <charset val="134"/>
      </rPr>
      <t>返回</t>
    </r>
    <phoneticPr fontId="10" type="noConversion"/>
  </si>
  <si>
    <r>
      <t>OS</t>
    </r>
    <r>
      <rPr>
        <sz val="10"/>
        <rFont val="宋体"/>
        <family val="2"/>
      </rPr>
      <t>基础配置</t>
    </r>
    <phoneticPr fontId="10" type="noConversion"/>
  </si>
  <si>
    <r>
      <rPr>
        <sz val="10"/>
        <rFont val="宋体"/>
        <family val="3"/>
        <charset val="134"/>
      </rPr>
      <t>系统资源池规划</t>
    </r>
    <phoneticPr fontId="11" type="noConversion"/>
  </si>
  <si>
    <r>
      <rPr>
        <sz val="10"/>
        <rFont val="宋体"/>
        <family val="2"/>
      </rPr>
      <t>设备序列号等硬件信息</t>
    </r>
    <phoneticPr fontId="11" type="noConversion"/>
  </si>
  <si>
    <r>
      <rPr>
        <sz val="10"/>
        <rFont val="宋体"/>
        <family val="2"/>
      </rPr>
      <t>主机第三方软件信息</t>
    </r>
    <phoneticPr fontId="11" type="noConversion"/>
  </si>
  <si>
    <r>
      <rPr>
        <sz val="10"/>
        <rFont val="宋体"/>
        <family val="3"/>
        <charset val="134"/>
      </rPr>
      <t>主机其它额外配置</t>
    </r>
    <phoneticPr fontId="11" type="noConversion"/>
  </si>
  <si>
    <r>
      <rPr>
        <sz val="10"/>
        <rFont val="宋体"/>
        <family val="3"/>
        <charset val="134"/>
      </rPr>
      <t>主机</t>
    </r>
    <r>
      <rPr>
        <sz val="10"/>
        <rFont val="Calibri"/>
        <family val="2"/>
      </rPr>
      <t>IP</t>
    </r>
    <r>
      <rPr>
        <sz val="10"/>
        <rFont val="宋体"/>
        <family val="3"/>
        <charset val="134"/>
      </rPr>
      <t>网段规划</t>
    </r>
    <phoneticPr fontId="11" type="noConversion"/>
  </si>
  <si>
    <r>
      <rPr>
        <sz val="10"/>
        <rFont val="宋体"/>
        <family val="3"/>
        <charset val="134"/>
      </rPr>
      <t>主机</t>
    </r>
    <r>
      <rPr>
        <sz val="10"/>
        <rFont val="Calibri"/>
        <family val="2"/>
      </rPr>
      <t>IP</t>
    </r>
    <r>
      <rPr>
        <sz val="10"/>
        <rFont val="宋体"/>
        <family val="3"/>
        <charset val="134"/>
      </rPr>
      <t>地址规划</t>
    </r>
    <phoneticPr fontId="11" type="noConversion"/>
  </si>
  <si>
    <r>
      <rPr>
        <sz val="10"/>
        <rFont val="宋体"/>
        <family val="2"/>
      </rPr>
      <t>系统所有用户和组规划</t>
    </r>
    <phoneticPr fontId="11" type="noConversion"/>
  </si>
  <si>
    <r>
      <rPr>
        <sz val="10"/>
        <rFont val="宋体"/>
        <family val="2"/>
      </rPr>
      <t>主机用户规划</t>
    </r>
    <phoneticPr fontId="11" type="noConversion"/>
  </si>
  <si>
    <r>
      <rPr>
        <sz val="10"/>
        <rFont val="宋体"/>
        <family val="3"/>
        <charset val="134"/>
      </rPr>
      <t>主机文件系统规划</t>
    </r>
    <phoneticPr fontId="11" type="noConversion"/>
  </si>
  <si>
    <r>
      <t>NAS sPool</t>
    </r>
    <r>
      <rPr>
        <sz val="10"/>
        <rFont val="宋体"/>
        <family val="3"/>
        <charset val="134"/>
      </rPr>
      <t>主机规划</t>
    </r>
    <phoneticPr fontId="11" type="noConversion"/>
  </si>
  <si>
    <r>
      <t>NAS sPool</t>
    </r>
    <r>
      <rPr>
        <sz val="10"/>
        <rFont val="宋体"/>
        <family val="3"/>
        <charset val="134"/>
      </rPr>
      <t>映射规划</t>
    </r>
    <phoneticPr fontId="11" type="noConversion"/>
  </si>
  <si>
    <r>
      <rPr>
        <sz val="10"/>
        <rFont val="宋体"/>
        <family val="3"/>
        <charset val="134"/>
      </rPr>
      <t>磁阵规划</t>
    </r>
    <phoneticPr fontId="11" type="noConversion"/>
  </si>
  <si>
    <r>
      <rPr>
        <sz val="10"/>
        <rFont val="宋体"/>
        <family val="2"/>
      </rPr>
      <t>数据库文件系统规划</t>
    </r>
    <phoneticPr fontId="11" type="noConversion"/>
  </si>
  <si>
    <r>
      <rPr>
        <sz val="10"/>
        <rFont val="宋体"/>
        <family val="2"/>
      </rPr>
      <t>数据库</t>
    </r>
    <r>
      <rPr>
        <sz val="10"/>
        <rFont val="Calibri"/>
        <family val="2"/>
      </rPr>
      <t>(Oracle)</t>
    </r>
    <r>
      <rPr>
        <sz val="10"/>
        <rFont val="宋体"/>
        <family val="2"/>
      </rPr>
      <t>实例规划</t>
    </r>
    <phoneticPr fontId="11" type="noConversion"/>
  </si>
  <si>
    <r>
      <rPr>
        <sz val="10"/>
        <rFont val="宋体"/>
        <family val="2"/>
      </rPr>
      <t>数据库</t>
    </r>
    <r>
      <rPr>
        <sz val="10"/>
        <rFont val="Calibri"/>
        <family val="2"/>
      </rPr>
      <t>(Oracle)</t>
    </r>
    <r>
      <rPr>
        <sz val="10"/>
        <rFont val="宋体"/>
        <family val="2"/>
      </rPr>
      <t>用户和表空间规划</t>
    </r>
    <phoneticPr fontId="11" type="noConversion"/>
  </si>
  <si>
    <r>
      <rPr>
        <sz val="10"/>
        <rFont val="宋体"/>
        <family val="2"/>
      </rPr>
      <t>数据库</t>
    </r>
    <r>
      <rPr>
        <sz val="10"/>
        <rFont val="Calibri"/>
        <family val="2"/>
      </rPr>
      <t>(Oracle)</t>
    </r>
    <r>
      <rPr>
        <sz val="10"/>
        <rFont val="宋体"/>
        <family val="2"/>
      </rPr>
      <t>表空间数据文件规划</t>
    </r>
    <phoneticPr fontId="11" type="noConversion"/>
  </si>
  <si>
    <r>
      <rPr>
        <sz val="10"/>
        <rFont val="宋体"/>
        <family val="2"/>
      </rPr>
      <t>数据库</t>
    </r>
    <r>
      <rPr>
        <sz val="10"/>
        <rFont val="Calibri"/>
        <family val="2"/>
      </rPr>
      <t>(Oracle)</t>
    </r>
    <r>
      <rPr>
        <sz val="10"/>
        <rFont val="宋体"/>
        <family val="2"/>
      </rPr>
      <t>监听和</t>
    </r>
    <r>
      <rPr>
        <sz val="10"/>
        <rFont val="Calibri"/>
        <family val="2"/>
      </rPr>
      <t>TNS</t>
    </r>
    <r>
      <rPr>
        <sz val="10"/>
        <rFont val="宋体"/>
        <family val="2"/>
      </rPr>
      <t>规划</t>
    </r>
    <phoneticPr fontId="11" type="noConversion"/>
  </si>
  <si>
    <r>
      <rPr>
        <sz val="10"/>
        <rFont val="宋体"/>
        <family val="2"/>
      </rPr>
      <t>数据库</t>
    </r>
    <r>
      <rPr>
        <sz val="10"/>
        <rFont val="Calibri"/>
        <family val="2"/>
      </rPr>
      <t>(Oracle)</t>
    </r>
    <r>
      <rPr>
        <sz val="10"/>
        <rFont val="宋体"/>
        <family val="2"/>
      </rPr>
      <t>其它配置项</t>
    </r>
    <phoneticPr fontId="11" type="noConversion"/>
  </si>
  <si>
    <r>
      <t>QMDB</t>
    </r>
    <r>
      <rPr>
        <sz val="10"/>
        <rFont val="宋体"/>
        <family val="2"/>
      </rPr>
      <t>文件系统规划</t>
    </r>
    <phoneticPr fontId="11" type="noConversion"/>
  </si>
  <si>
    <r>
      <t>QMDB</t>
    </r>
    <r>
      <rPr>
        <sz val="10"/>
        <rFont val="宋体"/>
        <family val="2"/>
      </rPr>
      <t>实例规划</t>
    </r>
    <phoneticPr fontId="11" type="noConversion"/>
  </si>
  <si>
    <r>
      <rPr>
        <sz val="10"/>
        <rFont val="宋体"/>
        <family val="3"/>
        <charset val="134"/>
      </rPr>
      <t>说明：</t>
    </r>
    <phoneticPr fontId="11" type="noConversion"/>
  </si>
  <si>
    <t>1. 文档页签的名称请一定不要修改！</t>
    <phoneticPr fontId="11" type="noConversion"/>
  </si>
  <si>
    <t>2. 每一个主体页签的第一行工具将自动跳过不会读取！</t>
    <phoneticPr fontId="11" type="noConversion"/>
  </si>
  <si>
    <t>Keepalived</t>
  </si>
  <si>
    <t>vrrp_olc</t>
    <phoneticPr fontId="10" type="noConversion"/>
  </si>
  <si>
    <t>nopreempt</t>
    <phoneticPr fontId="10" type="noConversion"/>
  </si>
  <si>
    <t>vrrp_apig</t>
    <phoneticPr fontId="10" type="noConversion"/>
  </si>
  <si>
    <t>vrrp_cbs_pot</t>
    <phoneticPr fontId="10" type="noConversion"/>
  </si>
  <si>
    <t>vrrp_crm_pot</t>
    <phoneticPr fontId="10" type="noConversion"/>
  </si>
  <si>
    <t>vrrp_cg</t>
    <phoneticPr fontId="10" type="noConversion"/>
  </si>
  <si>
    <t>vrrp_zcm_pot</t>
    <phoneticPr fontId="10" type="noConversion"/>
  </si>
  <si>
    <t>vrrp_zcm_k8s</t>
    <phoneticPr fontId="10" type="noConversion"/>
  </si>
  <si>
    <t>vrrp_zcm_img</t>
    <phoneticPr fontId="10" type="noConversion"/>
  </si>
  <si>
    <t>vrrp_sync_group</t>
    <phoneticPr fontId="10" type="noConversion"/>
  </si>
  <si>
    <t>vrrp_script</t>
    <phoneticPr fontId="10" type="noConversion"/>
  </si>
  <si>
    <t>SET CONTAINER,
CREATE SESSION,
CREATE TRIGGER,
CREATE SEQUENCE,
CREATE TYPE,
CREATE PROCEDURE,
CREATE CLUSTER,
CREATE OPERATOR,
CREATE INDEXTYPE,
CREATE ANY TABLE,
CREATE SYNONYM,
CREATE VIEW,
CREATE MATERIALIZED VIEW,
CREATE DATABASE LINK,
ALTER SESSION,
DEBUG ANY PROCEDURE,
DEBUG CONNECT SESSION,
SELECT ANY TABLE,
SELECT ANY TRANSACTION,
CREATE JOB,
UNLIMITED TABLESPACE,
EXP_FULL_DATABASE,
IMP_FULL_DATABASE</t>
    <phoneticPr fontId="10" type="noConversion"/>
  </si>
  <si>
    <t>bsaas, zpaas</t>
    <phoneticPr fontId="10" type="noConversion"/>
  </si>
  <si>
    <t>4*600G SAS 10K</t>
    <phoneticPr fontId="10" type="noConversion"/>
  </si>
  <si>
    <t>1*4P 1G, 2*10G</t>
    <phoneticPr fontId="10" type="noConversion"/>
  </si>
  <si>
    <t>NA</t>
    <phoneticPr fontId="10" type="noConversion"/>
  </si>
  <si>
    <t>192.168.11.254</t>
    <phoneticPr fontId="10" type="noConversion"/>
  </si>
  <si>
    <t>192.168.13.0/24</t>
    <phoneticPr fontId="10" type="noConversion"/>
  </si>
  <si>
    <t>192.168.21.0/24</t>
    <phoneticPr fontId="10" type="noConversion"/>
  </si>
  <si>
    <t>192.168.22.0/24</t>
    <phoneticPr fontId="10" type="noConversion"/>
  </si>
  <si>
    <t>192.168.11.1/24</t>
  </si>
  <si>
    <t>192.168.11.2/24</t>
  </si>
  <si>
    <t>192.168.11.3/24</t>
  </si>
  <si>
    <t>192.168.11.4/24</t>
  </si>
  <si>
    <t>192.168.11.5/24</t>
  </si>
  <si>
    <t>192.168.13.1/24</t>
  </si>
  <si>
    <t>192.168.13.2/24</t>
  </si>
  <si>
    <t>192.168.13.3/24</t>
  </si>
  <si>
    <t>192.168.13.4/24</t>
  </si>
  <si>
    <t>192.168.13.5/24</t>
  </si>
  <si>
    <t>vg00</t>
  </si>
  <si>
    <t>生产磁阵规划 - 验证测试暂不用</t>
    <phoneticPr fontId="10" type="noConversion"/>
  </si>
  <si>
    <t>vg00</t>
    <phoneticPr fontId="10" type="noConversion"/>
  </si>
  <si>
    <t>linear</t>
  </si>
  <si>
    <t>8G</t>
    <phoneticPr fontId="10" type="noConversion"/>
  </si>
  <si>
    <t>6G</t>
    <phoneticPr fontId="10" type="noConversion"/>
  </si>
  <si>
    <t>FILE_MAXSZ_MB</t>
    <phoneticPr fontId="10" type="noConversion"/>
  </si>
  <si>
    <t>FILE_SZ_MB</t>
    <phoneticPr fontId="10" type="noConversion"/>
  </si>
  <si>
    <t>vrrp_cc</t>
  </si>
  <si>
    <t>vrrp_pmt</t>
  </si>
  <si>
    <t>vrrp_sett</t>
  </si>
  <si>
    <t>BUF_SIZE</t>
    <phoneticPr fontId="10" type="noConversion"/>
  </si>
  <si>
    <t>FILE_PATH</t>
    <phoneticPr fontId="10" type="noConversion"/>
  </si>
  <si>
    <t>MANAGER_SIZE</t>
    <phoneticPr fontId="10" type="noConversion"/>
  </si>
  <si>
    <t>DATA_SIZE</t>
    <phoneticPr fontId="10" type="noConversion"/>
  </si>
  <si>
    <t>ROLLBACK_SIZE</t>
    <phoneticPr fontId="10" type="noConversion"/>
  </si>
  <si>
    <t>128</t>
    <phoneticPr fontId="10" type="noConversion"/>
  </si>
  <si>
    <t>256</t>
    <phoneticPr fontId="10" type="noConversion"/>
  </si>
  <si>
    <t>7*1.2T SAS</t>
    <phoneticPr fontId="10" type="noConversion"/>
  </si>
  <si>
    <t>1*2T Flash</t>
    <phoneticPr fontId="10" type="noConversion"/>
  </si>
  <si>
    <t>16,17,18,19,20,21,22</t>
    <phoneticPr fontId="10" type="noConversion"/>
  </si>
  <si>
    <t>lvstbpdata01</t>
    <phoneticPr fontId="10" type="noConversion"/>
  </si>
  <si>
    <t>idx_bc</t>
    <phoneticPr fontId="10" type="noConversion"/>
  </si>
  <si>
    <t>VLAN_ID</t>
    <phoneticPr fontId="10" type="noConversion"/>
  </si>
  <si>
    <t>fv-test01</t>
  </si>
  <si>
    <t>fv-test01</t>
    <phoneticPr fontId="10" type="noConversion"/>
  </si>
  <si>
    <t>fv-test02</t>
  </si>
  <si>
    <t>fv-test02</t>
    <phoneticPr fontId="10" type="noConversion"/>
  </si>
  <si>
    <t>fv-test03</t>
  </si>
  <si>
    <t>fv-test03</t>
    <phoneticPr fontId="10" type="noConversion"/>
  </si>
  <si>
    <t>fv-test04</t>
  </si>
  <si>
    <t>fv-test04</t>
    <phoneticPr fontId="10" type="noConversion"/>
  </si>
  <si>
    <t>fv-test05</t>
  </si>
  <si>
    <t>fv-test05</t>
    <phoneticPr fontId="10" type="noConversion"/>
  </si>
  <si>
    <t>6CU316YV9N</t>
    <phoneticPr fontId="10" type="noConversion"/>
  </si>
  <si>
    <t>6CU3260PB1</t>
    <phoneticPr fontId="10" type="noConversion"/>
  </si>
  <si>
    <t>6CU312Y88F</t>
    <phoneticPr fontId="10" type="noConversion"/>
  </si>
  <si>
    <t>6CU316YV9F</t>
    <phoneticPr fontId="10" type="noConversion"/>
  </si>
  <si>
    <t>HP DL388G8</t>
    <phoneticPr fontId="10" type="noConversion"/>
  </si>
  <si>
    <t>fv-test01, fv-test02</t>
  </si>
  <si>
    <t>fv-test02, fv-test01</t>
  </si>
  <si>
    <t>fv-test04, fv-test05</t>
  </si>
  <si>
    <t>fv-test05, fv-test04</t>
  </si>
  <si>
    <t>port1</t>
    <phoneticPr fontId="10" type="noConversion"/>
  </si>
  <si>
    <t>port2</t>
    <phoneticPr fontId="10" type="noConversion"/>
  </si>
  <si>
    <t>10G</t>
    <phoneticPr fontId="10" type="noConversion"/>
  </si>
  <si>
    <t>6CU312Y881</t>
    <phoneticPr fontId="10" type="noConversion"/>
  </si>
  <si>
    <t># set PS1 environment
if [ $UID -eq 0 ]; then
export PS1=$LOGNAME@`hostname`['$PWD']#" "
else
export PS1=$LOGNAME@`hostname`['$PWD']'$'" "
fi
# set histimeformat environment
export HISTTIMEFORMAT='%F %T '
# set LANG
export LANG=C
# Record logging and command
export PROMPT_COMMAND='{ z=`history 1 | { read x y; echo $y; }`; echo -n $z ::; who am i; } &gt;&gt; /var/log/cmdlog/`id -un`_`who am i &gt;/dev/null | awk -F[\(\)] "{if(\\$2)print \\$2;else print \"local\"}"`_`date +%Y%m%d`.log' 
readonly PROMPT_COMMAND
# set CORE NO SHM
echo 0x1 &gt; /proc/self/coredump_filter</t>
    <phoneticPr fontId="10" type="noConversion"/>
  </si>
  <si>
    <t>192.168.12.0/24</t>
    <phoneticPr fontId="10" type="noConversion"/>
  </si>
  <si>
    <t>LISTENER_CC</t>
    <phoneticPr fontId="10" type="noConversion"/>
  </si>
  <si>
    <t>LISTENER_RB</t>
    <phoneticPr fontId="10" type="noConversion"/>
  </si>
  <si>
    <t>LISTENER_PMT</t>
    <phoneticPr fontId="10" type="noConversion"/>
  </si>
  <si>
    <t>LISTENER_SETT</t>
    <phoneticPr fontId="10" type="noConversion"/>
  </si>
  <si>
    <t>LISTENER_STBP</t>
    <phoneticPr fontId="10" type="noConversion"/>
  </si>
  <si>
    <t>192.168.12.1/24</t>
  </si>
  <si>
    <t>192.168.12.2/24</t>
  </si>
  <si>
    <t>192.168.12.3/24</t>
  </si>
  <si>
    <t>192.168.12.4/24</t>
  </si>
  <si>
    <t>192.168.12.5/24</t>
  </si>
  <si>
    <t>R1</t>
    <phoneticPr fontId="10" type="noConversion"/>
  </si>
  <si>
    <t>bcdrnas</t>
    <phoneticPr fontId="10" type="noConversion"/>
  </si>
  <si>
    <t>server</t>
    <phoneticPr fontId="10" type="noConversion"/>
  </si>
  <si>
    <t>rpm_install</t>
    <phoneticPr fontId="10" type="noConversion"/>
  </si>
  <si>
    <t>glusterfs-server
glusterfs-fuse
IRE-ISE</t>
    <phoneticPr fontId="10" type="noConversion"/>
  </si>
  <si>
    <r>
      <t>sPool</t>
    </r>
    <r>
      <rPr>
        <sz val="10"/>
        <rFont val="宋体"/>
        <family val="3"/>
        <charset val="134"/>
      </rPr>
      <t>服务端，</t>
    </r>
    <r>
      <rPr>
        <sz val="10"/>
        <rFont val="Calibri"/>
        <family val="2"/>
      </rPr>
      <t>server</t>
    </r>
    <r>
      <rPr>
        <sz val="10"/>
        <rFont val="宋体"/>
        <family val="3"/>
        <charset val="134"/>
      </rPr>
      <t>为约定关键词</t>
    </r>
    <phoneticPr fontId="10" type="noConversion"/>
  </si>
  <si>
    <t>client</t>
    <phoneticPr fontId="10" type="noConversion"/>
  </si>
  <si>
    <t>glusterfs-client
glusterfs-fuse</t>
    <phoneticPr fontId="10" type="noConversion"/>
  </si>
  <si>
    <r>
      <t>sPool</t>
    </r>
    <r>
      <rPr>
        <sz val="10"/>
        <rFont val="宋体"/>
        <family val="3"/>
        <charset val="134"/>
      </rPr>
      <t>客户端，</t>
    </r>
    <r>
      <rPr>
        <sz val="10"/>
        <rFont val="Calibri"/>
        <family val="2"/>
      </rPr>
      <t>client</t>
    </r>
    <r>
      <rPr>
        <sz val="10"/>
        <rFont val="宋体"/>
        <family val="3"/>
        <charset val="134"/>
      </rPr>
      <t>为约定关键词</t>
    </r>
    <phoneticPr fontId="10" type="noConversion"/>
  </si>
  <si>
    <t>FALSE</t>
    <phoneticPr fontId="10" type="noConversion"/>
  </si>
  <si>
    <t>pga_aggregate_limit</t>
    <phoneticPr fontId="10" type="noConversion"/>
  </si>
  <si>
    <t>vrrp_rb</t>
    <phoneticPr fontId="10" type="noConversion"/>
  </si>
  <si>
    <t>vrrp_stbp</t>
    <phoneticPr fontId="10" type="noConversion"/>
  </si>
  <si>
    <t>fv-test01, fv-test02</t>
    <phoneticPr fontId="10" type="noConversion"/>
  </si>
  <si>
    <t>qmgr_ocs</t>
    <phoneticPr fontId="10" type="noConversion"/>
  </si>
  <si>
    <t>172.16.80.25</t>
  </si>
  <si>
    <t>172.16.80.0/22</t>
  </si>
  <si>
    <t>172.16.80.1/22</t>
  </si>
  <si>
    <t>172.16.80.2/22</t>
  </si>
  <si>
    <t>172.16.80.3/22</t>
  </si>
  <si>
    <t>172.16.80.4/22</t>
  </si>
  <si>
    <t>172.16.80.5/22</t>
  </si>
  <si>
    <t>172.16.80.25/22</t>
  </si>
  <si>
    <t>172.16.83.254</t>
    <phoneticPr fontId="10" type="noConversion"/>
  </si>
  <si>
    <t>Business</t>
    <phoneticPr fontId="10" type="noConversion"/>
  </si>
  <si>
    <t>Management &amp; Maintenance</t>
    <phoneticPr fontId="10" type="noConversion"/>
  </si>
  <si>
    <t>port1</t>
  </si>
  <si>
    <t>port1</t>
    <phoneticPr fontId="10" type="noConversion"/>
  </si>
  <si>
    <t>sims00</t>
    <phoneticPr fontId="10" type="noConversion"/>
  </si>
  <si>
    <t>nmon
VNC</t>
    <phoneticPr fontId="10" type="noConversion"/>
  </si>
  <si>
    <r>
      <t>SETT</t>
    </r>
    <r>
      <rPr>
        <sz val="10"/>
        <rFont val="宋体"/>
        <family val="3"/>
        <charset val="134"/>
      </rPr>
      <t>采集结算、报表数据库集群</t>
    </r>
    <phoneticPr fontId="10" type="noConversion"/>
  </si>
  <si>
    <t>A/S</t>
    <phoneticPr fontId="10" type="noConversion"/>
  </si>
  <si>
    <t>1</t>
    <phoneticPr fontId="10" type="noConversion"/>
  </si>
  <si>
    <t>GlusterFS</t>
    <phoneticPr fontId="10" type="noConversion"/>
  </si>
  <si>
    <t>3.12.0</t>
    <phoneticPr fontId="10" type="noConversion"/>
  </si>
  <si>
    <t xml:space="preserve">copy-jdk-configs
fontconfig
fontpackages-filesystem
giflib
java-1.8.0-openjdk
java-1.8.0-openjdk-devel
java-1.8.0-openjdk-headless
javapackages-tools
libfontenc
libICE
libSM
libXcomposite
libXext
libXfont
libXi
libXrender
libXtst
lksctp-tools
python-javapackages
python-lxml
stix-fonts
ttmkfdir
tzdata-java
xorg-x11-fonts-Type1
xorg-x11-font-utils
</t>
    <phoneticPr fontId="10" type="noConversion"/>
  </si>
  <si>
    <r>
      <t xml:space="preserve">
1. </t>
    </r>
    <r>
      <rPr>
        <sz val="10"/>
        <rFont val="宋体"/>
        <family val="3"/>
        <charset val="134"/>
      </rPr>
      <t>当</t>
    </r>
    <r>
      <rPr>
        <sz val="10"/>
        <rFont val="Calibri"/>
        <family val="2"/>
      </rPr>
      <t>PaaS</t>
    </r>
    <r>
      <rPr>
        <sz val="10"/>
        <rFont val="宋体"/>
        <family val="3"/>
        <charset val="134"/>
      </rPr>
      <t>组件直接部署在物理机上时，需要</t>
    </r>
    <r>
      <rPr>
        <sz val="10"/>
        <rFont val="Calibri"/>
        <family val="2"/>
      </rPr>
      <t>jdk</t>
    </r>
    <r>
      <rPr>
        <sz val="10"/>
        <rFont val="宋体"/>
        <family val="3"/>
        <charset val="134"/>
      </rPr>
      <t xml:space="preserve">，容器版不需要。
</t>
    </r>
    <r>
      <rPr>
        <sz val="10"/>
        <rFont val="Calibri"/>
        <family val="2"/>
      </rPr>
      <t xml:space="preserve">2. </t>
    </r>
    <r>
      <rPr>
        <sz val="10"/>
        <rFont val="宋体"/>
        <family val="3"/>
        <charset val="134"/>
      </rPr>
      <t>从</t>
    </r>
    <r>
      <rPr>
        <sz val="10"/>
        <rFont val="Calibri"/>
        <family val="2"/>
      </rPr>
      <t>copy-jdk-configs</t>
    </r>
    <r>
      <rPr>
        <sz val="10"/>
        <rFont val="宋体"/>
        <family val="3"/>
        <charset val="134"/>
      </rPr>
      <t>到</t>
    </r>
    <r>
      <rPr>
        <sz val="10"/>
        <rFont val="Calibri"/>
        <family val="2"/>
      </rPr>
      <t>xorg-x11-font-utils</t>
    </r>
    <r>
      <rPr>
        <sz val="10"/>
        <rFont val="宋体"/>
        <family val="3"/>
        <charset val="134"/>
      </rPr>
      <t>都是</t>
    </r>
    <r>
      <rPr>
        <sz val="10"/>
        <rFont val="Calibri"/>
        <family val="2"/>
      </rPr>
      <t>openjdk</t>
    </r>
    <r>
      <rPr>
        <sz val="10"/>
        <rFont val="宋体"/>
        <family val="3"/>
        <charset val="134"/>
      </rPr>
      <t>必须依赖包</t>
    </r>
    <phoneticPr fontId="10" type="noConversion"/>
  </si>
  <si>
    <t>vm.swappiness=0</t>
    <phoneticPr fontId="10" type="noConversion"/>
  </si>
  <si>
    <t>172.16.80.15</t>
    <phoneticPr fontId="10" type="noConversion"/>
  </si>
  <si>
    <t>172.16.80.11</t>
    <phoneticPr fontId="10" type="noConversion"/>
  </si>
  <si>
    <t>172.16.80.12</t>
    <phoneticPr fontId="10" type="noConversion"/>
  </si>
  <si>
    <t>172.16.80.13</t>
    <phoneticPr fontId="10" type="noConversion"/>
  </si>
  <si>
    <t>172.16.80.14</t>
    <phoneticPr fontId="10" type="noConversion"/>
  </si>
  <si>
    <t>172.16.80.21</t>
    <phoneticPr fontId="10" type="noConversion"/>
  </si>
  <si>
    <t>172.16.80.22</t>
    <phoneticPr fontId="10" type="noConversion"/>
  </si>
  <si>
    <t>172.16.80.23</t>
    <phoneticPr fontId="10" type="noConversion"/>
  </si>
  <si>
    <t>172.16.80.24</t>
    <phoneticPr fontId="10" type="noConversion"/>
  </si>
  <si>
    <t>172.16.80.26</t>
    <phoneticPr fontId="10" type="noConversion"/>
  </si>
  <si>
    <t>172.16.80.27</t>
    <phoneticPr fontId="10" type="noConversion"/>
  </si>
  <si>
    <t>172.16.80.28</t>
    <phoneticPr fontId="10" type="noConversion"/>
  </si>
  <si>
    <t>zcamp</t>
    <phoneticPr fontId="10" type="noConversion"/>
  </si>
  <si>
    <r>
      <rPr>
        <sz val="10"/>
        <rFont val="宋体"/>
        <family val="3"/>
        <charset val="134"/>
      </rPr>
      <t>一键安装部署用户</t>
    </r>
    <r>
      <rPr>
        <sz val="10"/>
        <rFont val="Calibri"/>
        <family val="2"/>
      </rPr>
      <t>PaaS</t>
    </r>
    <phoneticPr fontId="10" type="noConversion"/>
  </si>
  <si>
    <t>sims</t>
    <phoneticPr fontId="10" type="noConversion"/>
  </si>
  <si>
    <r>
      <rPr>
        <sz val="10"/>
        <rFont val="宋体"/>
        <family val="3"/>
        <charset val="134"/>
      </rPr>
      <t>一键安装部署用户</t>
    </r>
    <r>
      <rPr>
        <sz val="10"/>
        <rFont val="Calibri"/>
        <family val="2"/>
      </rPr>
      <t>IaaS</t>
    </r>
    <phoneticPr fontId="10" type="noConversion"/>
  </si>
  <si>
    <t>810</t>
    <phoneticPr fontId="10" type="noConversion"/>
  </si>
  <si>
    <t>bsaas, dbepdb, qmdb, zcache</t>
    <phoneticPr fontId="10" type="noConversion"/>
  </si>
  <si>
    <t>bsaas, settdb, qmdb, zcache</t>
    <phoneticPr fontId="10" type="noConversion"/>
  </si>
  <si>
    <t>500</t>
    <phoneticPr fontId="10" type="noConversion"/>
  </si>
  <si>
    <t>etl</t>
    <phoneticPr fontId="10" type="noConversion"/>
  </si>
  <si>
    <t>dap</t>
    <phoneticPr fontId="10" type="noConversion"/>
  </si>
  <si>
    <t>tab_etl</t>
    <phoneticPr fontId="10" type="noConversion"/>
  </si>
  <si>
    <t>tab_dap</t>
    <phoneticPr fontId="10" type="noConversion"/>
  </si>
  <si>
    <t>idx_etl</t>
    <phoneticPr fontId="10" type="noConversion"/>
  </si>
  <si>
    <t>idx_dap</t>
    <phoneticPr fontId="10" type="noConversion"/>
  </si>
  <si>
    <t>ETL</t>
    <phoneticPr fontId="10" type="noConversion"/>
  </si>
  <si>
    <t>DAP</t>
    <phoneticPr fontId="10" type="noConversion"/>
  </si>
  <si>
    <t>/pmtredo/pmt/redo_%s_2.dbf</t>
    <phoneticPr fontId="10" type="noConversion"/>
  </si>
  <si>
    <t>/pmtredo/pmt/redo_%s_1.dbf</t>
    <phoneticPr fontId="10" type="noConversion"/>
  </si>
  <si>
    <t>tab_etl</t>
    <phoneticPr fontId="10" type="noConversion"/>
  </si>
  <si>
    <t>idx_etl</t>
    <phoneticPr fontId="10" type="noConversion"/>
  </si>
  <si>
    <t>tab_dap</t>
    <phoneticPr fontId="10" type="noConversion"/>
  </si>
  <si>
    <t>idx_dap</t>
    <phoneticPr fontId="10" type="noConversion"/>
  </si>
  <si>
    <t>172.16.80.21/22</t>
    <phoneticPr fontId="10" type="noConversion"/>
  </si>
  <si>
    <t>172.16.80.22/22</t>
    <phoneticPr fontId="10" type="noConversion"/>
  </si>
  <si>
    <t>172.16.80.23/22</t>
    <phoneticPr fontId="10" type="noConversion"/>
  </si>
  <si>
    <t>172.16.80.24/22</t>
    <phoneticPr fontId="10" type="noConversion"/>
  </si>
  <si>
    <t>172.16.80.11/22</t>
    <phoneticPr fontId="10" type="noConversion"/>
  </si>
  <si>
    <t>172.16.80.12/22</t>
    <phoneticPr fontId="10" type="noConversion"/>
  </si>
  <si>
    <t>172.16.80.13/22</t>
    <phoneticPr fontId="10" type="noConversion"/>
  </si>
  <si>
    <t>172.16.80.14/22</t>
    <phoneticPr fontId="10" type="noConversion"/>
  </si>
  <si>
    <t>172.16.80.15/22</t>
    <phoneticPr fontId="10" type="noConversion"/>
  </si>
  <si>
    <r>
      <t>BSS LVS</t>
    </r>
    <r>
      <rPr>
        <sz val="10"/>
        <rFont val="宋体"/>
        <family val="3"/>
        <charset val="134"/>
      </rPr>
      <t>集群，安装到</t>
    </r>
    <r>
      <rPr>
        <sz val="10"/>
        <rFont val="Calibri"/>
        <family val="2"/>
      </rPr>
      <t>root</t>
    </r>
    <r>
      <rPr>
        <sz val="10"/>
        <rFont val="宋体"/>
        <family val="3"/>
        <charset val="134"/>
      </rPr>
      <t>用户下</t>
    </r>
    <phoneticPr fontId="10" type="noConversion"/>
  </si>
  <si>
    <t>OPS种子机规划(手工部署）</t>
    <phoneticPr fontId="10" type="noConversion"/>
  </si>
  <si>
    <t>OPS</t>
    <phoneticPr fontId="11" type="noConversion"/>
  </si>
  <si>
    <t>OPS种子机规划</t>
    <phoneticPr fontId="11" type="noConversion"/>
  </si>
  <si>
    <t>CPU_Cores</t>
  </si>
  <si>
    <t>Mem_GB</t>
  </si>
  <si>
    <t>CPU_Model</t>
  </si>
  <si>
    <t>Mem_Model</t>
  </si>
  <si>
    <t>HDD_SSD_FLASH</t>
  </si>
  <si>
    <t>Network_Adapter</t>
  </si>
  <si>
    <t>Rack_Name</t>
  </si>
  <si>
    <t>Start_Pos_U</t>
  </si>
  <si>
    <t>NC_Height_U</t>
  </si>
  <si>
    <t>MGMT_ETH_NAME</t>
  </si>
  <si>
    <t>MGMT_ETH_SPEED</t>
  </si>
  <si>
    <t>MGMT_IP_ADDR</t>
  </si>
  <si>
    <t>IPMI_IP_ADDR</t>
  </si>
  <si>
    <t>User_Name</t>
  </si>
  <si>
    <t>Group_Name</t>
  </si>
  <si>
    <t>User_ID</t>
  </si>
  <si>
    <t>Group_ID</t>
  </si>
  <si>
    <t>User_DIR</t>
  </si>
  <si>
    <t>DIR_Mod</t>
  </si>
  <si>
    <t>User_Mask</t>
  </si>
  <si>
    <t>LV_Name</t>
  </si>
  <si>
    <t>LV_SZ_GB</t>
  </si>
  <si>
    <t>FS_Type</t>
  </si>
  <si>
    <t>Mount_Point</t>
  </si>
  <si>
    <t>DIR_Owner</t>
  </si>
  <si>
    <t>VG_Name</t>
  </si>
  <si>
    <t>192.168.12.101/24</t>
  </si>
  <si>
    <t>192.168.13.101/24</t>
  </si>
  <si>
    <t>192.168.13.102/24</t>
  </si>
  <si>
    <t>zcamp</t>
  </si>
  <si>
    <t>lvzcamp</t>
  </si>
  <si>
    <t>port2</t>
  </si>
  <si>
    <t>zpaas</t>
  </si>
  <si>
    <t>/zcamp</t>
  </si>
  <si>
    <t>xfs</t>
  </si>
  <si>
    <t>zcamp:zpaas</t>
  </si>
  <si>
    <t>027</t>
    <phoneticPr fontId="10" type="noConversion"/>
  </si>
  <si>
    <t>/sims</t>
  </si>
  <si>
    <t>lvsims</t>
  </si>
  <si>
    <t>sims:zpaas</t>
  </si>
  <si>
    <t>fv-bss-da01</t>
    <phoneticPr fontId="10" type="noConversion"/>
  </si>
  <si>
    <t>fv-dbeddb01,fv-dbeddb01,</t>
  </si>
  <si>
    <t>DA</t>
  </si>
  <si>
    <t>STG_Multipath</t>
    <phoneticPr fontId="10" type="noConversion"/>
  </si>
  <si>
    <t>STG_Model</t>
    <phoneticPr fontId="10" type="noConversion"/>
  </si>
  <si>
    <t>tab_sett</t>
    <phoneticPr fontId="10" type="noConversion"/>
  </si>
  <si>
    <t>Param_Name</t>
  </si>
  <si>
    <t>NC_Name</t>
  </si>
  <si>
    <t>NC_Pool</t>
  </si>
  <si>
    <t>SN</t>
  </si>
  <si>
    <t>Server_Model</t>
  </si>
  <si>
    <t>fv-ops01</t>
    <phoneticPr fontId="10" type="noConversion"/>
  </si>
  <si>
    <t>sims</t>
  </si>
  <si>
    <t>fv-cdrnas01</t>
    <phoneticPr fontId="10" type="noConversion"/>
  </si>
  <si>
    <t>7QFMBD2</t>
    <phoneticPr fontId="10" type="noConversion"/>
  </si>
  <si>
    <t>fv-cdrnas02</t>
    <phoneticPr fontId="10" type="noConversion"/>
  </si>
  <si>
    <t>9GWHHG2</t>
    <phoneticPr fontId="10" type="noConversion"/>
  </si>
  <si>
    <t>fv-cdrnas03</t>
    <phoneticPr fontId="10" type="noConversion"/>
  </si>
  <si>
    <t>GR01DF2</t>
    <phoneticPr fontId="10" type="noConversion"/>
  </si>
  <si>
    <t>192.168.11.21/24</t>
    <phoneticPr fontId="10" type="noConversion"/>
  </si>
  <si>
    <t>192.168.12.21/24</t>
  </si>
  <si>
    <t>192.168.13.21/24</t>
    <phoneticPr fontId="10" type="noConversion"/>
  </si>
  <si>
    <t>192.168.11.22/24</t>
    <phoneticPr fontId="10" type="noConversion"/>
  </si>
  <si>
    <t>192.168.12.22/24</t>
  </si>
  <si>
    <t>192.168.13.22/24</t>
    <phoneticPr fontId="10" type="noConversion"/>
  </si>
  <si>
    <t>192.168.11.23/24</t>
    <phoneticPr fontId="10" type="noConversion"/>
  </si>
  <si>
    <t>192.168.12.23/24</t>
    <phoneticPr fontId="10" type="noConversion"/>
  </si>
  <si>
    <t>192.168.13.23/24</t>
    <phoneticPr fontId="10" type="noConversion"/>
  </si>
  <si>
    <t>fv-bcdrnas-sc01</t>
    <phoneticPr fontId="10" type="noConversion"/>
  </si>
  <si>
    <t>fv-bcdrnas-sc01</t>
    <phoneticPr fontId="10" type="noConversion"/>
  </si>
  <si>
    <t>fv-test01, fv-test02, fv-test03</t>
    <phoneticPr fontId="10" type="noConversion"/>
  </si>
  <si>
    <t>export QuickMDB_HOME=/qmgr_ocs
export PATH=$PATH:$QuickMDB_HOME/bin
export LD_LIBRARY_PATH=$LD_LIBRARY_PATH:$QuickMDB_HOME/lib
umask 027</t>
    <phoneticPr fontId="10" type="noConversion"/>
  </si>
  <si>
    <t>export QuickMDB_HOME=/qmdb_ocs
export PATH=$PATH:$QuickMDB_HOME/bin
export LD_LIBRARY_PATH=$LD_LIBRARY_PATH:$QuickMDB_HOME/lib
umask 027</t>
    <phoneticPr fontId="10" type="noConversion"/>
  </si>
  <si>
    <t>export QuickMDB_HOME=/qmgr_pcc
export PATH=$PATH:$QuickMDB_HOME/bin
export LD_LIBRARY_PATH=$LD_LIBRARY_PATH:$QuickMDB_HOME/lib
umask 027</t>
    <phoneticPr fontId="10" type="noConversion"/>
  </si>
  <si>
    <t>export QuickMDB_HOME=/qmdb_pcc
export PATH=$PATH:$QuickMDB_HOME/bin
export LD_LIBRARY_PATH=$LD_LIBRARY_PATH:$QuickMDB_HOME/lib
umask 027</t>
    <phoneticPr fontId="10" type="noConversion"/>
  </si>
  <si>
    <t>export QuickMDB_HOME=/qmgr_inv
export PATH=$PATH:$QuickMDB_HOME/bin
export LD_LIBRARY_PATH=$LD_LIBRARY_PATH:$QuickMDB_HOME/lib
umask 027</t>
    <phoneticPr fontId="10" type="noConversion"/>
  </si>
  <si>
    <t>export QuickMDB_HOME=/qmdb_inv
export PATH=$PATH:$QuickMDB_HOME/bin
export LD_LIBRARY_PATH=$LD_LIBRARY_PATH:$QuickMDB_HOME/lib
umask 027</t>
    <phoneticPr fontId="10" type="noConversion"/>
  </si>
  <si>
    <t>export QuickMDB_HOME=/qmgr_med
export PATH=$PATH:$QuickMDB_HOME/bin
export LD_LIBRARY_PATH=$LD_LIBRARY_PATH:$QuickMDB_HOME/lib
umask 027</t>
    <phoneticPr fontId="10" type="noConversion"/>
  </si>
  <si>
    <t>export QuickMDB_HOME=/qmdb_med
export PATH=$PATH:$QuickMDB_HOME/bin
export LD_LIBRARY_PATH=$LD_LIBRARY_PATH:$QuickMDB_HOME/lib
umask 027</t>
    <phoneticPr fontId="10" type="noConversion"/>
  </si>
  <si>
    <t>export QuickMDB_HOME=/qmgr_sett
export PATH=$PATH:$QuickMDB_HOME/bin
export LD_LIBRARY_PATH=$LD_LIBRARY_PATH:$QuickMDB_HOME/lib
umask 027</t>
    <phoneticPr fontId="10" type="noConversion"/>
  </si>
  <si>
    <t>export QuickMDB_HOME=/qmdb_sett
export PATH=$PATH:$QuickMDB_HOME/bin
export LD_LIBRARY_PATH=$LD_LIBRARY_PATH:$QuickMDB_HOME/lib
umask 027</t>
    <phoneticPr fontId="10" type="noConversion"/>
  </si>
  <si>
    <t>/dev/sda1,            ,   1G,   xfs,        /boot
lvswap,         vg00,   30G,  swap,   NA
lvroot,           vg00,   20G,  xfs,       /
lvhome,         vg00,   20G,  xfs,       /home
lvopt,             vg00,   10G,  xfs,       /opt
lvvar,             vg00,   50G,  xfs,        /var
lvusr,             vg00,   10G,  xfs,        /usr
lvtmp,            vg00,   10G,  xfs,        /tmp
lvtmpzcore,  vg00,  20G,  xfs,         /tmp/zcore
lvtmpzlogs,  vg00,  45G,  xfs,         /tmp/zlogs
lvsoft,            vg00,   15G,  xfs,        /soft</t>
    <phoneticPr fontId="10" type="noConversion"/>
  </si>
  <si>
    <t>20</t>
    <phoneticPr fontId="10" type="noConversion"/>
  </si>
  <si>
    <t>fv-test03, fv-test04, fv-test05</t>
    <phoneticPr fontId="10" type="noConversion"/>
  </si>
  <si>
    <t>cl_test01</t>
    <phoneticPr fontId="10" type="noConversion"/>
  </si>
  <si>
    <t>DB_Name</t>
    <phoneticPr fontId="10" type="noConversion"/>
  </si>
  <si>
    <t>cc</t>
    <phoneticPr fontId="10" type="noConversion"/>
  </si>
  <si>
    <t>pmt</t>
    <phoneticPr fontId="10" type="noConversion"/>
  </si>
  <si>
    <t>rb</t>
    <phoneticPr fontId="10" type="noConversion"/>
  </si>
  <si>
    <t>sett</t>
    <phoneticPr fontId="10" type="noConversion"/>
  </si>
  <si>
    <t>stbp</t>
    <phoneticPr fontId="10" type="noConversion"/>
  </si>
  <si>
    <t>ntpd</t>
    <phoneticPr fontId="10" type="noConversion"/>
  </si>
  <si>
    <t xml:space="preserve">aide
audit
bind-utils
expect
ipa-client
ksh
mailx
man-db
mlocate
nmap-ncat
net-snmp
openssh-clients
openssh-server
parted
perl
postfix
screen
setroubleshoot-server
sudo
sysstat
tcpdump
vim-enhanced
wget
libstdc++.i686
glibc.i686
psmisc
net-tools
unzip
gcc
gcc-c++
lsof
bc
xfsdump
chrony
dos2unix
nmap
telnet
genisoimage
iotop
lm_sensors
perl-Switch
createrepo
dstat
smartmontools
pciutils
pciutils-libs
</t>
    <phoneticPr fontId="10" type="noConversion"/>
  </si>
  <si>
    <t>tab_btc</t>
    <phoneticPr fontId="10" type="noConversion"/>
  </si>
  <si>
    <t>idx_btc</t>
    <phoneticPr fontId="10" type="noConversion"/>
  </si>
  <si>
    <t>CRM</t>
    <phoneticPr fontId="10" type="noConversion"/>
  </si>
  <si>
    <t>Batch Task Center</t>
    <phoneticPr fontId="10" type="noConversion"/>
  </si>
  <si>
    <t>tab_btc</t>
    <phoneticPr fontId="10" type="noConversion"/>
  </si>
  <si>
    <t>idx_btc</t>
    <phoneticPr fontId="10" type="noConversion"/>
  </si>
  <si>
    <t>QMDB_TBS</t>
    <phoneticPr fontId="10" type="noConversion"/>
  </si>
  <si>
    <r>
      <t>QMDB</t>
    </r>
    <r>
      <rPr>
        <sz val="10"/>
        <rFont val="宋体"/>
        <family val="2"/>
      </rPr>
      <t>表空间规划</t>
    </r>
    <phoneticPr fontId="10" type="noConversion"/>
  </si>
  <si>
    <t>HA_CONF</t>
    <phoneticPr fontId="10" type="noConversion"/>
  </si>
  <si>
    <r>
      <rPr>
        <sz val="10"/>
        <rFont val="宋体"/>
        <family val="2"/>
      </rPr>
      <t>双机规划</t>
    </r>
    <phoneticPr fontId="10" type="noConversion"/>
  </si>
  <si>
    <t>QMDB表空间部署规范</t>
    <phoneticPr fontId="10" type="noConversion"/>
  </si>
  <si>
    <t>PAGESIZE</t>
    <phoneticPr fontId="10" type="noConversion"/>
  </si>
  <si>
    <t>ASKPAGE</t>
    <phoneticPr fontId="10" type="noConversion"/>
  </si>
  <si>
    <t>STORAGE</t>
    <phoneticPr fontId="10" type="noConversion"/>
  </si>
  <si>
    <t>TAB_L</t>
    <phoneticPr fontId="10" type="noConversion"/>
  </si>
  <si>
    <t>Y</t>
    <phoneticPr fontId="10" type="noConversion"/>
  </si>
  <si>
    <r>
      <t>ASKPAGE</t>
    </r>
    <r>
      <rPr>
        <sz val="9"/>
        <rFont val="宋体"/>
        <family val="3"/>
        <charset val="134"/>
      </rPr>
      <t>测试环境为</t>
    </r>
    <r>
      <rPr>
        <sz val="9"/>
        <rFont val="Calibri"/>
        <family val="2"/>
      </rPr>
      <t>1000</t>
    </r>
    <r>
      <rPr>
        <sz val="9"/>
        <rFont val="宋体"/>
        <family val="3"/>
        <charset val="134"/>
      </rPr>
      <t>，生产环境为</t>
    </r>
    <r>
      <rPr>
        <sz val="9"/>
        <rFont val="Calibri"/>
        <family val="2"/>
      </rPr>
      <t>10000</t>
    </r>
    <phoneticPr fontId="10" type="noConversion"/>
  </si>
  <si>
    <t>TAB_S2</t>
    <phoneticPr fontId="10" type="noConversion"/>
  </si>
  <si>
    <t>TAB_S_ACM</t>
    <phoneticPr fontId="10" type="noConversion"/>
  </si>
  <si>
    <t>TAB_PCC</t>
    <phoneticPr fontId="10" type="noConversion"/>
  </si>
  <si>
    <t>TAB_PCC2</t>
    <phoneticPr fontId="10" type="noConversion"/>
  </si>
  <si>
    <t>TAB_INV</t>
    <phoneticPr fontId="10" type="noConversion"/>
  </si>
  <si>
    <t>TAB_MED</t>
    <phoneticPr fontId="10" type="noConversion"/>
  </si>
  <si>
    <t>TAB_SETT</t>
    <phoneticPr fontId="10" type="noConversion"/>
  </si>
  <si>
    <t>TAB_SIMS</t>
    <phoneticPr fontId="10" type="noConversion"/>
  </si>
  <si>
    <r>
      <rPr>
        <sz val="9"/>
        <rFont val="宋体"/>
        <family val="3"/>
        <charset val="134"/>
      </rPr>
      <t>默认</t>
    </r>
    <r>
      <rPr>
        <sz val="9"/>
        <rFont val="Calibri"/>
        <family val="2"/>
      </rPr>
      <t>1000</t>
    </r>
    <phoneticPr fontId="10" type="noConversion"/>
  </si>
  <si>
    <t>TAB_S1</t>
    <phoneticPr fontId="10" type="noConversion"/>
  </si>
  <si>
    <t>33554432</t>
    <phoneticPr fontId="10" type="noConversion"/>
  </si>
  <si>
    <t>fv-test04, fv-test05</t>
    <phoneticPr fontId="10" type="noConversion"/>
  </si>
  <si>
    <t>fv-test04, fv-test05</t>
    <phoneticPr fontId="10" type="noConversion"/>
  </si>
  <si>
    <t>cl_test02</t>
    <phoneticPr fontId="10" type="noConversion"/>
  </si>
  <si>
    <t>fv-test01,fv-test02</t>
    <phoneticPr fontId="10" type="noConversion"/>
  </si>
  <si>
    <r>
      <t>ZCM K8S</t>
    </r>
    <r>
      <rPr>
        <sz val="10"/>
        <rFont val="宋体"/>
        <family val="3"/>
        <charset val="134"/>
      </rPr>
      <t>和</t>
    </r>
    <r>
      <rPr>
        <sz val="10"/>
        <rFont val="Calibri"/>
        <family val="2"/>
      </rPr>
      <t xml:space="preserve">IMG </t>
    </r>
    <r>
      <rPr>
        <sz val="10"/>
        <rFont val="宋体"/>
        <family val="3"/>
        <charset val="134"/>
      </rPr>
      <t>浮动放一起</t>
    </r>
    <phoneticPr fontId="10" type="noConversion"/>
  </si>
  <si>
    <t>lvzpaas</t>
    <phoneticPr fontId="10" type="noConversion"/>
  </si>
  <si>
    <t>lvzpaasssd</t>
    <phoneticPr fontId="10" type="noConversion"/>
  </si>
  <si>
    <t>10</t>
    <phoneticPr fontId="10" type="noConversion"/>
  </si>
  <si>
    <t>100</t>
    <phoneticPr fontId="10" type="noConversion"/>
  </si>
  <si>
    <t>/zpaas</t>
    <phoneticPr fontId="10" type="noConversion"/>
  </si>
  <si>
    <t>/zpaasssd</t>
    <phoneticPr fontId="10" type="noConversion"/>
  </si>
  <si>
    <t>zpaas:zpaas</t>
    <phoneticPr fontId="10" type="noConversion"/>
  </si>
  <si>
    <t>750</t>
    <phoneticPr fontId="10" type="noConversion"/>
  </si>
  <si>
    <t>vg00</t>
    <phoneticPr fontId="10" type="noConversion"/>
  </si>
  <si>
    <r>
      <t>ZMQ, ZK</t>
    </r>
    <r>
      <rPr>
        <sz val="9"/>
        <color rgb="FFFF0000"/>
        <rFont val="宋体"/>
        <family val="3"/>
        <charset val="134"/>
      </rPr>
      <t>放</t>
    </r>
    <r>
      <rPr>
        <sz val="9"/>
        <color rgb="FFFF0000"/>
        <rFont val="Calibri"/>
        <family val="2"/>
      </rPr>
      <t>SSD</t>
    </r>
    <r>
      <rPr>
        <sz val="9"/>
        <color rgb="FFFF0000"/>
        <rFont val="宋体"/>
        <family val="3"/>
        <charset val="134"/>
      </rPr>
      <t>盘上</t>
    </r>
    <phoneticPr fontId="10" type="noConversion"/>
  </si>
  <si>
    <r>
      <t>ZCM-IMG, ZCM-APMDB, ZCM-LOGDB</t>
    </r>
    <r>
      <rPr>
        <sz val="9"/>
        <color rgb="FFFF0000"/>
        <rFont val="宋体"/>
        <family val="3"/>
        <charset val="134"/>
      </rPr>
      <t>放</t>
    </r>
    <r>
      <rPr>
        <sz val="9"/>
        <color rgb="FFFF0000"/>
        <rFont val="Calibri"/>
        <family val="2"/>
      </rPr>
      <t>SAS</t>
    </r>
    <r>
      <rPr>
        <sz val="9"/>
        <color rgb="FFFF0000"/>
        <rFont val="宋体"/>
        <family val="3"/>
        <charset val="134"/>
      </rPr>
      <t>盘上</t>
    </r>
    <phoneticPr fontId="10" type="noConversion"/>
  </si>
  <si>
    <r>
      <t>ZCache</t>
    </r>
    <r>
      <rPr>
        <sz val="9"/>
        <rFont val="宋体"/>
        <family val="3"/>
        <charset val="134"/>
      </rPr>
      <t>也建议放</t>
    </r>
    <r>
      <rPr>
        <sz val="9"/>
        <rFont val="Calibri"/>
        <family val="2"/>
      </rPr>
      <t>SSD</t>
    </r>
    <r>
      <rPr>
        <sz val="9"/>
        <rFont val="宋体"/>
        <family val="3"/>
        <charset val="134"/>
      </rPr>
      <t>上</t>
    </r>
    <phoneticPr fontId="10" type="noConversion"/>
  </si>
  <si>
    <t>1G</t>
    <phoneticPr fontId="10" type="noConversion"/>
  </si>
  <si>
    <t>4G</t>
    <phoneticPr fontId="10" type="noConversion"/>
  </si>
  <si>
    <t>100M</t>
    <phoneticPr fontId="10" type="noConversion"/>
  </si>
  <si>
    <t>16384</t>
    <phoneticPr fontId="10" type="noConversion"/>
  </si>
  <si>
    <t>zpaas</t>
    <phoneticPr fontId="10" type="noConversion"/>
  </si>
  <si>
    <t>OpenJDK</t>
    <phoneticPr fontId="10" type="noConversion"/>
  </si>
  <si>
    <t>1.8.0.151</t>
    <phoneticPr fontId="10" type="noConversion"/>
  </si>
  <si>
    <t>fv-cdrnas01,  
fv-cdrnas02</t>
    <phoneticPr fontId="10" type="noConversion"/>
  </si>
  <si>
    <t>fv-cdrnas03</t>
    <phoneticPr fontId="10" type="noConversion"/>
  </si>
  <si>
    <t>fv-cdrnas02,  
fv-cdrnas03</t>
    <phoneticPr fontId="10" type="noConversion"/>
  </si>
  <si>
    <t>fv-cdrnas01</t>
    <phoneticPr fontId="10" type="noConversion"/>
  </si>
  <si>
    <t>fv-cdrnas03,  
fv-cdrnas01</t>
    <phoneticPr fontId="10" type="noConversion"/>
  </si>
  <si>
    <t>fv-cdrnas02</t>
    <phoneticPr fontId="10" type="noConversion"/>
  </si>
  <si>
    <t>alv-vgdata01-cdr01001</t>
  </si>
  <si>
    <t>alv-vgdata02-cdr02001</t>
  </si>
  <si>
    <t>alv-vgdata03-cdr03001</t>
  </si>
  <si>
    <t>dlv-vgdata01-cdr01001</t>
  </si>
  <si>
    <t>dlv-vgdata02-cdr02001</t>
  </si>
  <si>
    <t>dlv-vgdata03-cdr03001</t>
  </si>
  <si>
    <t>glv-vgdata01-cdr01001</t>
  </si>
  <si>
    <t>glv-vgdata02-cdr02001</t>
  </si>
  <si>
    <t>glv-vgdata03-cdr03001</t>
  </si>
  <si>
    <t>172.16.80.29/22</t>
    <phoneticPr fontId="10" type="noConversion"/>
  </si>
  <si>
    <t>172.16.80.30/22</t>
    <phoneticPr fontId="10" type="noConversion"/>
  </si>
  <si>
    <t>172.16.80.31/22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</si>
</sst>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54">
    <font>
      <sz val="12"/>
      <name val="宋体"/>
      <charset val="134"/>
    </font>
    <font>
      <sz val="12"/>
      <name val="宋体"/>
      <family val="3"/>
      <charset val="134"/>
    </font>
    <font>
      <sz val="10"/>
      <name val="Arial"/>
      <family val="2"/>
    </font>
    <font>
      <sz val="10"/>
      <name val="Arial"/>
      <family val="2"/>
    </font>
    <font>
      <sz val="12"/>
      <name val="宋体"/>
      <family val="3"/>
      <charset val="134"/>
    </font>
    <font>
      <sz val="11"/>
      <color indexed="8"/>
      <name val="宋体"/>
      <family val="3"/>
      <charset val="134"/>
    </font>
    <font>
      <u/>
      <sz val="12"/>
      <color theme="10"/>
      <name val="宋体"/>
      <family val="3"/>
      <charset val="134"/>
    </font>
    <font>
      <sz val="11"/>
      <color rgb="FF006100"/>
      <name val="宋体"/>
      <family val="2"/>
      <charset val="134"/>
      <scheme val="minor"/>
    </font>
    <font>
      <sz val="12"/>
      <name val="宋体"/>
      <family val="3"/>
      <charset val="134"/>
    </font>
    <font>
      <sz val="10"/>
      <name val="Calibri"/>
      <family val="2"/>
    </font>
    <font>
      <sz val="9"/>
      <name val="宋体"/>
      <family val="3"/>
      <charset val="134"/>
    </font>
    <font>
      <sz val="9"/>
      <name val="宋体"/>
      <family val="3"/>
      <charset val="134"/>
    </font>
    <font>
      <sz val="12"/>
      <name val="Calibri"/>
      <family val="2"/>
    </font>
    <font>
      <sz val="9"/>
      <name val="Calibri"/>
      <family val="2"/>
    </font>
    <font>
      <b/>
      <sz val="9"/>
      <name val="Calibri"/>
      <family val="2"/>
    </font>
    <font>
      <sz val="10"/>
      <name val="宋体"/>
      <family val="3"/>
      <charset val="134"/>
    </font>
    <font>
      <b/>
      <sz val="9"/>
      <name val="宋体"/>
      <family val="3"/>
      <charset val="134"/>
    </font>
    <font>
      <b/>
      <sz val="9"/>
      <color theme="0"/>
      <name val="Calibri"/>
      <family val="2"/>
    </font>
    <font>
      <sz val="9"/>
      <color rgb="FFFF0000"/>
      <name val="Calibri"/>
      <family val="2"/>
    </font>
    <font>
      <sz val="9"/>
      <color rgb="FFFF0000"/>
      <name val="宋体"/>
      <family val="3"/>
      <charset val="134"/>
    </font>
    <font>
      <sz val="9"/>
      <color rgb="FF000000"/>
      <name val="宋体"/>
      <family val="3"/>
      <charset val="134"/>
    </font>
    <font>
      <b/>
      <sz val="28"/>
      <color indexed="8"/>
      <name val="Calibri"/>
      <family val="2"/>
    </font>
    <font>
      <b/>
      <sz val="11"/>
      <name val="Calibri"/>
      <family val="2"/>
    </font>
    <font>
      <b/>
      <sz val="11"/>
      <color indexed="8"/>
      <name val="Calibri"/>
      <family val="2"/>
    </font>
    <font>
      <b/>
      <sz val="11"/>
      <color indexed="8"/>
      <name val="宋体"/>
      <family val="2"/>
    </font>
    <font>
      <b/>
      <sz val="8"/>
      <name val="Arial"/>
      <family val="2"/>
    </font>
    <font>
      <b/>
      <sz val="12"/>
      <color indexed="8"/>
      <name val="Calibri"/>
      <family val="2"/>
    </font>
    <font>
      <b/>
      <sz val="28"/>
      <color indexed="8"/>
      <name val="宋体"/>
      <family val="3"/>
      <charset val="134"/>
    </font>
    <font>
      <b/>
      <sz val="9"/>
      <color indexed="81"/>
      <name val="宋体"/>
      <family val="3"/>
      <charset val="134"/>
    </font>
    <font>
      <sz val="9"/>
      <color indexed="81"/>
      <name val="宋体"/>
      <family val="3"/>
      <charset val="134"/>
    </font>
    <font>
      <b/>
      <sz val="10"/>
      <color rgb="FFFF0000"/>
      <name val="微软雅黑"/>
      <family val="2"/>
      <charset val="134"/>
    </font>
    <font>
      <b/>
      <sz val="10"/>
      <name val="Calibri"/>
      <family val="2"/>
    </font>
    <font>
      <b/>
      <sz val="16"/>
      <name val="宋体"/>
      <family val="3"/>
      <charset val="134"/>
    </font>
    <font>
      <b/>
      <sz val="16"/>
      <name val="Calibri"/>
      <family val="2"/>
    </font>
    <font>
      <sz val="10"/>
      <color rgb="FFFF0000"/>
      <name val="Calibri"/>
      <family val="2"/>
    </font>
    <font>
      <b/>
      <sz val="10"/>
      <color theme="0"/>
      <name val="Calibri"/>
      <family val="2"/>
    </font>
    <font>
      <b/>
      <sz val="10"/>
      <name val="宋体"/>
      <family val="3"/>
      <charset val="134"/>
    </font>
    <font>
      <sz val="10"/>
      <color rgb="FFFF0000"/>
      <name val="宋体"/>
      <family val="3"/>
      <charset val="134"/>
    </font>
    <font>
      <sz val="16"/>
      <name val="Calibri"/>
      <family val="2"/>
    </font>
    <font>
      <b/>
      <sz val="16"/>
      <name val="Calibri"/>
      <family val="3"/>
      <charset val="134"/>
    </font>
    <font>
      <b/>
      <sz val="10"/>
      <color indexed="8"/>
      <name val="Calibri"/>
      <family val="2"/>
    </font>
    <font>
      <sz val="10"/>
      <color indexed="8"/>
      <name val="Calibri"/>
      <family val="2"/>
    </font>
    <font>
      <b/>
      <sz val="10"/>
      <color rgb="FFFF0000"/>
      <name val="Calibri"/>
      <family val="2"/>
    </font>
    <font>
      <sz val="10"/>
      <color indexed="8"/>
      <name val="宋体"/>
      <family val="3"/>
      <charset val="134"/>
    </font>
    <font>
      <sz val="10"/>
      <color rgb="FFFF0000"/>
      <name val="Calibri"/>
      <family val="3"/>
      <charset val="134"/>
    </font>
    <font>
      <b/>
      <sz val="9"/>
      <name val="Calibri"/>
      <family val="3"/>
      <charset val="134"/>
    </font>
    <font>
      <sz val="16"/>
      <name val="宋体"/>
      <family val="3"/>
      <charset val="134"/>
    </font>
    <font>
      <sz val="10"/>
      <name val="Calibri"/>
      <family val="3"/>
      <charset val="134"/>
    </font>
    <font>
      <sz val="10"/>
      <color rgb="FF000000"/>
      <name val="宋体"/>
      <family val="3"/>
      <charset val="134"/>
    </font>
    <font>
      <sz val="10"/>
      <color rgb="FF000000"/>
      <name val="Calibri"/>
      <family val="2"/>
    </font>
    <font>
      <b/>
      <sz val="10"/>
      <color theme="0"/>
      <name val="宋体"/>
      <family val="3"/>
      <charset val="134"/>
    </font>
    <font>
      <sz val="10"/>
      <name val="宋体"/>
      <family val="2"/>
    </font>
    <font>
      <sz val="10"/>
      <color rgb="FF0070C0"/>
      <name val="Calibri"/>
      <family val="2"/>
    </font>
    <font>
      <sz val="9"/>
      <name val="Calibri"/>
      <family val="3"/>
      <charset val="134"/>
    </font>
  </fonts>
  <fills count="20">
    <fill>
      <patternFill patternType="none"/>
    </fill>
    <fill>
      <patternFill patternType="gray125"/>
    </fill>
    <fill>
      <patternFill patternType="solid">
        <fgColor theme="8" tint="0.79998168889431442"/>
        <bgColor indexed="64"/>
      </patternFill>
    </fill>
    <fill>
      <patternFill patternType="solid">
        <fgColor rgb="FFC6EFCE"/>
      </patternFill>
    </fill>
    <fill>
      <patternFill patternType="solid">
        <fgColor rgb="FF00B0F0"/>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tint="-0.499984740745262"/>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style="thin">
        <color auto="1"/>
      </right>
      <top style="thin">
        <color auto="1"/>
      </top>
      <bottom/>
      <diagonal/>
    </border>
  </borders>
  <cellStyleXfs count="11">
    <xf numFmtId="0" fontId="0" fillId="0" borderId="0"/>
    <xf numFmtId="0" fontId="2" fillId="0" borderId="0" applyNumberFormat="0" applyFill="0" applyBorder="0" applyAlignment="0" applyProtection="0"/>
    <xf numFmtId="0" fontId="5" fillId="0" borderId="0">
      <alignment vertical="center"/>
    </xf>
    <xf numFmtId="0" fontId="1" fillId="0" borderId="0"/>
    <xf numFmtId="0" fontId="4" fillId="0" borderId="0">
      <alignment vertical="center"/>
    </xf>
    <xf numFmtId="0" fontId="2" fillId="0" borderId="0" applyNumberFormat="0" applyFill="0" applyBorder="0" applyAlignment="0" applyProtection="0"/>
    <xf numFmtId="0" fontId="3" fillId="0" borderId="0"/>
    <xf numFmtId="0" fontId="7" fillId="3" borderId="0" applyNumberFormat="0" applyBorder="0" applyAlignment="0" applyProtection="0"/>
    <xf numFmtId="0" fontId="8" fillId="0" borderId="0"/>
    <xf numFmtId="0" fontId="6" fillId="0" borderId="0" applyNumberFormat="0" applyFill="0" applyBorder="0" applyAlignment="0" applyProtection="0"/>
    <xf numFmtId="0" fontId="6" fillId="0" borderId="0" applyNumberFormat="0" applyFill="0" applyBorder="0" applyAlignment="0" applyProtection="0"/>
  </cellStyleXfs>
  <cellXfs count="415">
    <xf numFmtId="0" fontId="0" fillId="0" borderId="0" xfId="0" applyAlignment="1">
      <alignment vertical="center"/>
    </xf>
    <xf numFmtId="0" fontId="12" fillId="0" borderId="7"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0" fontId="12" fillId="0" borderId="0" xfId="0" applyFont="1" applyFill="1" applyAlignment="1">
      <alignment vertical="center"/>
    </xf>
    <xf numFmtId="0" fontId="12" fillId="0" borderId="10" xfId="0" applyFont="1" applyFill="1" applyBorder="1" applyAlignment="1">
      <alignment vertical="center"/>
    </xf>
    <xf numFmtId="0" fontId="12" fillId="0" borderId="0" xfId="0" applyFont="1" applyFill="1" applyBorder="1" applyAlignment="1">
      <alignment vertical="center"/>
    </xf>
    <xf numFmtId="0" fontId="12" fillId="0" borderId="6" xfId="0" applyFont="1" applyFill="1" applyBorder="1" applyAlignment="1">
      <alignment vertical="center"/>
    </xf>
    <xf numFmtId="0" fontId="23" fillId="0" borderId="0" xfId="0" applyFont="1" applyFill="1" applyBorder="1" applyAlignment="1">
      <alignment vertical="center"/>
    </xf>
    <xf numFmtId="0" fontId="23" fillId="0" borderId="11" xfId="0" applyFont="1" applyFill="1" applyBorder="1" applyAlignment="1">
      <alignment horizontal="center" vertical="center"/>
    </xf>
    <xf numFmtId="0" fontId="23" fillId="0" borderId="13" xfId="0" applyFont="1" applyFill="1" applyBorder="1" applyAlignment="1">
      <alignment horizontal="center" vertical="center"/>
    </xf>
    <xf numFmtId="14" fontId="9" fillId="0" borderId="16" xfId="0" applyNumberFormat="1" applyFont="1" applyFill="1" applyBorder="1" applyAlignment="1">
      <alignment horizontal="left" vertical="center"/>
    </xf>
    <xf numFmtId="0" fontId="9" fillId="0" borderId="1" xfId="0" applyFont="1" applyFill="1" applyBorder="1" applyAlignment="1">
      <alignment horizontal="center" vertical="center"/>
    </xf>
    <xf numFmtId="14" fontId="9" fillId="0" borderId="19" xfId="0" applyNumberFormat="1" applyFont="1" applyFill="1" applyBorder="1" applyAlignment="1">
      <alignment horizontal="left" vertical="center"/>
    </xf>
    <xf numFmtId="0" fontId="26" fillId="0" borderId="0" xfId="0" applyFont="1" applyFill="1" applyBorder="1" applyAlignment="1">
      <alignment horizontal="left" vertical="center"/>
    </xf>
    <xf numFmtId="0" fontId="26" fillId="0" borderId="0" xfId="0" applyFont="1" applyFill="1" applyBorder="1" applyAlignment="1">
      <alignment vertical="center"/>
    </xf>
    <xf numFmtId="0" fontId="22" fillId="0" borderId="11" xfId="0" applyFont="1" applyFill="1" applyBorder="1" applyAlignment="1">
      <alignment horizontal="center" vertical="center"/>
    </xf>
    <xf numFmtId="0" fontId="12" fillId="0" borderId="16" xfId="0" applyFont="1" applyFill="1" applyBorder="1" applyAlignment="1">
      <alignment vertical="center"/>
    </xf>
    <xf numFmtId="0" fontId="12" fillId="0" borderId="19" xfId="0" applyFont="1" applyFill="1" applyBorder="1" applyAlignment="1">
      <alignment vertical="center"/>
    </xf>
    <xf numFmtId="0" fontId="12" fillId="0" borderId="26" xfId="0" applyFont="1" applyFill="1" applyBorder="1" applyAlignment="1">
      <alignment vertical="center"/>
    </xf>
    <xf numFmtId="0" fontId="12" fillId="0" borderId="4" xfId="0" applyFont="1" applyFill="1" applyBorder="1" applyAlignment="1">
      <alignment vertical="center"/>
    </xf>
    <xf numFmtId="0" fontId="12" fillId="0" borderId="27" xfId="0" applyFont="1" applyFill="1" applyBorder="1" applyAlignment="1">
      <alignment vertical="center"/>
    </xf>
    <xf numFmtId="0" fontId="30" fillId="0" borderId="0" xfId="0" applyFont="1" applyAlignment="1">
      <alignment vertical="center"/>
    </xf>
    <xf numFmtId="49" fontId="13" fillId="0" borderId="1" xfId="0" applyNumberFormat="1" applyFont="1" applyFill="1" applyBorder="1" applyAlignment="1" applyProtection="1">
      <alignment horizontal="center" vertical="center" wrapText="1"/>
      <protection locked="0"/>
    </xf>
    <xf numFmtId="49" fontId="13" fillId="0" borderId="0" xfId="0" applyNumberFormat="1" applyFont="1" applyAlignment="1" applyProtection="1">
      <alignment horizontal="center" vertical="center" wrapText="1"/>
      <protection locked="0"/>
    </xf>
    <xf numFmtId="14" fontId="9" fillId="0" borderId="31" xfId="0" applyNumberFormat="1" applyFont="1" applyFill="1" applyBorder="1" applyAlignment="1">
      <alignment horizontal="center" vertical="center"/>
    </xf>
    <xf numFmtId="14" fontId="9" fillId="0" borderId="33" xfId="0" applyNumberFormat="1" applyFont="1" applyFill="1" applyBorder="1" applyAlignment="1">
      <alignment horizontal="left" vertical="center"/>
    </xf>
    <xf numFmtId="0" fontId="9" fillId="0" borderId="2" xfId="0" applyFont="1" applyFill="1" applyBorder="1" applyAlignment="1">
      <alignment horizontal="center" vertical="center"/>
    </xf>
    <xf numFmtId="0" fontId="9" fillId="0" borderId="0" xfId="0" applyFont="1" applyAlignment="1">
      <alignment vertical="center"/>
    </xf>
    <xf numFmtId="0" fontId="9" fillId="0" borderId="1" xfId="0" applyFont="1" applyBorder="1" applyAlignment="1">
      <alignment vertical="center"/>
    </xf>
    <xf numFmtId="0" fontId="9" fillId="0" borderId="1" xfId="0" applyFont="1" applyBorder="1" applyAlignment="1" applyProtection="1">
      <alignment vertical="center" wrapText="1"/>
      <protection locked="0"/>
    </xf>
    <xf numFmtId="0" fontId="31" fillId="2" borderId="1" xfId="0" applyFont="1" applyFill="1" applyBorder="1" applyAlignment="1" applyProtection="1">
      <alignment horizontal="center" vertical="center" wrapText="1"/>
      <protection hidden="1"/>
    </xf>
    <xf numFmtId="0" fontId="9" fillId="0" borderId="0" xfId="0" applyFont="1" applyAlignment="1">
      <alignment horizontal="center" vertical="center"/>
    </xf>
    <xf numFmtId="0" fontId="31" fillId="2" borderId="1" xfId="0" applyFont="1" applyFill="1" applyBorder="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pplyProtection="1">
      <alignment horizontal="center" vertical="center" wrapText="1"/>
      <protection locked="0"/>
    </xf>
    <xf numFmtId="0" fontId="35" fillId="4" borderId="1" xfId="0" applyFont="1" applyFill="1" applyBorder="1" applyAlignment="1">
      <alignment horizontal="center" vertical="center" wrapText="1"/>
    </xf>
    <xf numFmtId="0" fontId="31" fillId="12" borderId="1" xfId="0" applyFont="1" applyFill="1" applyBorder="1" applyAlignment="1" applyProtection="1">
      <alignment horizontal="center" vertical="center" wrapText="1"/>
      <protection hidden="1"/>
    </xf>
    <xf numFmtId="0" fontId="31" fillId="12" borderId="1" xfId="0" applyFont="1" applyFill="1" applyBorder="1" applyAlignment="1">
      <alignment horizontal="center" vertical="center" wrapText="1"/>
    </xf>
    <xf numFmtId="0" fontId="35" fillId="14" borderId="1" xfId="0" applyFont="1" applyFill="1" applyBorder="1" applyAlignment="1" applyProtection="1">
      <alignment horizontal="center" vertical="center" wrapText="1"/>
      <protection hidden="1"/>
    </xf>
    <xf numFmtId="0" fontId="35" fillId="13" borderId="1" xfId="0" applyFont="1" applyFill="1" applyBorder="1" applyAlignment="1">
      <alignment horizontal="center" vertical="center" wrapText="1"/>
    </xf>
    <xf numFmtId="0" fontId="9" fillId="0" borderId="1" xfId="0" applyFont="1" applyBorder="1" applyAlignment="1">
      <alignment horizontal="center" vertical="center"/>
    </xf>
    <xf numFmtId="0" fontId="39" fillId="0" borderId="0" xfId="0" applyFont="1" applyAlignment="1">
      <alignment vertical="center"/>
    </xf>
    <xf numFmtId="49" fontId="41" fillId="0" borderId="1" xfId="2" applyNumberFormat="1" applyFont="1" applyFill="1" applyBorder="1">
      <alignment vertical="center"/>
    </xf>
    <xf numFmtId="49" fontId="41" fillId="0" borderId="1" xfId="2" applyNumberFormat="1" applyFont="1" applyFill="1" applyBorder="1" applyAlignment="1">
      <alignment horizontal="center" vertical="center"/>
    </xf>
    <xf numFmtId="49" fontId="13" fillId="0" borderId="1" xfId="0" applyNumberFormat="1" applyFont="1" applyFill="1" applyBorder="1" applyAlignment="1" applyProtection="1">
      <alignment horizontal="right" vertical="center" wrapText="1"/>
      <protection locked="0"/>
    </xf>
    <xf numFmtId="49" fontId="13" fillId="0" borderId="1" xfId="0" applyNumberFormat="1" applyFont="1" applyFill="1" applyBorder="1" applyAlignment="1" applyProtection="1">
      <alignment vertical="center" wrapText="1"/>
      <protection locked="0"/>
    </xf>
    <xf numFmtId="49" fontId="13" fillId="0" borderId="1" xfId="0" applyNumberFormat="1" applyFont="1" applyFill="1" applyBorder="1" applyAlignment="1" applyProtection="1">
      <alignment horizontal="left" vertical="center" wrapText="1"/>
      <protection locked="0"/>
    </xf>
    <xf numFmtId="49" fontId="13" fillId="0" borderId="0" xfId="0" applyNumberFormat="1" applyFont="1" applyAlignment="1" applyProtection="1">
      <alignment horizontal="left" vertical="center" wrapText="1"/>
      <protection locked="0"/>
    </xf>
    <xf numFmtId="49" fontId="9" fillId="0" borderId="1" xfId="0" applyNumberFormat="1" applyFont="1" applyBorder="1" applyAlignment="1">
      <alignment vertical="center"/>
    </xf>
    <xf numFmtId="49" fontId="47" fillId="0" borderId="1" xfId="0" applyNumberFormat="1" applyFont="1" applyBorder="1" applyAlignment="1">
      <alignment vertical="center"/>
    </xf>
    <xf numFmtId="0" fontId="35" fillId="16" borderId="1" xfId="0" applyFont="1" applyFill="1" applyBorder="1" applyAlignment="1">
      <alignment horizontal="center" vertical="center" wrapText="1"/>
    </xf>
    <xf numFmtId="0" fontId="35" fillId="13" borderId="0" xfId="10" applyFont="1" applyFill="1" applyAlignment="1">
      <alignment vertical="center" wrapText="1"/>
    </xf>
    <xf numFmtId="0" fontId="31" fillId="2" borderId="1" xfId="0" applyFont="1" applyFill="1" applyBorder="1" applyAlignment="1">
      <alignment horizontal="center" vertical="center"/>
    </xf>
    <xf numFmtId="0" fontId="31" fillId="2" borderId="1" xfId="0" applyFont="1" applyFill="1" applyBorder="1" applyAlignment="1">
      <alignment vertical="center"/>
    </xf>
    <xf numFmtId="0" fontId="52" fillId="0" borderId="1" xfId="10" applyFont="1" applyBorder="1" applyAlignment="1">
      <alignment vertical="center"/>
    </xf>
    <xf numFmtId="49" fontId="35" fillId="13" borderId="0" xfId="10" applyNumberFormat="1" applyFont="1" applyFill="1" applyAlignment="1">
      <alignment vertical="center" wrapText="1"/>
    </xf>
    <xf numFmtId="49" fontId="32" fillId="0" borderId="4" xfId="0" applyNumberFormat="1" applyFont="1" applyBorder="1" applyAlignment="1">
      <alignment vertical="center" wrapText="1"/>
    </xf>
    <xf numFmtId="49" fontId="33" fillId="0" borderId="4" xfId="0" applyNumberFormat="1" applyFont="1" applyBorder="1" applyAlignment="1">
      <alignment vertical="center" wrapText="1"/>
    </xf>
    <xf numFmtId="49" fontId="9" fillId="0" borderId="0" xfId="0" applyNumberFormat="1" applyFont="1" applyAlignment="1">
      <alignment vertical="center" wrapText="1"/>
    </xf>
    <xf numFmtId="49" fontId="31" fillId="11"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49" fontId="15" fillId="0" borderId="1" xfId="0" applyNumberFormat="1" applyFont="1" applyBorder="1" applyAlignment="1">
      <alignment vertical="center" wrapText="1"/>
    </xf>
    <xf numFmtId="49" fontId="9" fillId="0" borderId="1" xfId="0" applyNumberFormat="1" applyFont="1" applyFill="1" applyBorder="1" applyAlignment="1">
      <alignment vertical="center" wrapText="1"/>
    </xf>
    <xf numFmtId="49" fontId="9" fillId="0" borderId="1" xfId="0" applyNumberFormat="1" applyFont="1" applyBorder="1" applyAlignment="1">
      <alignment vertical="center" wrapText="1"/>
    </xf>
    <xf numFmtId="49" fontId="34" fillId="0" borderId="1" xfId="0" applyNumberFormat="1" applyFont="1" applyFill="1" applyBorder="1" applyAlignment="1">
      <alignment vertical="center" wrapText="1"/>
    </xf>
    <xf numFmtId="49" fontId="9" fillId="10" borderId="1" xfId="0" applyNumberFormat="1" applyFont="1" applyFill="1" applyBorder="1" applyAlignment="1">
      <alignment vertical="center" wrapText="1"/>
    </xf>
    <xf numFmtId="49" fontId="32" fillId="0" borderId="0" xfId="0" applyNumberFormat="1" applyFont="1" applyAlignment="1">
      <alignment horizontal="left" vertical="center"/>
    </xf>
    <xf numFmtId="49" fontId="9" fillId="0" borderId="0" xfId="0" applyNumberFormat="1" applyFont="1" applyAlignment="1">
      <alignment vertical="center"/>
    </xf>
    <xf numFmtId="49" fontId="31" fillId="11" borderId="1" xfId="0" applyNumberFormat="1" applyFont="1" applyFill="1" applyBorder="1" applyAlignment="1">
      <alignment horizontal="center" vertical="center"/>
    </xf>
    <xf numFmtId="49" fontId="31" fillId="11" borderId="1" xfId="0" applyNumberFormat="1" applyFont="1" applyFill="1" applyBorder="1" applyAlignment="1">
      <alignment vertical="center"/>
    </xf>
    <xf numFmtId="49" fontId="9" fillId="0" borderId="1" xfId="0" applyNumberFormat="1" applyFont="1" applyBorder="1" applyAlignment="1">
      <alignment horizontal="center" vertical="center"/>
    </xf>
    <xf numFmtId="49" fontId="15" fillId="0" borderId="1" xfId="0" applyNumberFormat="1" applyFont="1" applyBorder="1" applyAlignment="1">
      <alignment vertical="center"/>
    </xf>
    <xf numFmtId="49" fontId="9" fillId="0" borderId="0" xfId="0" applyNumberFormat="1" applyFont="1" applyAlignment="1">
      <alignment horizontal="center" vertical="center"/>
    </xf>
    <xf numFmtId="49" fontId="9" fillId="0" borderId="0" xfId="0" applyNumberFormat="1" applyFont="1" applyBorder="1" applyAlignment="1">
      <alignment vertical="center"/>
    </xf>
    <xf numFmtId="49" fontId="9" fillId="0" borderId="1" xfId="0" applyNumberFormat="1" applyFont="1" applyBorder="1" applyAlignment="1" applyProtection="1">
      <alignment vertical="center" wrapText="1"/>
      <protection locked="0"/>
    </xf>
    <xf numFmtId="49" fontId="32" fillId="0" borderId="0" xfId="0" applyNumberFormat="1" applyFont="1" applyAlignment="1">
      <alignment vertical="center"/>
    </xf>
    <xf numFmtId="49" fontId="9" fillId="0" borderId="0" xfId="0" applyNumberFormat="1" applyFont="1" applyAlignment="1">
      <alignment horizontal="left" vertical="center"/>
    </xf>
    <xf numFmtId="49" fontId="31" fillId="2" borderId="1" xfId="0" applyNumberFormat="1" applyFont="1" applyFill="1" applyBorder="1" applyAlignment="1" applyProtection="1">
      <alignment horizontal="left" vertical="center" wrapText="1"/>
      <protection hidden="1"/>
    </xf>
    <xf numFmtId="49" fontId="9" fillId="0" borderId="1" xfId="0" applyNumberFormat="1" applyFont="1" applyBorder="1" applyAlignment="1" applyProtection="1">
      <alignment horizontal="left" vertical="center" wrapText="1"/>
      <protection locked="0"/>
    </xf>
    <xf numFmtId="49" fontId="31" fillId="0" borderId="0" xfId="0" applyNumberFormat="1" applyFont="1" applyFill="1" applyBorder="1" applyAlignment="1" applyProtection="1">
      <alignment horizontal="center" vertical="center" wrapText="1"/>
      <protection hidden="1"/>
    </xf>
    <xf numFmtId="49" fontId="31" fillId="11" borderId="1" xfId="0" applyNumberFormat="1" applyFont="1" applyFill="1" applyBorder="1" applyAlignment="1" applyProtection="1">
      <alignment vertical="center" wrapText="1"/>
      <protection hidden="1"/>
    </xf>
    <xf numFmtId="49" fontId="9" fillId="0" borderId="1" xfId="0" applyNumberFormat="1" applyFont="1" applyFill="1" applyBorder="1" applyAlignment="1" applyProtection="1">
      <alignment vertical="center" wrapText="1"/>
      <protection locked="0"/>
    </xf>
    <xf numFmtId="49" fontId="9" fillId="0" borderId="1" xfId="0" applyNumberFormat="1" applyFont="1" applyBorder="1" applyAlignment="1">
      <alignment vertical="top"/>
    </xf>
    <xf numFmtId="49" fontId="9" fillId="0" borderId="1" xfId="0" applyNumberFormat="1" applyFont="1" applyBorder="1" applyAlignment="1">
      <alignment vertical="top" wrapText="1"/>
    </xf>
    <xf numFmtId="49" fontId="39" fillId="0" borderId="0" xfId="0" applyNumberFormat="1" applyFont="1" applyAlignment="1">
      <alignment vertical="center"/>
    </xf>
    <xf numFmtId="49" fontId="31" fillId="2" borderId="1" xfId="0" applyNumberFormat="1" applyFont="1" applyFill="1" applyBorder="1" applyAlignment="1" applyProtection="1">
      <alignment vertical="center" wrapText="1"/>
      <protection hidden="1"/>
    </xf>
    <xf numFmtId="49" fontId="9" fillId="0" borderId="0" xfId="0" applyNumberFormat="1" applyFont="1" applyBorder="1" applyAlignment="1" applyProtection="1">
      <alignment vertical="center" wrapText="1"/>
      <protection locked="0"/>
    </xf>
    <xf numFmtId="49" fontId="9" fillId="0" borderId="0" xfId="0" applyNumberFormat="1" applyFont="1" applyBorder="1" applyAlignment="1" applyProtection="1">
      <alignment horizontal="center" vertical="center" wrapText="1"/>
      <protection locked="0"/>
    </xf>
    <xf numFmtId="49" fontId="15" fillId="0" borderId="0" xfId="0" applyNumberFormat="1" applyFont="1" applyAlignment="1">
      <alignment vertical="center"/>
    </xf>
    <xf numFmtId="49" fontId="32" fillId="0" borderId="0" xfId="0" applyNumberFormat="1" applyFont="1" applyFill="1" applyAlignment="1">
      <alignment vertical="center"/>
    </xf>
    <xf numFmtId="49" fontId="38" fillId="0" borderId="0" xfId="0" applyNumberFormat="1" applyFont="1" applyAlignment="1">
      <alignment vertical="center" wrapText="1"/>
    </xf>
    <xf numFmtId="49" fontId="33" fillId="0" borderId="0" xfId="0" applyNumberFormat="1" applyFont="1" applyFill="1" applyAlignment="1">
      <alignment vertical="center" wrapText="1"/>
    </xf>
    <xf numFmtId="49" fontId="31" fillId="2" borderId="1" xfId="4" applyNumberFormat="1" applyFont="1" applyFill="1" applyBorder="1" applyAlignment="1">
      <alignment horizontal="left" vertical="center" wrapText="1"/>
    </xf>
    <xf numFmtId="49" fontId="31" fillId="2" borderId="1" xfId="4" applyNumberFormat="1" applyFont="1" applyFill="1" applyBorder="1" applyAlignment="1">
      <alignment vertical="center" wrapText="1"/>
    </xf>
    <xf numFmtId="49" fontId="31" fillId="0" borderId="1" xfId="0" applyNumberFormat="1" applyFont="1" applyFill="1" applyBorder="1" applyAlignment="1" applyProtection="1">
      <alignment horizontal="left" vertical="center" wrapText="1"/>
      <protection hidden="1"/>
    </xf>
    <xf numFmtId="49" fontId="9" fillId="0" borderId="1" xfId="4" applyNumberFormat="1" applyFont="1" applyFill="1" applyBorder="1" applyAlignment="1">
      <alignment horizontal="left" vertical="center"/>
    </xf>
    <xf numFmtId="49" fontId="41" fillId="0" borderId="1" xfId="2" applyNumberFormat="1" applyFont="1" applyFill="1" applyBorder="1" applyAlignment="1">
      <alignment wrapText="1"/>
    </xf>
    <xf numFmtId="49" fontId="9" fillId="0" borderId="0" xfId="0" applyNumberFormat="1" applyFont="1" applyAlignment="1">
      <alignment wrapText="1"/>
    </xf>
    <xf numFmtId="49" fontId="33" fillId="0" borderId="0" xfId="0" applyNumberFormat="1" applyFont="1" applyFill="1" applyAlignment="1">
      <alignment horizontal="left" vertical="center"/>
    </xf>
    <xf numFmtId="49" fontId="31" fillId="0" borderId="0" xfId="0" applyNumberFormat="1" applyFont="1" applyFill="1" applyAlignment="1">
      <alignment horizontal="left" vertical="center"/>
    </xf>
    <xf numFmtId="49" fontId="31" fillId="5" borderId="1" xfId="0" applyNumberFormat="1" applyFont="1" applyFill="1" applyBorder="1" applyAlignment="1">
      <alignment horizontal="left" vertical="center"/>
    </xf>
    <xf numFmtId="49" fontId="31" fillId="5" borderId="1" xfId="0" applyNumberFormat="1" applyFont="1" applyFill="1" applyBorder="1" applyAlignment="1">
      <alignment vertical="center"/>
    </xf>
    <xf numFmtId="49" fontId="9" fillId="0" borderId="1" xfId="0" applyNumberFormat="1" applyFont="1" applyBorder="1" applyAlignment="1">
      <alignment horizontal="left" vertical="center"/>
    </xf>
    <xf numFmtId="49" fontId="9" fillId="0" borderId="1" xfId="0" applyNumberFormat="1" applyFont="1" applyBorder="1" applyAlignment="1">
      <alignment horizontal="right" vertical="center"/>
    </xf>
    <xf numFmtId="49" fontId="9" fillId="6" borderId="1" xfId="0" applyNumberFormat="1" applyFont="1" applyFill="1" applyBorder="1" applyAlignment="1">
      <alignment vertical="center"/>
    </xf>
    <xf numFmtId="49" fontId="32" fillId="0" borderId="0" xfId="0" applyNumberFormat="1" applyFont="1" applyAlignment="1" applyProtection="1">
      <alignment vertical="center"/>
      <protection hidden="1"/>
    </xf>
    <xf numFmtId="49" fontId="13" fillId="0" borderId="0" xfId="0" applyNumberFormat="1" applyFont="1" applyAlignment="1" applyProtection="1">
      <alignment vertical="center" wrapText="1"/>
      <protection locked="0"/>
    </xf>
    <xf numFmtId="49" fontId="13" fillId="0" borderId="0" xfId="0" applyNumberFormat="1" applyFont="1" applyAlignment="1" applyProtection="1">
      <alignment vertical="center" wrapText="1"/>
      <protection hidden="1"/>
    </xf>
    <xf numFmtId="49" fontId="14" fillId="2" borderId="1" xfId="0" applyNumberFormat="1" applyFont="1" applyFill="1" applyBorder="1" applyAlignment="1" applyProtection="1">
      <alignment vertical="center" wrapText="1"/>
      <protection hidden="1"/>
    </xf>
    <xf numFmtId="49" fontId="14" fillId="2" borderId="1" xfId="0" applyNumberFormat="1" applyFont="1" applyFill="1" applyBorder="1" applyAlignment="1" applyProtection="1">
      <alignment horizontal="left" vertical="center" wrapText="1"/>
      <protection hidden="1"/>
    </xf>
    <xf numFmtId="49" fontId="14" fillId="2" borderId="1" xfId="0" applyNumberFormat="1" applyFont="1" applyFill="1" applyBorder="1" applyAlignment="1" applyProtection="1">
      <alignment horizontal="center" vertical="center" wrapText="1"/>
      <protection hidden="1"/>
    </xf>
    <xf numFmtId="49" fontId="13" fillId="0" borderId="1" xfId="0" applyNumberFormat="1" applyFont="1" applyFill="1" applyBorder="1" applyAlignment="1" applyProtection="1">
      <alignment vertical="center"/>
      <protection locked="0"/>
    </xf>
    <xf numFmtId="49" fontId="13" fillId="0" borderId="0" xfId="0" applyNumberFormat="1" applyFont="1" applyAlignment="1" applyProtection="1">
      <alignment vertical="center"/>
      <protection locked="0"/>
    </xf>
    <xf numFmtId="49" fontId="13" fillId="0" borderId="0" xfId="0" applyNumberFormat="1" applyFont="1" applyAlignment="1">
      <alignment vertical="center" wrapText="1"/>
    </xf>
    <xf numFmtId="49" fontId="13" fillId="0" borderId="0" xfId="0" applyNumberFormat="1" applyFont="1" applyFill="1" applyBorder="1" applyAlignment="1" applyProtection="1">
      <alignment vertical="center" wrapText="1"/>
      <protection locked="0"/>
    </xf>
    <xf numFmtId="49" fontId="33" fillId="0" borderId="0" xfId="0" applyNumberFormat="1" applyFont="1" applyAlignment="1" applyProtection="1">
      <alignment horizontal="left" vertical="center"/>
      <protection hidden="1"/>
    </xf>
    <xf numFmtId="49" fontId="33" fillId="0" borderId="0" xfId="0" applyNumberFormat="1" applyFont="1" applyFill="1" applyBorder="1" applyAlignment="1" applyProtection="1">
      <alignment vertical="center"/>
    </xf>
    <xf numFmtId="49" fontId="33" fillId="0" borderId="0" xfId="0" applyNumberFormat="1" applyFont="1" applyFill="1" applyBorder="1" applyAlignment="1" applyProtection="1">
      <alignment horizontal="left" vertical="center"/>
    </xf>
    <xf numFmtId="49" fontId="33" fillId="0" borderId="0" xfId="0" applyNumberFormat="1" applyFont="1" applyFill="1" applyBorder="1" applyAlignment="1" applyProtection="1">
      <alignment horizontal="center" vertical="center"/>
    </xf>
    <xf numFmtId="49" fontId="33" fillId="0" borderId="0" xfId="0" applyNumberFormat="1" applyFont="1" applyAlignment="1" applyProtection="1">
      <alignment vertical="center"/>
    </xf>
    <xf numFmtId="49" fontId="31" fillId="15" borderId="1" xfId="0" applyNumberFormat="1" applyFont="1" applyFill="1" applyBorder="1" applyAlignment="1" applyProtection="1">
      <alignment horizontal="left" vertical="center" wrapText="1"/>
      <protection hidden="1"/>
    </xf>
    <xf numFmtId="49" fontId="31" fillId="15" borderId="1" xfId="0" applyNumberFormat="1" applyFont="1" applyFill="1" applyBorder="1" applyAlignment="1" applyProtection="1">
      <alignment horizontal="center" vertical="center" wrapText="1"/>
      <protection hidden="1"/>
    </xf>
    <xf numFmtId="49" fontId="31" fillId="15" borderId="1" xfId="0" applyNumberFormat="1" applyFont="1" applyFill="1" applyBorder="1" applyAlignment="1" applyProtection="1">
      <alignment vertical="center" wrapText="1"/>
      <protection hidden="1"/>
    </xf>
    <xf numFmtId="49" fontId="9" fillId="0" borderId="0" xfId="0" applyNumberFormat="1" applyFont="1" applyAlignment="1" applyProtection="1">
      <alignment vertical="center"/>
    </xf>
    <xf numFmtId="49" fontId="9" fillId="0" borderId="0" xfId="0" applyNumberFormat="1" applyFont="1" applyFill="1" applyBorder="1" applyAlignment="1" applyProtection="1">
      <alignment horizontal="center" vertical="center"/>
      <protection locked="0"/>
    </xf>
    <xf numFmtId="49" fontId="9" fillId="0" borderId="1" xfId="0" applyNumberFormat="1" applyFont="1" applyFill="1" applyBorder="1" applyAlignment="1" applyProtection="1">
      <alignment vertical="center" wrapText="1"/>
    </xf>
    <xf numFmtId="49" fontId="9" fillId="0" borderId="1" xfId="0" applyNumberFormat="1" applyFont="1" applyFill="1" applyBorder="1" applyAlignment="1" applyProtection="1">
      <alignment horizontal="left" vertical="center" wrapText="1"/>
    </xf>
    <xf numFmtId="49" fontId="9" fillId="9" borderId="1" xfId="0" applyNumberFormat="1" applyFont="1" applyFill="1" applyBorder="1" applyAlignment="1" applyProtection="1">
      <alignment vertical="center" wrapText="1"/>
      <protection locked="0"/>
    </xf>
    <xf numFmtId="49" fontId="9" fillId="9" borderId="1" xfId="0" applyNumberFormat="1" applyFont="1" applyFill="1" applyBorder="1" applyAlignment="1" applyProtection="1">
      <alignment horizontal="left" vertical="center" wrapText="1"/>
      <protection locked="0"/>
    </xf>
    <xf numFmtId="49" fontId="9" fillId="9" borderId="1" xfId="0" applyNumberFormat="1" applyFont="1" applyFill="1" applyBorder="1" applyAlignment="1" applyProtection="1">
      <alignment horizontal="center" vertical="center" wrapText="1"/>
      <protection locked="0"/>
    </xf>
    <xf numFmtId="49" fontId="9" fillId="9" borderId="1" xfId="0" applyNumberFormat="1" applyFont="1" applyFill="1" applyBorder="1" applyAlignment="1" applyProtection="1">
      <alignment vertical="center"/>
      <protection locked="0"/>
    </xf>
    <xf numFmtId="49" fontId="9" fillId="0" borderId="1" xfId="0" applyNumberFormat="1" applyFont="1" applyBorder="1" applyAlignment="1" applyProtection="1">
      <alignment vertical="center"/>
    </xf>
    <xf numFmtId="49" fontId="9" fillId="0" borderId="1" xfId="0" applyNumberFormat="1" applyFont="1" applyBorder="1" applyAlignment="1" applyProtection="1">
      <alignment horizontal="center" vertical="center"/>
    </xf>
    <xf numFmtId="49" fontId="9" fillId="9" borderId="1" xfId="0" applyNumberFormat="1" applyFont="1" applyFill="1" applyBorder="1" applyAlignment="1" applyProtection="1">
      <alignment horizontal="left" vertical="center"/>
      <protection locked="0"/>
    </xf>
    <xf numFmtId="49" fontId="9" fillId="9" borderId="1"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vertical="center"/>
    </xf>
    <xf numFmtId="49" fontId="9" fillId="0" borderId="0" xfId="0" applyNumberFormat="1" applyFont="1" applyAlignment="1" applyProtection="1">
      <alignment horizontal="center" vertical="center"/>
    </xf>
    <xf numFmtId="49" fontId="14" fillId="0" borderId="4" xfId="0" applyNumberFormat="1" applyFont="1" applyFill="1" applyBorder="1" applyAlignment="1" applyProtection="1">
      <alignment vertical="center"/>
      <protection locked="0"/>
    </xf>
    <xf numFmtId="49" fontId="14" fillId="0" borderId="4" xfId="0" applyNumberFormat="1" applyFont="1" applyFill="1" applyBorder="1" applyAlignment="1" applyProtection="1">
      <alignment horizontal="center" vertical="center"/>
      <protection locked="0"/>
    </xf>
    <xf numFmtId="49" fontId="14" fillId="0" borderId="4" xfId="0" applyNumberFormat="1" applyFont="1" applyFill="1" applyBorder="1" applyAlignment="1" applyProtection="1">
      <alignment horizontal="left" vertical="center"/>
      <protection locked="0"/>
    </xf>
    <xf numFmtId="49" fontId="18" fillId="0" borderId="1" xfId="0" applyNumberFormat="1" applyFont="1" applyFill="1" applyBorder="1" applyAlignment="1" applyProtection="1">
      <alignment vertical="center" wrapText="1"/>
      <protection locked="0"/>
    </xf>
    <xf numFmtId="49" fontId="13" fillId="0" borderId="0" xfId="0" applyNumberFormat="1" applyFont="1" applyAlignment="1">
      <alignment horizontal="left" vertical="center" wrapText="1"/>
    </xf>
    <xf numFmtId="49" fontId="13" fillId="0" borderId="0" xfId="0" applyNumberFormat="1" applyFont="1" applyAlignment="1">
      <alignment horizontal="center" vertical="center" wrapText="1"/>
    </xf>
    <xf numFmtId="49" fontId="18" fillId="0" borderId="0" xfId="0" applyNumberFormat="1" applyFont="1" applyAlignment="1">
      <alignment horizontal="left" vertical="center" wrapText="1"/>
    </xf>
    <xf numFmtId="49" fontId="18" fillId="0" borderId="0" xfId="0" applyNumberFormat="1" applyFont="1" applyAlignment="1">
      <alignment horizontal="center" vertical="center" wrapText="1"/>
    </xf>
    <xf numFmtId="49" fontId="32" fillId="0" borderId="0" xfId="0" applyNumberFormat="1" applyFont="1" applyAlignment="1" applyProtection="1">
      <alignment horizontal="left" vertical="center"/>
      <protection hidden="1"/>
    </xf>
    <xf numFmtId="49" fontId="33" fillId="0" borderId="0" xfId="0" applyNumberFormat="1" applyFont="1" applyFill="1" applyBorder="1" applyAlignment="1" applyProtection="1">
      <alignment vertical="center"/>
      <protection locked="0"/>
    </xf>
    <xf numFmtId="49" fontId="33" fillId="0" borderId="0" xfId="0" applyNumberFormat="1" applyFont="1" applyFill="1" applyBorder="1" applyAlignment="1" applyProtection="1">
      <alignment horizontal="left" vertical="center"/>
      <protection locked="0"/>
    </xf>
    <xf numFmtId="49" fontId="33" fillId="0" borderId="0" xfId="0" applyNumberFormat="1" applyFont="1" applyAlignment="1">
      <alignment vertical="center"/>
    </xf>
    <xf numFmtId="49" fontId="9" fillId="0" borderId="0" xfId="0" applyNumberFormat="1" applyFont="1" applyFill="1" applyBorder="1" applyAlignment="1">
      <alignment horizontal="center" vertical="center"/>
    </xf>
    <xf numFmtId="49" fontId="9" fillId="0" borderId="1" xfId="0" applyNumberFormat="1" applyFont="1" applyFill="1" applyBorder="1" applyAlignment="1" applyProtection="1">
      <alignment horizontal="left" vertical="center" wrapText="1"/>
      <protection locked="0"/>
    </xf>
    <xf numFmtId="49" fontId="13" fillId="0" borderId="0" xfId="0" applyNumberFormat="1" applyFont="1" applyAlignment="1" applyProtection="1">
      <alignment horizontal="left" vertical="center"/>
      <protection locked="0"/>
    </xf>
    <xf numFmtId="49" fontId="13" fillId="0" borderId="0" xfId="0" applyNumberFormat="1" applyFont="1" applyAlignment="1" applyProtection="1">
      <alignment horizontal="left" vertical="center" wrapText="1"/>
      <protection hidden="1"/>
    </xf>
    <xf numFmtId="49" fontId="18" fillId="0" borderId="1" xfId="0" applyNumberFormat="1" applyFont="1" applyFill="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wrapText="1"/>
      <protection locked="0"/>
    </xf>
    <xf numFmtId="49" fontId="16" fillId="0" borderId="4" xfId="0" applyNumberFormat="1" applyFont="1" applyFill="1" applyBorder="1" applyAlignment="1" applyProtection="1">
      <alignment horizontal="left" vertical="center"/>
      <protection locked="0"/>
    </xf>
    <xf numFmtId="49" fontId="14" fillId="10" borderId="1" xfId="0" applyNumberFormat="1" applyFont="1" applyFill="1" applyBorder="1" applyAlignment="1" applyProtection="1">
      <alignment horizontal="left" vertical="center" wrapText="1"/>
      <protection hidden="1"/>
    </xf>
    <xf numFmtId="49" fontId="13" fillId="0" borderId="1" xfId="0" applyNumberFormat="1" applyFont="1" applyBorder="1" applyAlignment="1" applyProtection="1">
      <alignment horizontal="left" vertical="center" wrapText="1"/>
      <protection locked="0"/>
    </xf>
    <xf numFmtId="49" fontId="36" fillId="0" borderId="0" xfId="0" applyNumberFormat="1" applyFont="1" applyFill="1" applyAlignment="1">
      <alignment vertical="center"/>
    </xf>
    <xf numFmtId="49" fontId="36" fillId="0" borderId="0" xfId="0" applyNumberFormat="1" applyFont="1" applyFill="1" applyAlignment="1">
      <alignment horizontal="left" vertical="center"/>
    </xf>
    <xf numFmtId="49" fontId="31" fillId="0" borderId="0" xfId="0" applyNumberFormat="1" applyFont="1" applyFill="1" applyAlignment="1">
      <alignment vertical="center"/>
    </xf>
    <xf numFmtId="49" fontId="31" fillId="10" borderId="1" xfId="4" applyNumberFormat="1" applyFont="1" applyFill="1" applyBorder="1" applyAlignment="1">
      <alignment horizontal="left" vertical="center" wrapText="1"/>
    </xf>
    <xf numFmtId="49" fontId="40" fillId="2" borderId="1" xfId="2" applyNumberFormat="1" applyFont="1" applyFill="1" applyBorder="1" applyAlignment="1">
      <alignment wrapText="1"/>
    </xf>
    <xf numFmtId="49" fontId="9" fillId="0" borderId="1" xfId="0" applyNumberFormat="1" applyFont="1" applyBorder="1" applyAlignment="1">
      <alignment horizontal="left" vertical="center" wrapText="1"/>
    </xf>
    <xf numFmtId="49" fontId="9" fillId="9" borderId="1" xfId="0" applyNumberFormat="1" applyFont="1" applyFill="1" applyBorder="1" applyAlignment="1">
      <alignment horizontal="left" vertical="center" wrapText="1"/>
    </xf>
    <xf numFmtId="49" fontId="9" fillId="0" borderId="0" xfId="0" applyNumberFormat="1" applyFont="1" applyAlignment="1">
      <alignment horizontal="left" vertical="center" wrapText="1"/>
    </xf>
    <xf numFmtId="49" fontId="33" fillId="0" borderId="1" xfId="0" applyNumberFormat="1" applyFont="1" applyFill="1" applyBorder="1" applyAlignment="1">
      <alignment vertical="center"/>
    </xf>
    <xf numFmtId="49" fontId="38" fillId="0" borderId="0" xfId="0" applyNumberFormat="1" applyFont="1" applyAlignment="1">
      <alignment horizontal="left" vertical="center"/>
    </xf>
    <xf numFmtId="49" fontId="31" fillId="2" borderId="1" xfId="0" applyNumberFormat="1" applyFont="1" applyFill="1" applyBorder="1" applyAlignment="1" applyProtection="1">
      <alignment vertical="center" wrapText="1"/>
      <protection locked="0"/>
    </xf>
    <xf numFmtId="49" fontId="31" fillId="0" borderId="1" xfId="0" applyNumberFormat="1" applyFont="1" applyFill="1" applyBorder="1" applyAlignment="1" applyProtection="1">
      <alignment vertical="center" wrapText="1"/>
      <protection hidden="1"/>
    </xf>
    <xf numFmtId="49" fontId="31" fillId="0" borderId="1" xfId="0" applyNumberFormat="1" applyFont="1" applyFill="1" applyBorder="1" applyAlignment="1" applyProtection="1">
      <alignment vertical="center" wrapText="1"/>
      <protection locked="0"/>
    </xf>
    <xf numFmtId="49" fontId="9" fillId="0" borderId="2" xfId="0" applyNumberFormat="1" applyFont="1" applyFill="1" applyBorder="1" applyAlignment="1">
      <alignment vertical="center" wrapText="1"/>
    </xf>
    <xf numFmtId="49" fontId="49" fillId="0" borderId="1" xfId="0" applyNumberFormat="1" applyFont="1" applyBorder="1" applyAlignment="1">
      <alignment vertical="center" wrapText="1"/>
    </xf>
    <xf numFmtId="49" fontId="15" fillId="0" borderId="0" xfId="0" applyNumberFormat="1" applyFont="1" applyAlignment="1">
      <alignment horizontal="left" vertical="center" wrapText="1"/>
    </xf>
    <xf numFmtId="49" fontId="33" fillId="0" borderId="0" xfId="0" applyNumberFormat="1" applyFont="1" applyFill="1" applyAlignment="1">
      <alignment vertical="center"/>
    </xf>
    <xf numFmtId="49" fontId="32" fillId="0" borderId="0" xfId="0" applyNumberFormat="1" applyFont="1" applyFill="1" applyAlignment="1">
      <alignment horizontal="left" vertical="center"/>
    </xf>
    <xf numFmtId="49" fontId="46" fillId="0" borderId="0" xfId="0" applyNumberFormat="1" applyFont="1" applyAlignment="1">
      <alignment vertical="center"/>
    </xf>
    <xf numFmtId="49" fontId="0" fillId="0" borderId="0" xfId="0" applyNumberFormat="1" applyAlignment="1">
      <alignment vertical="center"/>
    </xf>
    <xf numFmtId="49" fontId="0" fillId="0" borderId="1" xfId="0" applyNumberFormat="1" applyBorder="1" applyAlignment="1">
      <alignment vertical="center"/>
    </xf>
    <xf numFmtId="49" fontId="0" fillId="0" borderId="0" xfId="0" applyNumberFormat="1" applyAlignment="1">
      <alignment horizontal="left" vertical="center"/>
    </xf>
    <xf numFmtId="49" fontId="18" fillId="0" borderId="0" xfId="0" applyNumberFormat="1" applyFont="1" applyAlignment="1" applyProtection="1">
      <alignment vertical="center" wrapText="1"/>
      <protection locked="0"/>
    </xf>
    <xf numFmtId="49" fontId="14" fillId="0" borderId="4" xfId="0" applyNumberFormat="1" applyFont="1" applyFill="1" applyBorder="1" applyAlignment="1" applyProtection="1">
      <alignment horizontal="right" vertical="center"/>
      <protection locked="0"/>
    </xf>
    <xf numFmtId="49" fontId="14" fillId="2" borderId="1" xfId="0" applyNumberFormat="1" applyFont="1" applyFill="1" applyBorder="1" applyAlignment="1" applyProtection="1">
      <alignment horizontal="right" vertical="center" wrapText="1"/>
      <protection hidden="1"/>
    </xf>
    <xf numFmtId="49" fontId="13" fillId="0" borderId="0" xfId="0" applyNumberFormat="1" applyFont="1" applyAlignment="1" applyProtection="1">
      <alignment horizontal="right" vertical="center" wrapText="1"/>
      <protection locked="0"/>
    </xf>
    <xf numFmtId="49" fontId="13" fillId="0" borderId="0" xfId="0" applyNumberFormat="1" applyFont="1" applyAlignment="1">
      <alignment horizontal="right" vertical="center" wrapText="1"/>
    </xf>
    <xf numFmtId="49" fontId="18" fillId="0" borderId="0" xfId="0" applyNumberFormat="1" applyFont="1" applyAlignment="1">
      <alignment horizontal="right" vertical="center" wrapText="1"/>
    </xf>
    <xf numFmtId="0" fontId="9" fillId="0" borderId="1" xfId="0" applyFont="1" applyBorder="1" applyAlignment="1">
      <alignment vertical="center" wrapText="1"/>
    </xf>
    <xf numFmtId="0" fontId="9" fillId="17" borderId="0" xfId="0" applyFont="1" applyFill="1" applyAlignment="1">
      <alignment horizontal="center" vertical="center"/>
    </xf>
    <xf numFmtId="0" fontId="9" fillId="17" borderId="0" xfId="0" applyFont="1" applyFill="1" applyAlignment="1">
      <alignment vertical="center"/>
    </xf>
    <xf numFmtId="0" fontId="9" fillId="17" borderId="1" xfId="0" applyFont="1" applyFill="1" applyBorder="1" applyAlignment="1" applyProtection="1">
      <alignment vertical="center" wrapText="1"/>
      <protection locked="0"/>
    </xf>
    <xf numFmtId="49" fontId="9" fillId="10" borderId="1" xfId="0" applyNumberFormat="1" applyFont="1" applyFill="1" applyBorder="1" applyAlignment="1" applyProtection="1">
      <alignment vertical="center" wrapText="1"/>
      <protection locked="0"/>
    </xf>
    <xf numFmtId="49" fontId="13" fillId="0" borderId="1" xfId="0" applyNumberFormat="1" applyFont="1" applyFill="1" applyBorder="1" applyAlignment="1" applyProtection="1">
      <alignment horizontal="left" vertical="center" wrapText="1"/>
      <protection locked="0"/>
    </xf>
    <xf numFmtId="49" fontId="13" fillId="0" borderId="1" xfId="0" applyNumberFormat="1" applyFont="1" applyFill="1" applyBorder="1" applyAlignment="1" applyProtection="1">
      <alignment horizontal="center" vertical="center" wrapText="1"/>
      <protection locked="0"/>
    </xf>
    <xf numFmtId="0" fontId="9" fillId="0" borderId="0" xfId="0" applyFont="1" applyAlignment="1">
      <alignment horizontal="left" vertical="center"/>
    </xf>
    <xf numFmtId="0" fontId="35" fillId="4" borderId="1" xfId="0" applyFont="1" applyFill="1" applyBorder="1" applyAlignment="1">
      <alignment horizontal="left" vertical="center" wrapText="1"/>
    </xf>
    <xf numFmtId="0" fontId="9" fillId="0" borderId="1" xfId="0" applyFont="1" applyBorder="1" applyAlignment="1" applyProtection="1">
      <alignment horizontal="left" vertical="center" wrapText="1"/>
      <protection locked="0"/>
    </xf>
    <xf numFmtId="0" fontId="35" fillId="14" borderId="1" xfId="0" applyFont="1" applyFill="1" applyBorder="1" applyAlignment="1" applyProtection="1">
      <alignment horizontal="left" vertical="center" wrapText="1"/>
      <protection hidden="1"/>
    </xf>
    <xf numFmtId="49" fontId="9" fillId="0" borderId="1" xfId="0" applyNumberFormat="1" applyFont="1" applyBorder="1" applyAlignment="1">
      <alignment vertical="center" wrapText="1"/>
    </xf>
    <xf numFmtId="49" fontId="13" fillId="0" borderId="2" xfId="0" applyNumberFormat="1" applyFont="1" applyFill="1" applyBorder="1" applyAlignment="1" applyProtection="1">
      <alignment horizontal="left" vertical="center" wrapText="1"/>
      <protection locked="0"/>
    </xf>
    <xf numFmtId="49" fontId="31" fillId="0" borderId="1" xfId="0" applyNumberFormat="1" applyFont="1" applyFill="1" applyBorder="1" applyAlignment="1" applyProtection="1">
      <alignment horizontal="left" vertical="center" wrapText="1"/>
      <protection hidden="1"/>
    </xf>
    <xf numFmtId="49" fontId="13" fillId="0" borderId="1" xfId="0" applyNumberFormat="1" applyFont="1" applyFill="1" applyBorder="1" applyAlignment="1" applyProtection="1">
      <alignment horizontal="left" vertical="center" wrapText="1"/>
      <protection locked="0"/>
    </xf>
    <xf numFmtId="49" fontId="9" fillId="0" borderId="2" xfId="0" applyNumberFormat="1" applyFont="1" applyFill="1" applyBorder="1" applyAlignment="1">
      <alignment vertical="center" wrapText="1"/>
    </xf>
    <xf numFmtId="49" fontId="9" fillId="0" borderId="1" xfId="0" applyNumberFormat="1" applyFont="1" applyFill="1" applyBorder="1" applyAlignment="1">
      <alignment vertical="center" wrapText="1"/>
    </xf>
    <xf numFmtId="49" fontId="9" fillId="0" borderId="1" xfId="4" applyNumberFormat="1" applyFont="1" applyFill="1" applyBorder="1" applyAlignment="1">
      <alignment horizontal="left" vertical="center"/>
    </xf>
    <xf numFmtId="49" fontId="41" fillId="0" borderId="1" xfId="2" applyNumberFormat="1" applyFont="1" applyFill="1" applyBorder="1" applyAlignment="1">
      <alignment wrapText="1"/>
    </xf>
    <xf numFmtId="49" fontId="9" fillId="0" borderId="0" xfId="0" applyNumberFormat="1" applyFont="1" applyFill="1" applyAlignment="1">
      <alignment vertical="center" wrapText="1"/>
    </xf>
    <xf numFmtId="49" fontId="15" fillId="0" borderId="1" xfId="0" applyNumberFormat="1" applyFont="1" applyFill="1" applyBorder="1" applyAlignment="1">
      <alignment vertical="center" wrapText="1"/>
    </xf>
    <xf numFmtId="49" fontId="9" fillId="0" borderId="1" xfId="0" applyNumberFormat="1" applyFont="1" applyFill="1" applyBorder="1" applyAlignment="1">
      <alignment vertical="center"/>
    </xf>
    <xf numFmtId="0" fontId="9" fillId="0" borderId="1" xfId="0" applyFont="1" applyFill="1" applyBorder="1" applyAlignment="1">
      <alignment vertical="center" wrapText="1"/>
    </xf>
    <xf numFmtId="0" fontId="9" fillId="0" borderId="1" xfId="0" applyFont="1" applyFill="1" applyBorder="1" applyAlignment="1">
      <alignment vertical="center"/>
    </xf>
    <xf numFmtId="0" fontId="9" fillId="0" borderId="0" xfId="0" applyNumberFormat="1" applyFont="1" applyAlignment="1">
      <alignment vertical="center"/>
    </xf>
    <xf numFmtId="0" fontId="9" fillId="8" borderId="1" xfId="0" applyNumberFormat="1" applyFont="1" applyFill="1" applyBorder="1" applyAlignment="1">
      <alignment vertical="center"/>
    </xf>
    <xf numFmtId="0" fontId="9" fillId="0" borderId="1" xfId="0" applyNumberFormat="1" applyFont="1" applyBorder="1" applyAlignment="1">
      <alignment vertical="center"/>
    </xf>
    <xf numFmtId="49" fontId="33" fillId="0" borderId="0" xfId="0" applyNumberFormat="1" applyFont="1" applyFill="1" applyAlignment="1">
      <alignment horizontal="right" vertical="center"/>
    </xf>
    <xf numFmtId="49" fontId="31" fillId="5" borderId="1" xfId="0" applyNumberFormat="1" applyFont="1" applyFill="1" applyBorder="1" applyAlignment="1">
      <alignment horizontal="right" vertical="center"/>
    </xf>
    <xf numFmtId="49" fontId="9" fillId="6" borderId="1" xfId="0" applyNumberFormat="1" applyFont="1" applyFill="1" applyBorder="1" applyAlignment="1">
      <alignment horizontal="right" vertical="center"/>
    </xf>
    <xf numFmtId="0" fontId="9" fillId="8" borderId="1" xfId="0" applyNumberFormat="1" applyFont="1" applyFill="1" applyBorder="1" applyAlignment="1">
      <alignment horizontal="right" vertical="center"/>
    </xf>
    <xf numFmtId="0" fontId="9" fillId="0" borderId="1" xfId="0" applyNumberFormat="1" applyFont="1" applyBorder="1" applyAlignment="1">
      <alignment horizontal="right" vertical="center"/>
    </xf>
    <xf numFmtId="49" fontId="9" fillId="0" borderId="0" xfId="0" applyNumberFormat="1" applyFont="1" applyAlignment="1">
      <alignment horizontal="right" vertical="center"/>
    </xf>
    <xf numFmtId="49" fontId="14" fillId="10" borderId="1" xfId="0" applyNumberFormat="1" applyFont="1" applyFill="1" applyBorder="1" applyAlignment="1" applyProtection="1">
      <alignment vertical="center"/>
      <protection hidden="1"/>
    </xf>
    <xf numFmtId="0" fontId="9" fillId="7" borderId="1" xfId="0" applyNumberFormat="1" applyFont="1" applyFill="1" applyBorder="1" applyAlignment="1">
      <alignment horizontal="left" vertical="center" wrapText="1"/>
    </xf>
    <xf numFmtId="0" fontId="35" fillId="13" borderId="0" xfId="10" applyNumberFormat="1" applyFont="1" applyFill="1" applyAlignment="1">
      <alignment vertical="center" wrapText="1"/>
    </xf>
    <xf numFmtId="0" fontId="33" fillId="0" borderId="0" xfId="0" applyNumberFormat="1" applyFont="1" applyFill="1" applyAlignment="1">
      <alignment vertical="center"/>
    </xf>
    <xf numFmtId="0" fontId="38" fillId="0" borderId="0" xfId="0" applyNumberFormat="1" applyFont="1" applyAlignment="1">
      <alignment vertical="center" wrapText="1"/>
    </xf>
    <xf numFmtId="0" fontId="33" fillId="0" borderId="0" xfId="0" applyNumberFormat="1" applyFont="1" applyFill="1" applyAlignment="1">
      <alignment vertical="center" wrapText="1"/>
    </xf>
    <xf numFmtId="0" fontId="9" fillId="0" borderId="0" xfId="0" applyNumberFormat="1" applyFont="1" applyAlignment="1">
      <alignment vertical="center" wrapText="1"/>
    </xf>
    <xf numFmtId="0" fontId="31" fillId="2" borderId="1" xfId="4" applyNumberFormat="1" applyFont="1" applyFill="1" applyBorder="1" applyAlignment="1">
      <alignment horizontal="left" vertical="center" wrapText="1"/>
    </xf>
    <xf numFmtId="0" fontId="31" fillId="2" borderId="1" xfId="4" applyNumberFormat="1" applyFont="1" applyFill="1" applyBorder="1" applyAlignment="1">
      <alignment vertical="center" wrapText="1"/>
    </xf>
    <xf numFmtId="0" fontId="31" fillId="10" borderId="1" xfId="4" applyNumberFormat="1" applyFont="1" applyFill="1" applyBorder="1" applyAlignment="1">
      <alignment vertical="center" wrapText="1"/>
    </xf>
    <xf numFmtId="0" fontId="9" fillId="0" borderId="1" xfId="4" applyNumberFormat="1" applyFont="1" applyFill="1" applyBorder="1" applyAlignment="1">
      <alignment horizontal="left" vertical="center"/>
    </xf>
    <xf numFmtId="0" fontId="41" fillId="0" borderId="1" xfId="2" applyNumberFormat="1" applyFont="1" applyFill="1" applyBorder="1">
      <alignment vertical="center"/>
    </xf>
    <xf numFmtId="0" fontId="41" fillId="0" borderId="1" xfId="2" applyNumberFormat="1" applyFont="1" applyFill="1" applyBorder="1" applyAlignment="1">
      <alignment horizontal="center" vertical="center"/>
    </xf>
    <xf numFmtId="0" fontId="41" fillId="0" borderId="1" xfId="2" applyNumberFormat="1" applyFont="1" applyBorder="1" applyAlignment="1">
      <alignment wrapText="1"/>
    </xf>
    <xf numFmtId="0" fontId="41" fillId="0" borderId="2" xfId="2" applyNumberFormat="1" applyFont="1" applyBorder="1" applyAlignment="1">
      <alignment horizontal="left" vertical="center"/>
    </xf>
    <xf numFmtId="0" fontId="42" fillId="0" borderId="1" xfId="2" applyNumberFormat="1" applyFont="1" applyFill="1" applyBorder="1" applyAlignment="1">
      <alignment horizontal="center" vertical="center"/>
    </xf>
    <xf numFmtId="0" fontId="44" fillId="0" borderId="2" xfId="2" applyNumberFormat="1" applyFont="1" applyBorder="1" applyAlignment="1">
      <alignment horizontal="left" vertical="center" wrapText="1"/>
    </xf>
    <xf numFmtId="0" fontId="34" fillId="0" borderId="2" xfId="2" applyNumberFormat="1" applyFont="1" applyBorder="1" applyAlignment="1">
      <alignment horizontal="left" vertical="center" wrapText="1"/>
    </xf>
    <xf numFmtId="0" fontId="41" fillId="0" borderId="2" xfId="2" applyNumberFormat="1" applyFont="1" applyBorder="1" applyAlignment="1">
      <alignment wrapText="1"/>
    </xf>
    <xf numFmtId="0" fontId="34" fillId="0" borderId="1" xfId="2" applyNumberFormat="1" applyFont="1" applyFill="1" applyBorder="1">
      <alignment vertical="center"/>
    </xf>
    <xf numFmtId="0" fontId="34" fillId="0" borderId="1" xfId="2" applyNumberFormat="1" applyFont="1" applyFill="1" applyBorder="1" applyAlignment="1">
      <alignment horizontal="center" vertical="center"/>
    </xf>
    <xf numFmtId="0" fontId="9" fillId="0" borderId="1" xfId="0" applyNumberFormat="1" applyFont="1" applyBorder="1" applyAlignment="1">
      <alignment horizontal="left" vertical="center"/>
    </xf>
    <xf numFmtId="0" fontId="41" fillId="0" borderId="1" xfId="2" applyNumberFormat="1" applyFont="1" applyBorder="1" applyAlignment="1">
      <alignment horizontal="left" vertical="center"/>
    </xf>
    <xf numFmtId="0" fontId="41" fillId="0" borderId="1" xfId="2" applyNumberFormat="1" applyFont="1" applyFill="1" applyBorder="1" applyAlignment="1">
      <alignment wrapText="1"/>
    </xf>
    <xf numFmtId="0" fontId="41" fillId="0" borderId="2" xfId="2" applyNumberFormat="1" applyFont="1" applyFill="1" applyBorder="1" applyAlignment="1">
      <alignment horizontal="left" vertical="center"/>
    </xf>
    <xf numFmtId="0" fontId="44" fillId="0" borderId="2" xfId="2" applyNumberFormat="1" applyFont="1" applyFill="1" applyBorder="1" applyAlignment="1">
      <alignment horizontal="left" vertical="center" wrapText="1"/>
    </xf>
    <xf numFmtId="0" fontId="34" fillId="0" borderId="2" xfId="2" applyNumberFormat="1" applyFont="1" applyFill="1" applyBorder="1" applyAlignment="1">
      <alignment horizontal="left" vertical="center" wrapText="1"/>
    </xf>
    <xf numFmtId="0" fontId="41" fillId="0" borderId="2" xfId="2" applyNumberFormat="1" applyFont="1" applyFill="1" applyBorder="1" applyAlignment="1">
      <alignment wrapText="1"/>
    </xf>
    <xf numFmtId="0" fontId="9" fillId="0" borderId="1" xfId="0" applyNumberFormat="1" applyFont="1" applyFill="1" applyBorder="1" applyAlignment="1">
      <alignment horizontal="left" vertical="center"/>
    </xf>
    <xf numFmtId="0" fontId="41" fillId="0" borderId="1" xfId="2" applyNumberFormat="1" applyFont="1" applyFill="1" applyBorder="1" applyAlignment="1">
      <alignment horizontal="left" vertical="center"/>
    </xf>
    <xf numFmtId="0" fontId="32" fillId="0" borderId="0" xfId="0" applyNumberFormat="1" applyFont="1" applyAlignment="1" applyProtection="1">
      <alignment vertical="center"/>
      <protection hidden="1"/>
    </xf>
    <xf numFmtId="0" fontId="14" fillId="0" borderId="4" xfId="0" applyNumberFormat="1" applyFont="1" applyFill="1" applyBorder="1" applyAlignment="1" applyProtection="1">
      <alignment vertical="center"/>
      <protection locked="0"/>
    </xf>
    <xf numFmtId="0" fontId="14" fillId="0" borderId="4" xfId="0" applyNumberFormat="1" applyFont="1" applyFill="1" applyBorder="1" applyAlignment="1" applyProtection="1">
      <alignment horizontal="right" vertical="center"/>
      <protection locked="0"/>
    </xf>
    <xf numFmtId="0" fontId="45" fillId="0" borderId="4" xfId="0" applyNumberFormat="1" applyFont="1" applyFill="1" applyBorder="1" applyAlignment="1" applyProtection="1">
      <alignment vertical="center" wrapText="1"/>
      <protection locked="0"/>
    </xf>
    <xf numFmtId="0" fontId="16" fillId="0" borderId="4" xfId="0" applyNumberFormat="1" applyFont="1" applyFill="1" applyBorder="1" applyAlignment="1" applyProtection="1">
      <alignment vertical="center" wrapText="1"/>
      <protection locked="0"/>
    </xf>
    <xf numFmtId="0" fontId="13" fillId="0" borderId="0" xfId="0" applyNumberFormat="1" applyFont="1" applyAlignment="1" applyProtection="1">
      <alignment vertical="center"/>
      <protection locked="0"/>
    </xf>
    <xf numFmtId="0" fontId="13" fillId="0" borderId="0" xfId="0" applyNumberFormat="1" applyFont="1" applyAlignment="1" applyProtection="1">
      <alignment vertical="center" wrapText="1"/>
      <protection hidden="1"/>
    </xf>
    <xf numFmtId="0" fontId="14" fillId="2" borderId="1" xfId="0" applyNumberFormat="1" applyFont="1" applyFill="1" applyBorder="1" applyAlignment="1" applyProtection="1">
      <alignment horizontal="center" vertical="center" wrapText="1"/>
      <protection hidden="1"/>
    </xf>
    <xf numFmtId="0" fontId="14" fillId="2" borderId="1" xfId="0" applyNumberFormat="1" applyFont="1" applyFill="1" applyBorder="1" applyAlignment="1" applyProtection="1">
      <alignment vertical="center" wrapText="1"/>
      <protection hidden="1"/>
    </xf>
    <xf numFmtId="0" fontId="14" fillId="2" borderId="1" xfId="0" applyNumberFormat="1" applyFont="1" applyFill="1" applyBorder="1" applyAlignment="1" applyProtection="1">
      <alignment horizontal="left" vertical="center" wrapText="1"/>
      <protection hidden="1"/>
    </xf>
    <xf numFmtId="0" fontId="14" fillId="2" borderId="1" xfId="0" applyNumberFormat="1" applyFont="1" applyFill="1" applyBorder="1" applyAlignment="1" applyProtection="1">
      <alignment horizontal="right" vertical="center" wrapText="1"/>
      <protection hidden="1"/>
    </xf>
    <xf numFmtId="0" fontId="13" fillId="0" borderId="0" xfId="0" applyNumberFormat="1" applyFont="1" applyAlignment="1" applyProtection="1">
      <alignment vertical="center" wrapText="1"/>
      <protection locked="0"/>
    </xf>
    <xf numFmtId="0" fontId="14" fillId="0" borderId="1" xfId="0" applyNumberFormat="1" applyFont="1" applyFill="1" applyBorder="1" applyAlignment="1" applyProtection="1">
      <alignment horizontal="center" vertical="center" wrapText="1"/>
      <protection hidden="1"/>
    </xf>
    <xf numFmtId="0" fontId="13" fillId="0" borderId="1" xfId="0" applyNumberFormat="1" applyFont="1" applyFill="1" applyBorder="1" applyAlignment="1" applyProtection="1">
      <alignment horizontal="center" vertical="center" wrapText="1"/>
      <protection locked="0"/>
    </xf>
    <xf numFmtId="0" fontId="13" fillId="0" borderId="1" xfId="0" applyNumberFormat="1" applyFont="1" applyFill="1" applyBorder="1" applyAlignment="1" applyProtection="1">
      <alignment vertical="center" wrapText="1"/>
      <protection locked="0"/>
    </xf>
    <xf numFmtId="0" fontId="13" fillId="0" borderId="1" xfId="0" applyNumberFormat="1" applyFont="1" applyFill="1" applyBorder="1" applyAlignment="1" applyProtection="1">
      <alignment horizontal="right" vertical="center" wrapText="1"/>
      <protection locked="0"/>
    </xf>
    <xf numFmtId="0" fontId="13" fillId="0" borderId="0" xfId="0" applyNumberFormat="1" applyFont="1" applyAlignment="1" applyProtection="1">
      <alignment horizontal="center" vertical="center" wrapText="1"/>
      <protection hidden="1"/>
    </xf>
    <xf numFmtId="0" fontId="13" fillId="0" borderId="0" xfId="0" applyNumberFormat="1" applyFont="1" applyAlignment="1" applyProtection="1">
      <alignment horizontal="right" vertical="center" wrapText="1"/>
      <protection locked="0"/>
    </xf>
    <xf numFmtId="0"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0" borderId="0" xfId="0" applyNumberFormat="1" applyFont="1" applyAlignment="1">
      <alignment horizontal="right" vertical="center" wrapText="1"/>
    </xf>
    <xf numFmtId="0" fontId="18" fillId="0" borderId="0" xfId="0" applyNumberFormat="1" applyFont="1" applyAlignment="1" applyProtection="1">
      <alignment vertical="center" wrapText="1"/>
      <protection locked="0"/>
    </xf>
    <xf numFmtId="0" fontId="13" fillId="0" borderId="0" xfId="0" applyNumberFormat="1" applyFont="1" applyFill="1" applyBorder="1" applyAlignment="1" applyProtection="1">
      <alignment vertical="center" wrapText="1"/>
      <protection locked="0"/>
    </xf>
    <xf numFmtId="0" fontId="13" fillId="0" borderId="0" xfId="0" applyNumberFormat="1" applyFont="1" applyAlignment="1">
      <alignment horizontal="center" vertical="center" wrapText="1"/>
    </xf>
    <xf numFmtId="0" fontId="18" fillId="0" borderId="0" xfId="0" applyNumberFormat="1" applyFont="1" applyAlignment="1">
      <alignment horizontal="left" vertical="center" wrapText="1"/>
    </xf>
    <xf numFmtId="0" fontId="18" fillId="0" borderId="0" xfId="0" applyNumberFormat="1" applyFont="1" applyAlignment="1">
      <alignment horizontal="center" vertical="center" wrapText="1"/>
    </xf>
    <xf numFmtId="0" fontId="18" fillId="0" borderId="0" xfId="0" applyNumberFormat="1" applyFont="1" applyAlignment="1">
      <alignment horizontal="right" vertical="center" wrapText="1"/>
    </xf>
    <xf numFmtId="0" fontId="18" fillId="0" borderId="0" xfId="0" applyNumberFormat="1" applyFont="1" applyAlignment="1" applyProtection="1">
      <alignment horizontal="right" vertical="center" wrapText="1"/>
      <protection locked="0"/>
    </xf>
    <xf numFmtId="0" fontId="13" fillId="0" borderId="0" xfId="0" applyNumberFormat="1" applyFont="1" applyAlignment="1" applyProtection="1">
      <alignment horizontal="center" vertical="center" wrapText="1"/>
      <protection locked="0"/>
    </xf>
    <xf numFmtId="0" fontId="13" fillId="0" borderId="0" xfId="0" applyNumberFormat="1" applyFont="1" applyAlignment="1" applyProtection="1">
      <alignment horizontal="left" vertical="center" wrapText="1"/>
      <protection locked="0"/>
    </xf>
    <xf numFmtId="0" fontId="15" fillId="0" borderId="1" xfId="0" applyFont="1" applyBorder="1" applyAlignment="1">
      <alignment vertical="center"/>
    </xf>
    <xf numFmtId="0" fontId="17" fillId="7" borderId="1" xfId="0" applyNumberFormat="1" applyFont="1" applyFill="1" applyBorder="1" applyAlignment="1" applyProtection="1">
      <alignment horizontal="center" vertical="center" wrapText="1"/>
      <protection hidden="1"/>
    </xf>
    <xf numFmtId="0" fontId="14" fillId="2" borderId="1" xfId="0" applyNumberFormat="1" applyFont="1" applyFill="1" applyBorder="1" applyAlignment="1" applyProtection="1">
      <alignment vertical="center"/>
      <protection hidden="1"/>
    </xf>
    <xf numFmtId="0" fontId="13" fillId="0" borderId="1" xfId="0" applyNumberFormat="1" applyFont="1" applyFill="1" applyBorder="1" applyAlignment="1" applyProtection="1">
      <alignment horizontal="left" vertical="center" wrapText="1"/>
      <protection locked="0"/>
    </xf>
    <xf numFmtId="0" fontId="13" fillId="0" borderId="1" xfId="0" applyNumberFormat="1" applyFont="1" applyFill="1" applyBorder="1" applyAlignment="1" applyProtection="1">
      <alignment horizontal="center" vertical="center" wrapText="1"/>
      <protection hidden="1"/>
    </xf>
    <xf numFmtId="0" fontId="13" fillId="0" borderId="1" xfId="0" applyNumberFormat="1" applyFont="1" applyFill="1" applyBorder="1" applyAlignment="1" applyProtection="1">
      <alignment vertical="center"/>
      <protection locked="0"/>
    </xf>
    <xf numFmtId="0" fontId="14" fillId="0" borderId="4" xfId="0" applyNumberFormat="1" applyFont="1" applyFill="1" applyBorder="1" applyAlignment="1" applyProtection="1">
      <alignment vertical="center" wrapText="1"/>
      <protection locked="0"/>
    </xf>
    <xf numFmtId="0" fontId="14" fillId="0" borderId="4" xfId="0" applyNumberFormat="1" applyFont="1" applyFill="1" applyBorder="1" applyAlignment="1" applyProtection="1">
      <alignment horizontal="left" vertical="center" wrapText="1"/>
      <protection locked="0"/>
    </xf>
    <xf numFmtId="0" fontId="13" fillId="0" borderId="0" xfId="0" applyNumberFormat="1" applyFont="1" applyFill="1" applyAlignment="1" applyProtection="1">
      <alignment vertical="center" wrapText="1"/>
      <protection locked="0"/>
    </xf>
    <xf numFmtId="0" fontId="10" fillId="0" borderId="1" xfId="0" applyNumberFormat="1" applyFont="1" applyFill="1" applyBorder="1" applyAlignment="1" applyProtection="1">
      <alignment vertical="center" wrapText="1"/>
      <protection locked="0"/>
    </xf>
    <xf numFmtId="0" fontId="10" fillId="0" borderId="1" xfId="0" applyNumberFormat="1" applyFont="1" applyFill="1" applyBorder="1" applyAlignment="1" applyProtection="1">
      <alignment vertical="center"/>
      <protection locked="0"/>
    </xf>
    <xf numFmtId="0" fontId="31" fillId="18" borderId="1" xfId="0" applyNumberFormat="1" applyFont="1" applyFill="1" applyBorder="1" applyAlignment="1" applyProtection="1">
      <alignment vertical="center" wrapText="1"/>
      <protection hidden="1"/>
    </xf>
    <xf numFmtId="0" fontId="35" fillId="13" borderId="0" xfId="10" applyNumberFormat="1" applyFont="1" applyFill="1" applyAlignment="1" applyProtection="1">
      <alignment vertical="center" wrapText="1"/>
      <protection hidden="1"/>
    </xf>
    <xf numFmtId="0" fontId="32" fillId="0" borderId="0" xfId="0" applyNumberFormat="1" applyFont="1" applyBorder="1" applyAlignment="1" applyProtection="1">
      <alignment vertical="center"/>
      <protection hidden="1"/>
    </xf>
    <xf numFmtId="0" fontId="9" fillId="0" borderId="0" xfId="0" applyNumberFormat="1" applyFont="1" applyBorder="1" applyAlignment="1" applyProtection="1">
      <alignment vertical="center"/>
      <protection hidden="1"/>
    </xf>
    <xf numFmtId="0" fontId="9" fillId="0" borderId="0" xfId="0" applyNumberFormat="1" applyFont="1" applyAlignment="1" applyProtection="1">
      <alignment vertical="center"/>
      <protection hidden="1"/>
    </xf>
    <xf numFmtId="0" fontId="31" fillId="0" borderId="0" xfId="0" applyNumberFormat="1" applyFont="1" applyAlignment="1" applyProtection="1">
      <alignment vertical="center"/>
      <protection hidden="1"/>
    </xf>
    <xf numFmtId="0" fontId="31" fillId="18" borderId="1" xfId="0" applyNumberFormat="1" applyFont="1" applyFill="1" applyBorder="1" applyAlignment="1" applyProtection="1">
      <alignment vertical="center"/>
      <protection hidden="1"/>
    </xf>
    <xf numFmtId="0" fontId="9" fillId="0" borderId="1" xfId="0" applyNumberFormat="1" applyFont="1" applyBorder="1" applyAlignment="1" applyProtection="1">
      <alignment vertical="center"/>
      <protection hidden="1"/>
    </xf>
    <xf numFmtId="0" fontId="9" fillId="0" borderId="1" xfId="0" applyFont="1" applyBorder="1" applyAlignment="1">
      <alignment horizontal="right" vertical="center"/>
    </xf>
    <xf numFmtId="0" fontId="9" fillId="0" borderId="1" xfId="0" applyFont="1" applyBorder="1" applyAlignment="1">
      <alignment horizontal="left" vertical="center"/>
    </xf>
    <xf numFmtId="0" fontId="13" fillId="0" borderId="0" xfId="0" applyNumberFormat="1" applyFont="1" applyAlignment="1">
      <alignment horizontal="left" vertical="center" wrapText="1"/>
    </xf>
    <xf numFmtId="0" fontId="18" fillId="0" borderId="0" xfId="0" applyNumberFormat="1" applyFont="1" applyAlignment="1">
      <alignment horizontal="left" vertical="center" wrapText="1"/>
    </xf>
    <xf numFmtId="49" fontId="9" fillId="0" borderId="1" xfId="0" applyNumberFormat="1" applyFont="1" applyBorder="1" applyAlignment="1">
      <alignment vertical="center" wrapText="1"/>
    </xf>
    <xf numFmtId="0" fontId="41" fillId="0" borderId="1" xfId="2" applyNumberFormat="1" applyFont="1" applyBorder="1" applyAlignment="1">
      <alignment wrapText="1"/>
    </xf>
    <xf numFmtId="0" fontId="41" fillId="0" borderId="1" xfId="2" applyNumberFormat="1" applyFont="1" applyBorder="1" applyAlignment="1">
      <alignment horizontal="left" vertical="center"/>
    </xf>
    <xf numFmtId="0" fontId="35" fillId="13" borderId="0" xfId="10" applyNumberFormat="1" applyFont="1" applyFill="1" applyAlignment="1">
      <alignment horizontal="left" vertical="center" wrapText="1"/>
    </xf>
    <xf numFmtId="0" fontId="32" fillId="0" borderId="0" xfId="0" applyNumberFormat="1" applyFont="1" applyAlignment="1" applyProtection="1">
      <alignment horizontal="left" vertical="center"/>
      <protection hidden="1"/>
    </xf>
    <xf numFmtId="0" fontId="14" fillId="0" borderId="4" xfId="0" applyNumberFormat="1" applyFont="1" applyFill="1" applyBorder="1" applyAlignment="1" applyProtection="1">
      <alignment horizontal="left" vertical="center"/>
      <protection locked="0"/>
    </xf>
    <xf numFmtId="0" fontId="13" fillId="0" borderId="0" xfId="0" applyNumberFormat="1" applyFont="1" applyAlignment="1" applyProtection="1">
      <alignment horizontal="left" vertical="center" wrapText="1"/>
      <protection hidden="1"/>
    </xf>
    <xf numFmtId="0" fontId="18" fillId="0" borderId="0" xfId="0" applyNumberFormat="1" applyFont="1" applyAlignment="1" applyProtection="1">
      <alignment horizontal="center" vertical="center" wrapText="1"/>
      <protection locked="0"/>
    </xf>
    <xf numFmtId="0" fontId="53" fillId="0" borderId="1" xfId="0" applyNumberFormat="1" applyFont="1" applyFill="1" applyBorder="1" applyAlignment="1" applyProtection="1">
      <alignment horizontal="left" vertical="center" wrapText="1"/>
      <protection locked="0"/>
    </xf>
    <xf numFmtId="0" fontId="18" fillId="0" borderId="1" xfId="0" applyNumberFormat="1" applyFont="1" applyFill="1" applyBorder="1" applyAlignment="1" applyProtection="1">
      <alignment horizontal="right" vertical="center" wrapText="1"/>
      <protection locked="0"/>
    </xf>
    <xf numFmtId="0" fontId="14" fillId="0" borderId="2" xfId="0" applyNumberFormat="1" applyFont="1" applyFill="1" applyBorder="1" applyAlignment="1" applyProtection="1">
      <alignment horizontal="left" vertical="center" wrapText="1"/>
      <protection hidden="1"/>
    </xf>
    <xf numFmtId="49" fontId="13" fillId="0" borderId="1" xfId="0" applyNumberFormat="1" applyFont="1" applyFill="1" applyBorder="1" applyAlignment="1" applyProtection="1">
      <alignment horizontal="left" vertical="center" wrapText="1"/>
      <protection locked="0"/>
    </xf>
    <xf numFmtId="49" fontId="13" fillId="0" borderId="1" xfId="0" applyNumberFormat="1" applyFont="1" applyFill="1" applyBorder="1" applyAlignment="1" applyProtection="1">
      <alignment horizontal="center" vertical="center" wrapText="1"/>
      <protection locked="0"/>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xf>
    <xf numFmtId="49" fontId="9" fillId="0" borderId="1" xfId="0" applyNumberFormat="1" applyFont="1" applyBorder="1" applyAlignment="1">
      <alignment horizontal="left" vertical="center" wrapText="1"/>
    </xf>
    <xf numFmtId="49" fontId="35" fillId="13" borderId="0" xfId="10" applyNumberFormat="1" applyFont="1" applyFill="1" applyAlignment="1">
      <alignment horizontal="left" vertical="center" wrapText="1"/>
    </xf>
    <xf numFmtId="49" fontId="32"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3" fillId="0" borderId="0" xfId="0" applyNumberFormat="1" applyFont="1" applyBorder="1" applyAlignment="1">
      <alignment horizontal="left" vertical="center"/>
    </xf>
    <xf numFmtId="49" fontId="31" fillId="0" borderId="0" xfId="0" applyNumberFormat="1" applyFont="1" applyBorder="1" applyAlignment="1">
      <alignment horizontal="left" vertical="center" wrapText="1"/>
    </xf>
    <xf numFmtId="49" fontId="31" fillId="0" borderId="0" xfId="0" applyNumberFormat="1" applyFont="1" applyAlignment="1">
      <alignment horizontal="left" vertical="center" wrapText="1"/>
    </xf>
    <xf numFmtId="49" fontId="31" fillId="2" borderId="1" xfId="0" applyNumberFormat="1" applyFont="1" applyFill="1" applyBorder="1" applyAlignment="1">
      <alignment horizontal="left" vertical="center" wrapText="1"/>
    </xf>
    <xf numFmtId="49" fontId="9" fillId="14" borderId="1" xfId="0" applyNumberFormat="1" applyFont="1" applyFill="1" applyBorder="1" applyAlignment="1">
      <alignment horizontal="left" vertical="center" wrapText="1"/>
    </xf>
    <xf numFmtId="0" fontId="15"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30" xfId="0" applyFont="1" applyFill="1" applyBorder="1" applyAlignment="1">
      <alignment horizontal="left" vertical="center" wrapText="1"/>
    </xf>
    <xf numFmtId="0" fontId="23" fillId="0" borderId="13" xfId="0" applyFont="1" applyFill="1" applyBorder="1" applyAlignment="1">
      <alignment horizontal="center" vertical="center"/>
    </xf>
    <xf numFmtId="0" fontId="23" fillId="0" borderId="29" xfId="0" applyFont="1" applyFill="1" applyBorder="1" applyAlignment="1">
      <alignment horizontal="center" vertical="center"/>
    </xf>
    <xf numFmtId="0" fontId="21" fillId="0" borderId="1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2" fillId="0" borderId="10" xfId="0" applyFont="1" applyFill="1" applyBorder="1" applyAlignment="1">
      <alignment horizontal="center" vertical="center"/>
    </xf>
    <xf numFmtId="0" fontId="22" fillId="0" borderId="0" xfId="0" applyFont="1" applyFill="1" applyBorder="1" applyAlignment="1">
      <alignment horizontal="center" vertical="center"/>
    </xf>
    <xf numFmtId="0" fontId="22" fillId="0" borderId="6" xfId="0" applyFont="1" applyFill="1" applyBorder="1" applyAlignment="1">
      <alignment horizontal="center" vertical="center"/>
    </xf>
    <xf numFmtId="0" fontId="12" fillId="0" borderId="0" xfId="0" applyFont="1" applyFill="1" applyBorder="1" applyAlignment="1">
      <alignment horizontal="left" vertical="center"/>
    </xf>
    <xf numFmtId="176" fontId="12" fillId="0" borderId="0" xfId="0" applyNumberFormat="1" applyFont="1" applyFill="1" applyBorder="1" applyAlignment="1">
      <alignment horizontal="left" vertical="center"/>
    </xf>
    <xf numFmtId="0" fontId="26" fillId="0" borderId="0" xfId="0" applyFont="1" applyFill="1" applyBorder="1" applyAlignment="1">
      <alignment horizontal="left" vertical="center"/>
    </xf>
    <xf numFmtId="0" fontId="9" fillId="0" borderId="31" xfId="0" applyFont="1" applyFill="1" applyBorder="1" applyAlignment="1">
      <alignment horizontal="left" vertical="center"/>
    </xf>
    <xf numFmtId="0" fontId="9" fillId="0" borderId="32" xfId="0" applyFont="1" applyFill="1" applyBorder="1" applyAlignment="1">
      <alignment horizontal="left" vertical="center"/>
    </xf>
    <xf numFmtId="0" fontId="9" fillId="0" borderId="1" xfId="0" applyFont="1" applyFill="1" applyBorder="1" applyAlignment="1">
      <alignment horizontal="left" vertical="center"/>
    </xf>
    <xf numFmtId="0" fontId="9" fillId="0" borderId="30" xfId="0" applyFont="1" applyFill="1" applyBorder="1" applyAlignment="1">
      <alignment horizontal="left" vertical="center"/>
    </xf>
    <xf numFmtId="0" fontId="15" fillId="0" borderId="30" xfId="0" applyFont="1" applyFill="1" applyBorder="1" applyAlignment="1">
      <alignment horizontal="left" vertical="center" wrapText="1"/>
    </xf>
    <xf numFmtId="0" fontId="12" fillId="0" borderId="5" xfId="0" applyFont="1" applyFill="1" applyBorder="1" applyAlignment="1">
      <alignment horizontal="center" vertical="center"/>
    </xf>
    <xf numFmtId="0" fontId="12" fillId="0" borderId="24" xfId="0" applyFont="1" applyFill="1" applyBorder="1" applyAlignment="1">
      <alignment horizontal="center" vertical="center"/>
    </xf>
    <xf numFmtId="0" fontId="12" fillId="0" borderId="17"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5"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23"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15" xfId="0" applyFont="1" applyFill="1" applyBorder="1" applyAlignment="1">
      <alignment horizontal="center" vertical="center"/>
    </xf>
    <xf numFmtId="0" fontId="33" fillId="0" borderId="0" xfId="0" applyFont="1" applyFill="1" applyAlignment="1">
      <alignment horizontal="center" vertical="center"/>
    </xf>
    <xf numFmtId="0" fontId="31" fillId="0" borderId="2" xfId="0" applyNumberFormat="1" applyFont="1" applyBorder="1" applyAlignment="1" applyProtection="1">
      <alignment vertical="center"/>
      <protection hidden="1"/>
    </xf>
    <xf numFmtId="0" fontId="31" fillId="0" borderId="3" xfId="0" applyNumberFormat="1" applyFont="1" applyBorder="1" applyAlignment="1" applyProtection="1">
      <alignment vertical="center"/>
      <protection hidden="1"/>
    </xf>
    <xf numFmtId="49" fontId="9" fillId="0" borderId="2" xfId="0" applyNumberFormat="1" applyFont="1" applyBorder="1" applyAlignment="1" applyProtection="1">
      <alignment horizontal="left" vertical="center" wrapText="1"/>
      <protection locked="0"/>
    </xf>
    <xf numFmtId="49" fontId="9" fillId="0" borderId="3" xfId="0" applyNumberFormat="1" applyFont="1" applyBorder="1" applyAlignment="1" applyProtection="1">
      <alignment horizontal="left" vertical="center" wrapText="1"/>
      <protection locked="0"/>
    </xf>
    <xf numFmtId="49" fontId="9" fillId="0" borderId="1" xfId="0" applyNumberFormat="1"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28" xfId="0" applyFont="1" applyBorder="1" applyAlignment="1">
      <alignment horizontal="left" vertical="center"/>
    </xf>
    <xf numFmtId="0" fontId="9" fillId="0" borderId="3" xfId="0" applyFont="1" applyBorder="1" applyAlignment="1">
      <alignment horizontal="left" vertical="center"/>
    </xf>
    <xf numFmtId="49" fontId="9" fillId="0" borderId="1" xfId="0" applyNumberFormat="1" applyFont="1" applyBorder="1" applyAlignment="1">
      <alignment horizontal="left" vertical="center"/>
    </xf>
    <xf numFmtId="0" fontId="13" fillId="0" borderId="2" xfId="0" applyNumberFormat="1" applyFont="1" applyFill="1" applyBorder="1" applyAlignment="1" applyProtection="1">
      <alignment vertical="center" wrapText="1"/>
      <protection locked="0"/>
    </xf>
    <xf numFmtId="0" fontId="13" fillId="0" borderId="28" xfId="0" applyNumberFormat="1" applyFont="1" applyFill="1" applyBorder="1" applyAlignment="1" applyProtection="1">
      <alignment vertical="center" wrapText="1"/>
      <protection locked="0"/>
    </xf>
    <xf numFmtId="0" fontId="18" fillId="0" borderId="0" xfId="0" applyNumberFormat="1" applyFont="1" applyAlignment="1" applyProtection="1">
      <alignment horizontal="left" vertical="center" wrapText="1"/>
      <protection locked="0"/>
    </xf>
    <xf numFmtId="0" fontId="13" fillId="0" borderId="0" xfId="0" applyNumberFormat="1" applyFont="1" applyAlignment="1">
      <alignment horizontal="left" vertical="center" wrapText="1"/>
    </xf>
    <xf numFmtId="0" fontId="18" fillId="0" borderId="0" xfId="0" applyNumberFormat="1" applyFont="1" applyAlignment="1">
      <alignment horizontal="left" vertical="center" wrapText="1"/>
    </xf>
    <xf numFmtId="49" fontId="18" fillId="0" borderId="0" xfId="0" applyNumberFormat="1" applyFont="1" applyAlignment="1" applyProtection="1">
      <alignment horizontal="left" vertical="center" wrapText="1"/>
      <protection locked="0"/>
    </xf>
    <xf numFmtId="49" fontId="13" fillId="0" borderId="2" xfId="0" applyNumberFormat="1" applyFont="1" applyFill="1" applyBorder="1" applyAlignment="1" applyProtection="1">
      <alignment horizontal="left" vertical="center" wrapText="1"/>
      <protection locked="0"/>
    </xf>
    <xf numFmtId="49" fontId="13" fillId="0" borderId="3" xfId="0" applyNumberFormat="1" applyFont="1" applyFill="1" applyBorder="1" applyAlignment="1" applyProtection="1">
      <alignment horizontal="left" vertical="center" wrapText="1"/>
      <protection locked="0"/>
    </xf>
    <xf numFmtId="49" fontId="13" fillId="0" borderId="28" xfId="0" applyNumberFormat="1" applyFont="1" applyFill="1" applyBorder="1" applyAlignment="1" applyProtection="1">
      <alignment horizontal="left" vertical="center" wrapText="1"/>
      <protection locked="0"/>
    </xf>
    <xf numFmtId="49" fontId="31" fillId="0" borderId="1" xfId="0" applyNumberFormat="1" applyFont="1" applyFill="1" applyBorder="1" applyAlignment="1" applyProtection="1">
      <alignment horizontal="left" vertical="center" wrapText="1"/>
      <protection hidden="1"/>
    </xf>
    <xf numFmtId="49" fontId="9" fillId="0" borderId="2" xfId="0" applyNumberFormat="1" applyFont="1" applyFill="1" applyBorder="1" applyAlignment="1" applyProtection="1">
      <alignment horizontal="left" vertical="center" wrapText="1"/>
      <protection locked="0"/>
    </xf>
    <xf numFmtId="49" fontId="9" fillId="0" borderId="28" xfId="0" applyNumberFormat="1" applyFont="1" applyFill="1" applyBorder="1" applyAlignment="1" applyProtection="1">
      <alignment horizontal="left" vertical="center" wrapText="1"/>
      <protection locked="0"/>
    </xf>
    <xf numFmtId="49" fontId="9" fillId="0" borderId="3" xfId="0" applyNumberFormat="1" applyFont="1" applyFill="1" applyBorder="1" applyAlignment="1" applyProtection="1">
      <alignment horizontal="left" vertical="center" wrapText="1"/>
      <protection locked="0"/>
    </xf>
    <xf numFmtId="49" fontId="31" fillId="9" borderId="1" xfId="0" applyNumberFormat="1" applyFont="1" applyFill="1" applyBorder="1" applyAlignment="1" applyProtection="1">
      <alignment horizontal="left" vertical="center" wrapText="1"/>
      <protection locked="0"/>
    </xf>
    <xf numFmtId="49" fontId="32" fillId="0" borderId="4" xfId="0" applyNumberFormat="1" applyFont="1" applyBorder="1" applyAlignment="1" applyProtection="1">
      <alignment horizontal="left" vertical="center"/>
      <protection hidden="1"/>
    </xf>
    <xf numFmtId="49" fontId="13" fillId="0" borderId="1" xfId="0" applyNumberFormat="1" applyFont="1" applyFill="1" applyBorder="1" applyAlignment="1" applyProtection="1">
      <alignment horizontal="left" vertical="center" wrapText="1"/>
      <protection locked="0"/>
    </xf>
    <xf numFmtId="49" fontId="14" fillId="0" borderId="1" xfId="0" applyNumberFormat="1" applyFont="1" applyFill="1" applyBorder="1" applyAlignment="1" applyProtection="1">
      <alignment horizontal="left" vertical="center" wrapText="1"/>
      <protection hidden="1"/>
    </xf>
    <xf numFmtId="49" fontId="14" fillId="0" borderId="2" xfId="0" applyNumberFormat="1" applyFont="1" applyFill="1" applyBorder="1" applyAlignment="1" applyProtection="1">
      <alignment horizontal="center" vertical="center" wrapText="1"/>
      <protection hidden="1"/>
    </xf>
    <xf numFmtId="49" fontId="14" fillId="0" borderId="28" xfId="0" applyNumberFormat="1" applyFont="1" applyFill="1" applyBorder="1" applyAlignment="1" applyProtection="1">
      <alignment horizontal="center" vertical="center" wrapText="1"/>
      <protection hidden="1"/>
    </xf>
    <xf numFmtId="49" fontId="14" fillId="0" borderId="3" xfId="0" applyNumberFormat="1" applyFont="1" applyFill="1" applyBorder="1" applyAlignment="1" applyProtection="1">
      <alignment horizontal="center" vertical="center" wrapText="1"/>
      <protection hidden="1"/>
    </xf>
    <xf numFmtId="49" fontId="13" fillId="0" borderId="2" xfId="0" applyNumberFormat="1" applyFont="1" applyFill="1" applyBorder="1" applyAlignment="1" applyProtection="1">
      <alignment horizontal="center" vertical="center" wrapText="1"/>
      <protection locked="0"/>
    </xf>
    <xf numFmtId="49" fontId="13" fillId="0" borderId="28" xfId="0" applyNumberFormat="1" applyFont="1" applyFill="1" applyBorder="1" applyAlignment="1" applyProtection="1">
      <alignment horizontal="center" vertical="center" wrapText="1"/>
      <protection locked="0"/>
    </xf>
    <xf numFmtId="49" fontId="13" fillId="0" borderId="3" xfId="0" applyNumberFormat="1" applyFont="1" applyFill="1" applyBorder="1" applyAlignment="1" applyProtection="1">
      <alignment horizontal="center" vertical="center" wrapText="1"/>
      <protection locked="0"/>
    </xf>
    <xf numFmtId="49" fontId="9" fillId="0" borderId="2" xfId="0" applyNumberFormat="1" applyFont="1" applyFill="1" applyBorder="1" applyAlignment="1">
      <alignment horizontal="left" vertical="center" wrapText="1"/>
    </xf>
    <xf numFmtId="49" fontId="9" fillId="0" borderId="28"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0" borderId="2" xfId="0" applyNumberFormat="1" applyFont="1" applyFill="1" applyBorder="1" applyAlignment="1">
      <alignment vertical="center" wrapText="1"/>
    </xf>
    <xf numFmtId="49" fontId="9" fillId="0" borderId="28" xfId="0" applyNumberFormat="1" applyFont="1" applyFill="1" applyBorder="1" applyAlignment="1">
      <alignment vertical="center" wrapText="1"/>
    </xf>
    <xf numFmtId="49" fontId="9" fillId="0" borderId="3" xfId="0" applyNumberFormat="1" applyFont="1" applyFill="1" applyBorder="1" applyAlignment="1">
      <alignment vertical="center" wrapText="1"/>
    </xf>
    <xf numFmtId="49" fontId="9" fillId="0" borderId="1" xfId="0" applyNumberFormat="1" applyFont="1" applyBorder="1" applyAlignment="1">
      <alignment vertical="center" wrapText="1"/>
    </xf>
    <xf numFmtId="0" fontId="31" fillId="0" borderId="1" xfId="0" applyNumberFormat="1" applyFont="1" applyFill="1" applyBorder="1" applyAlignment="1" applyProtection="1">
      <alignment horizontal="center" vertical="center" wrapText="1"/>
      <protection hidden="1"/>
    </xf>
    <xf numFmtId="0" fontId="9" fillId="0" borderId="1" xfId="4" applyNumberFormat="1" applyFont="1" applyFill="1" applyBorder="1" applyAlignment="1">
      <alignment horizontal="left" vertical="center"/>
    </xf>
    <xf numFmtId="0" fontId="41" fillId="0" borderId="1" xfId="2" applyNumberFormat="1" applyFont="1" applyFill="1" applyBorder="1" applyAlignment="1">
      <alignment wrapText="1"/>
    </xf>
    <xf numFmtId="0" fontId="41" fillId="0" borderId="1" xfId="2" applyNumberFormat="1" applyFont="1" applyFill="1" applyBorder="1" applyAlignment="1">
      <alignment horizontal="left" vertical="center"/>
    </xf>
    <xf numFmtId="0" fontId="41" fillId="0" borderId="1" xfId="2" applyNumberFormat="1" applyFont="1" applyBorder="1" applyAlignment="1">
      <alignment wrapText="1"/>
    </xf>
    <xf numFmtId="0" fontId="41" fillId="0" borderId="1" xfId="2" applyNumberFormat="1" applyFont="1" applyBorder="1" applyAlignment="1">
      <alignment horizontal="left" vertical="center"/>
    </xf>
    <xf numFmtId="49" fontId="13" fillId="0" borderId="1" xfId="0" applyNumberFormat="1" applyFont="1" applyFill="1" applyBorder="1" applyAlignment="1" applyProtection="1">
      <alignment horizontal="center" vertical="center" wrapText="1"/>
      <protection locked="0"/>
    </xf>
    <xf numFmtId="0" fontId="13" fillId="0" borderId="2" xfId="0" applyNumberFormat="1" applyFont="1" applyFill="1" applyBorder="1" applyAlignment="1" applyProtection="1">
      <alignment horizontal="left" vertical="center" wrapText="1"/>
      <protection locked="0"/>
    </xf>
    <xf numFmtId="0" fontId="13" fillId="0" borderId="28" xfId="0" applyNumberFormat="1" applyFont="1" applyFill="1" applyBorder="1" applyAlignment="1" applyProtection="1">
      <alignment horizontal="left" vertical="center" wrapText="1"/>
      <protection locked="0"/>
    </xf>
    <xf numFmtId="0" fontId="13" fillId="0" borderId="3" xfId="0" applyNumberFormat="1" applyFont="1" applyFill="1" applyBorder="1" applyAlignment="1" applyProtection="1">
      <alignment horizontal="left" vertical="center" wrapText="1"/>
      <protection locked="0"/>
    </xf>
    <xf numFmtId="49" fontId="9" fillId="19" borderId="2" xfId="0" applyNumberFormat="1" applyFont="1" applyFill="1" applyBorder="1" applyAlignment="1">
      <alignment horizontal="left" vertical="center" wrapText="1"/>
    </xf>
    <xf numFmtId="49" fontId="9" fillId="19" borderId="28" xfId="0" applyNumberFormat="1" applyFont="1" applyFill="1" applyBorder="1" applyAlignment="1">
      <alignment horizontal="left" vertical="center" wrapText="1"/>
    </xf>
    <xf numFmtId="49" fontId="9" fillId="19" borderId="3" xfId="0" applyNumberFormat="1" applyFont="1" applyFill="1" applyBorder="1" applyAlignment="1">
      <alignment horizontal="left" vertical="center" wrapText="1"/>
    </xf>
    <xf numFmtId="49" fontId="9" fillId="0" borderId="2" xfId="0" applyNumberFormat="1" applyFont="1" applyBorder="1" applyAlignment="1">
      <alignment horizontal="left" vertical="center" wrapText="1"/>
    </xf>
    <xf numFmtId="49" fontId="9" fillId="0" borderId="28" xfId="0" applyNumberFormat="1" applyFont="1" applyBorder="1" applyAlignment="1">
      <alignment horizontal="left" vertical="center" wrapText="1"/>
    </xf>
    <xf numFmtId="49" fontId="9" fillId="0" borderId="1" xfId="0" applyNumberFormat="1" applyFont="1" applyBorder="1" applyAlignment="1">
      <alignment horizontal="left" vertical="center" wrapText="1"/>
    </xf>
  </cellXfs>
  <cellStyles count="11">
    <cellStyle name="=C:\WINNT\SYSTEM32\COMMAND.COM" xfId="1" xr:uid="{00000000-0005-0000-0000-000000000000}"/>
    <cellStyle name="Good 2" xfId="7" xr:uid="{00000000-0005-0000-0000-000001000000}"/>
    <cellStyle name="Hyperlink 2" xfId="9" xr:uid="{00000000-0005-0000-0000-000002000000}"/>
    <cellStyle name="Normal 3" xfId="8" xr:uid="{00000000-0005-0000-0000-000003000000}"/>
    <cellStyle name="常规" xfId="0" builtinId="0"/>
    <cellStyle name="常规 11" xfId="2" xr:uid="{00000000-0005-0000-0000-000005000000}"/>
    <cellStyle name="常规 2" xfId="3" xr:uid="{00000000-0005-0000-0000-000006000000}"/>
    <cellStyle name="常规 2 2 2" xfId="4" xr:uid="{00000000-0005-0000-0000-000007000000}"/>
    <cellStyle name="常规 3" xfId="5" xr:uid="{00000000-0005-0000-0000-000008000000}"/>
    <cellStyle name="常规 4" xfId="6" xr:uid="{00000000-0005-0000-0000-000009000000}"/>
    <cellStyle name="超链接" xfId="10" builtinId="8"/>
  </cellStyles>
  <dxfs count="50">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ont>
        <color rgb="FF9C0006"/>
      </font>
      <fill>
        <patternFill>
          <bgColor rgb="FFCCFFFF"/>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rgb="FF9C0006"/>
      </font>
      <fill>
        <patternFill>
          <bgColor rgb="FFCCFFFF"/>
        </patternFill>
      </fill>
    </dxf>
    <dxf>
      <font>
        <color rgb="FF9C0006"/>
      </font>
      <fill>
        <patternFill>
          <bgColor rgb="FFCCFFFF"/>
        </patternFill>
      </fill>
    </dxf>
    <dxf>
      <font>
        <color rgb="FF9C0006"/>
      </font>
      <fill>
        <patternFill>
          <bgColor rgb="FFFFC7CE"/>
        </patternFill>
      </fill>
    </dxf>
  </dxfs>
  <tableStyles count="0" defaultTableStyle="TableStyleMedium9" defaultPivotStyle="PivotStyleLight16"/>
  <colors>
    <mruColors>
      <color rgb="FFFFFFFF"/>
      <color rgb="FF00CCFF"/>
      <color rgb="FFCCECFF"/>
      <color rgb="FFFFFF99"/>
      <color rgb="FF66FFFF"/>
      <color rgb="FFF5F8EE"/>
      <color rgb="FFCCFFFF"/>
      <color rgb="FFFF99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250299</xdr:colOff>
      <xdr:row>16</xdr:row>
      <xdr:rowOff>137206</xdr:rowOff>
    </xdr:from>
    <xdr:to>
      <xdr:col>9</xdr:col>
      <xdr:colOff>697974</xdr:colOff>
      <xdr:row>22</xdr:row>
      <xdr:rowOff>85001</xdr:rowOff>
    </xdr:to>
    <xdr:sp macro="" textlink="">
      <xdr:nvSpPr>
        <xdr:cNvPr id="2" name="文本框 1">
          <a:extLst>
            <a:ext uri="{FF2B5EF4-FFF2-40B4-BE49-F238E27FC236}">
              <a16:creationId xmlns:a16="http://schemas.microsoft.com/office/drawing/2014/main" id="{00000000-0008-0000-0000-000002000000}"/>
            </a:ext>
          </a:extLst>
        </xdr:cNvPr>
        <xdr:cNvSpPr txBox="1"/>
      </xdr:nvSpPr>
      <xdr:spPr>
        <a:xfrm rot="19556038">
          <a:off x="383649" y="3347131"/>
          <a:ext cx="6124575" cy="1147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4800">
              <a:solidFill>
                <a:srgbClr val="0070C0">
                  <a:alpha val="12000"/>
                </a:srgbClr>
              </a:solidFill>
              <a:effectLst/>
              <a:latin typeface="微软雅黑" panose="020B0503020204020204" pitchFamily="34" charset="-122"/>
              <a:ea typeface="微软雅黑" panose="020B0503020204020204" pitchFamily="34" charset="-122"/>
            </a:rPr>
            <a:t>ZTEsof</a:t>
          </a:r>
          <a:r>
            <a:rPr lang="en-US" altLang="zh-CN" sz="4800" baseline="0">
              <a:solidFill>
                <a:srgbClr val="0070C0">
                  <a:alpha val="12000"/>
                </a:srgbClr>
              </a:solidFill>
              <a:effectLst/>
              <a:latin typeface="微软雅黑" panose="020B0503020204020204" pitchFamily="34" charset="-122"/>
              <a:ea typeface="微软雅黑" panose="020B0503020204020204" pitchFamily="34" charset="-122"/>
            </a:rPr>
            <a:t>t Confidential</a:t>
          </a:r>
          <a:endParaRPr lang="zh-CN" altLang="en-US" sz="4800">
            <a:solidFill>
              <a:srgbClr val="0070C0">
                <a:alpha val="12000"/>
              </a:srgbClr>
            </a:solidFill>
            <a:effectLst/>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8</xdr:row>
          <xdr:rowOff>9525</xdr:rowOff>
        </xdr:from>
        <xdr:to>
          <xdr:col>3</xdr:col>
          <xdr:colOff>371475</xdr:colOff>
          <xdr:row>9</xdr:row>
          <xdr:rowOff>66675</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Internal Confidential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8</xdr:row>
          <xdr:rowOff>9525</xdr:rowOff>
        </xdr:from>
        <xdr:to>
          <xdr:col>4</xdr:col>
          <xdr:colOff>190500</xdr:colOff>
          <xdr:row>9</xdr:row>
          <xdr:rowOff>47625</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0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Confidential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8</xdr:row>
          <xdr:rowOff>9525</xdr:rowOff>
        </xdr:from>
        <xdr:to>
          <xdr:col>5</xdr:col>
          <xdr:colOff>171450</xdr:colOff>
          <xdr:row>9</xdr:row>
          <xdr:rowOff>47625</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0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Public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2</xdr:col>
          <xdr:colOff>600075</xdr:colOff>
          <xdr:row>10</xdr:row>
          <xdr:rowOff>66675</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0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Draft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9525</xdr:rowOff>
        </xdr:from>
        <xdr:to>
          <xdr:col>2</xdr:col>
          <xdr:colOff>257175</xdr:colOff>
          <xdr:row>9</xdr:row>
          <xdr:rowOff>66675</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9</xdr:row>
          <xdr:rowOff>0</xdr:rowOff>
        </xdr:from>
        <xdr:to>
          <xdr:col>5</xdr:col>
          <xdr:colOff>180975</xdr:colOff>
          <xdr:row>10</xdr:row>
          <xdr:rowOff>38100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Release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9</xdr:row>
          <xdr:rowOff>28575</xdr:rowOff>
        </xdr:from>
        <xdr:to>
          <xdr:col>4</xdr:col>
          <xdr:colOff>76200</xdr:colOff>
          <xdr:row>10</xdr:row>
          <xdr:rowOff>66675</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0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Revision</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656069</xdr:colOff>
      <xdr:row>12</xdr:row>
      <xdr:rowOff>115417</xdr:rowOff>
    </xdr:from>
    <xdr:to>
      <xdr:col>4</xdr:col>
      <xdr:colOff>2152775</xdr:colOff>
      <xdr:row>18</xdr:row>
      <xdr:rowOff>155794</xdr:rowOff>
    </xdr:to>
    <xdr:sp macro="" textlink="">
      <xdr:nvSpPr>
        <xdr:cNvPr id="4" name="文本框 3">
          <a:extLst>
            <a:ext uri="{FF2B5EF4-FFF2-40B4-BE49-F238E27FC236}">
              <a16:creationId xmlns:a16="http://schemas.microsoft.com/office/drawing/2014/main" id="{00000000-0008-0000-0100-000004000000}"/>
            </a:ext>
          </a:extLst>
        </xdr:cNvPr>
        <xdr:cNvSpPr txBox="1"/>
      </xdr:nvSpPr>
      <xdr:spPr>
        <a:xfrm rot="19556038">
          <a:off x="1246619" y="2001367"/>
          <a:ext cx="5373381" cy="1011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4200">
              <a:solidFill>
                <a:srgbClr val="0070C0">
                  <a:alpha val="12000"/>
                </a:srgbClr>
              </a:solidFill>
              <a:effectLst/>
              <a:latin typeface="微软雅黑" panose="020B0503020204020204" pitchFamily="34" charset="-122"/>
              <a:ea typeface="微软雅黑" panose="020B0503020204020204" pitchFamily="34" charset="-122"/>
            </a:rPr>
            <a:t>ZTEsof</a:t>
          </a:r>
          <a:r>
            <a:rPr lang="en-US" altLang="zh-CN" sz="4200" baseline="0">
              <a:solidFill>
                <a:srgbClr val="0070C0">
                  <a:alpha val="12000"/>
                </a:srgbClr>
              </a:solidFill>
              <a:effectLst/>
              <a:latin typeface="微软雅黑" panose="020B0503020204020204" pitchFamily="34" charset="-122"/>
              <a:ea typeface="微软雅黑" panose="020B0503020204020204" pitchFamily="34" charset="-122"/>
            </a:rPr>
            <a:t>t Confidential</a:t>
          </a:r>
          <a:endParaRPr lang="zh-CN" altLang="en-US" sz="4200">
            <a:solidFill>
              <a:srgbClr val="0070C0">
                <a:alpha val="12000"/>
              </a:srgbClr>
            </a:solidFill>
            <a:effectLst/>
            <a:latin typeface="微软雅黑" panose="020B0503020204020204" pitchFamily="34" charset="-122"/>
            <a:ea typeface="微软雅黑" panose="020B0503020204020204"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vmlDrawing" Target="../drawings/vmlDrawing1.vml"/><Relationship Id="rId7" Type="http://schemas.openxmlformats.org/officeDocument/2006/relationships/ctrlProp" Target="../ctrlProps/ctrlProp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20.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view="pageBreakPreview" zoomScale="112" zoomScaleNormal="100" zoomScaleSheetLayoutView="112" workbookViewId="0">
      <selection activeCell="C16" sqref="C16"/>
    </sheetView>
  </sheetViews>
  <sheetFormatPr defaultColWidth="7.875" defaultRowHeight="15.75"/>
  <cols>
    <col min="1" max="1" width="1.625" style="4" customWidth="1"/>
    <col min="2" max="2" width="14.25" style="4" customWidth="1"/>
    <col min="3" max="3" width="9.75" style="4" bestFit="1" customWidth="1"/>
    <col min="4" max="4" width="11.5" style="4" customWidth="1"/>
    <col min="5" max="9" width="7.875" style="4"/>
    <col min="10" max="10" width="17.125" style="4" customWidth="1"/>
    <col min="11" max="16384" width="7.875" style="4"/>
  </cols>
  <sheetData>
    <row r="1" spans="1:11">
      <c r="A1" s="1"/>
      <c r="B1" s="2"/>
      <c r="C1" s="2"/>
      <c r="D1" s="2"/>
      <c r="E1" s="2"/>
      <c r="F1" s="2"/>
      <c r="G1" s="2"/>
      <c r="H1" s="2"/>
      <c r="I1" s="2"/>
      <c r="J1" s="2"/>
      <c r="K1" s="3"/>
    </row>
    <row r="2" spans="1:11" ht="24" customHeight="1">
      <c r="A2" s="333" t="s">
        <v>630</v>
      </c>
      <c r="B2" s="334"/>
      <c r="C2" s="334"/>
      <c r="D2" s="334"/>
      <c r="E2" s="334"/>
      <c r="F2" s="334"/>
      <c r="G2" s="334"/>
      <c r="H2" s="334"/>
      <c r="I2" s="334"/>
      <c r="J2" s="334"/>
      <c r="K2" s="335"/>
    </row>
    <row r="3" spans="1:11" ht="24" customHeight="1">
      <c r="A3" s="333"/>
      <c r="B3" s="334"/>
      <c r="C3" s="334"/>
      <c r="D3" s="334"/>
      <c r="E3" s="334"/>
      <c r="F3" s="334"/>
      <c r="G3" s="334"/>
      <c r="H3" s="334"/>
      <c r="I3" s="334"/>
      <c r="J3" s="334"/>
      <c r="K3" s="335"/>
    </row>
    <row r="4" spans="1:11" ht="24" customHeight="1">
      <c r="A4" s="333"/>
      <c r="B4" s="334"/>
      <c r="C4" s="334"/>
      <c r="D4" s="334"/>
      <c r="E4" s="334"/>
      <c r="F4" s="334"/>
      <c r="G4" s="334"/>
      <c r="H4" s="334"/>
      <c r="I4" s="334"/>
      <c r="J4" s="334"/>
      <c r="K4" s="335"/>
    </row>
    <row r="5" spans="1:11">
      <c r="A5" s="336"/>
      <c r="B5" s="337"/>
      <c r="C5" s="337"/>
      <c r="D5" s="337"/>
      <c r="E5" s="337"/>
      <c r="F5" s="337"/>
      <c r="G5" s="337"/>
      <c r="H5" s="337"/>
      <c r="I5" s="337"/>
      <c r="J5" s="337"/>
      <c r="K5" s="338"/>
    </row>
    <row r="6" spans="1:11">
      <c r="A6" s="5"/>
      <c r="B6" s="6"/>
      <c r="C6" s="6"/>
      <c r="D6" s="6"/>
      <c r="E6" s="6"/>
      <c r="F6" s="6"/>
      <c r="G6" s="6"/>
      <c r="H6" s="6"/>
      <c r="I6" s="6"/>
      <c r="J6" s="6"/>
      <c r="K6" s="7"/>
    </row>
    <row r="7" spans="1:11">
      <c r="A7" s="5"/>
      <c r="B7" s="8" t="s">
        <v>13</v>
      </c>
      <c r="C7" s="339" t="s">
        <v>23</v>
      </c>
      <c r="D7" s="339"/>
      <c r="E7" s="339"/>
      <c r="F7" s="339"/>
      <c r="G7" s="339"/>
      <c r="H7" s="6"/>
      <c r="I7" s="6"/>
      <c r="J7" s="6"/>
      <c r="K7" s="7"/>
    </row>
    <row r="8" spans="1:11">
      <c r="A8" s="5"/>
      <c r="B8" s="8" t="s">
        <v>14</v>
      </c>
      <c r="C8" s="340">
        <v>43286</v>
      </c>
      <c r="D8" s="340"/>
      <c r="E8" s="340"/>
      <c r="F8" s="340"/>
      <c r="G8" s="340"/>
      <c r="H8" s="6"/>
      <c r="I8" s="6"/>
      <c r="J8" s="6"/>
      <c r="K8" s="7"/>
    </row>
    <row r="9" spans="1:11">
      <c r="A9" s="5"/>
      <c r="B9" s="8" t="s">
        <v>15</v>
      </c>
      <c r="C9" s="6"/>
      <c r="D9" s="6"/>
      <c r="E9" s="6"/>
      <c r="F9" s="6"/>
      <c r="G9" s="6"/>
      <c r="H9" s="6"/>
      <c r="I9" s="6"/>
      <c r="J9" s="6"/>
      <c r="K9" s="7"/>
    </row>
    <row r="10" spans="1:11">
      <c r="A10" s="5"/>
      <c r="B10" s="8" t="s">
        <v>16</v>
      </c>
      <c r="C10" s="6"/>
      <c r="D10" s="6"/>
      <c r="E10" s="6"/>
      <c r="F10" s="6"/>
      <c r="G10" s="6"/>
      <c r="H10" s="6"/>
      <c r="I10" s="6"/>
      <c r="J10" s="6"/>
      <c r="K10" s="7"/>
    </row>
    <row r="11" spans="1:11">
      <c r="A11" s="5"/>
      <c r="B11" s="6"/>
      <c r="C11" s="6"/>
      <c r="D11" s="6"/>
      <c r="E11" s="6"/>
      <c r="F11" s="6"/>
      <c r="G11" s="6"/>
      <c r="H11" s="6"/>
      <c r="I11" s="6"/>
      <c r="J11" s="6"/>
      <c r="K11" s="7"/>
    </row>
    <row r="12" spans="1:11">
      <c r="A12" s="5"/>
      <c r="B12" s="6"/>
      <c r="C12" s="6"/>
      <c r="D12" s="6"/>
      <c r="E12" s="6"/>
      <c r="F12" s="6"/>
      <c r="G12" s="6"/>
      <c r="H12" s="6"/>
      <c r="I12" s="6"/>
      <c r="J12" s="6"/>
      <c r="K12" s="7"/>
    </row>
    <row r="13" spans="1:11" ht="16.5" thickBot="1">
      <c r="A13" s="5"/>
      <c r="B13" s="341" t="s">
        <v>17</v>
      </c>
      <c r="C13" s="341"/>
      <c r="D13" s="6"/>
      <c r="E13" s="6"/>
      <c r="F13" s="6"/>
      <c r="G13" s="6"/>
      <c r="H13" s="6"/>
      <c r="I13" s="6"/>
      <c r="J13" s="6"/>
      <c r="K13" s="7"/>
    </row>
    <row r="14" spans="1:11">
      <c r="A14" s="5"/>
      <c r="B14" s="6"/>
      <c r="C14" s="9" t="s">
        <v>18</v>
      </c>
      <c r="D14" s="10" t="s">
        <v>19</v>
      </c>
      <c r="E14" s="10" t="s">
        <v>20</v>
      </c>
      <c r="F14" s="331" t="s">
        <v>21</v>
      </c>
      <c r="G14" s="331"/>
      <c r="H14" s="331"/>
      <c r="I14" s="331"/>
      <c r="J14" s="332"/>
      <c r="K14" s="7"/>
    </row>
    <row r="15" spans="1:11" ht="15.75" customHeight="1">
      <c r="A15" s="5"/>
      <c r="B15" s="6"/>
      <c r="C15" s="11">
        <v>43286</v>
      </c>
      <c r="D15" s="12" t="s">
        <v>22</v>
      </c>
      <c r="E15" s="12" t="s">
        <v>23</v>
      </c>
      <c r="F15" s="328" t="s">
        <v>27</v>
      </c>
      <c r="G15" s="344"/>
      <c r="H15" s="344"/>
      <c r="I15" s="344"/>
      <c r="J15" s="345"/>
      <c r="K15" s="7"/>
    </row>
    <row r="16" spans="1:11">
      <c r="A16" s="5"/>
      <c r="B16" s="6"/>
      <c r="C16" s="11"/>
      <c r="D16" s="12"/>
      <c r="E16" s="12"/>
      <c r="F16" s="328"/>
      <c r="G16" s="329"/>
      <c r="H16" s="329"/>
      <c r="I16" s="329"/>
      <c r="J16" s="330"/>
      <c r="K16" s="7"/>
    </row>
    <row r="17" spans="1:11">
      <c r="A17" s="5"/>
      <c r="B17" s="6"/>
      <c r="C17" s="11"/>
      <c r="D17" s="12"/>
      <c r="E17" s="12"/>
      <c r="F17" s="328"/>
      <c r="G17" s="329"/>
      <c r="H17" s="329"/>
      <c r="I17" s="329"/>
      <c r="J17" s="330"/>
      <c r="K17" s="7"/>
    </row>
    <row r="18" spans="1:11">
      <c r="A18" s="5"/>
      <c r="B18" s="6"/>
      <c r="C18" s="11"/>
      <c r="D18" s="12"/>
      <c r="E18" s="12"/>
      <c r="F18" s="328"/>
      <c r="G18" s="328"/>
      <c r="H18" s="328"/>
      <c r="I18" s="328"/>
      <c r="J18" s="346"/>
      <c r="K18" s="7"/>
    </row>
    <row r="19" spans="1:11">
      <c r="A19" s="5"/>
      <c r="B19" s="6"/>
      <c r="C19" s="11"/>
      <c r="D19" s="12"/>
      <c r="E19" s="12"/>
      <c r="F19" s="328"/>
      <c r="G19" s="328"/>
      <c r="H19" s="328"/>
      <c r="I19" s="328"/>
      <c r="J19" s="346"/>
      <c r="K19" s="7"/>
    </row>
    <row r="20" spans="1:11">
      <c r="A20" s="5"/>
      <c r="B20" s="6"/>
      <c r="C20" s="11"/>
      <c r="D20" s="12"/>
      <c r="E20" s="12"/>
      <c r="F20" s="344"/>
      <c r="G20" s="344"/>
      <c r="H20" s="344"/>
      <c r="I20" s="344"/>
      <c r="J20" s="345"/>
      <c r="K20" s="7"/>
    </row>
    <row r="21" spans="1:11">
      <c r="A21" s="5"/>
      <c r="B21" s="6"/>
      <c r="C21" s="11"/>
      <c r="D21" s="12"/>
      <c r="E21" s="12"/>
      <c r="F21" s="329"/>
      <c r="G21" s="344"/>
      <c r="H21" s="344"/>
      <c r="I21" s="344"/>
      <c r="J21" s="345"/>
      <c r="K21" s="7"/>
    </row>
    <row r="22" spans="1:11">
      <c r="A22" s="5"/>
      <c r="B22" s="6"/>
      <c r="C22" s="11"/>
      <c r="D22" s="12"/>
      <c r="E22" s="12"/>
      <c r="F22" s="328"/>
      <c r="G22" s="328"/>
      <c r="H22" s="328"/>
      <c r="I22" s="328"/>
      <c r="J22" s="346"/>
      <c r="K22" s="7"/>
    </row>
    <row r="23" spans="1:11">
      <c r="A23" s="5"/>
      <c r="B23" s="6"/>
      <c r="C23" s="11"/>
      <c r="D23" s="12"/>
      <c r="E23" s="12"/>
      <c r="F23" s="328"/>
      <c r="G23" s="344"/>
      <c r="H23" s="344"/>
      <c r="I23" s="344"/>
      <c r="J23" s="345"/>
      <c r="K23" s="7"/>
    </row>
    <row r="24" spans="1:11">
      <c r="A24" s="5"/>
      <c r="B24" s="6"/>
      <c r="C24" s="11"/>
      <c r="D24" s="12"/>
      <c r="E24" s="12"/>
      <c r="F24" s="328"/>
      <c r="G24" s="344"/>
      <c r="H24" s="344"/>
      <c r="I24" s="344"/>
      <c r="J24" s="345"/>
      <c r="K24" s="7"/>
    </row>
    <row r="25" spans="1:11" ht="28.5" customHeight="1">
      <c r="A25" s="5"/>
      <c r="B25" s="6"/>
      <c r="C25" s="11"/>
      <c r="D25" s="12"/>
      <c r="E25" s="12"/>
      <c r="F25" s="329"/>
      <c r="G25" s="329"/>
      <c r="H25" s="329"/>
      <c r="I25" s="329"/>
      <c r="J25" s="330"/>
      <c r="K25" s="7"/>
    </row>
    <row r="26" spans="1:11">
      <c r="A26" s="5"/>
      <c r="B26" s="6"/>
      <c r="C26" s="11"/>
      <c r="D26" s="12"/>
      <c r="E26" s="12"/>
      <c r="F26" s="328"/>
      <c r="G26" s="329"/>
      <c r="H26" s="329"/>
      <c r="I26" s="329"/>
      <c r="J26" s="330"/>
      <c r="K26" s="7"/>
    </row>
    <row r="27" spans="1:11">
      <c r="A27" s="5"/>
      <c r="B27" s="6"/>
      <c r="C27" s="11"/>
      <c r="D27" s="12"/>
      <c r="E27" s="12"/>
      <c r="F27" s="328"/>
      <c r="G27" s="329"/>
      <c r="H27" s="329"/>
      <c r="I27" s="329"/>
      <c r="J27" s="330"/>
      <c r="K27" s="7"/>
    </row>
    <row r="28" spans="1:11">
      <c r="A28" s="5"/>
      <c r="B28" s="6"/>
      <c r="C28" s="11"/>
      <c r="D28" s="12"/>
      <c r="E28" s="12"/>
      <c r="F28" s="328"/>
      <c r="G28" s="329"/>
      <c r="H28" s="329"/>
      <c r="I28" s="329"/>
      <c r="J28" s="330"/>
      <c r="K28" s="7"/>
    </row>
    <row r="29" spans="1:11">
      <c r="A29" s="5"/>
      <c r="B29" s="6"/>
      <c r="C29" s="26"/>
      <c r="D29" s="27"/>
      <c r="E29" s="27"/>
      <c r="F29" s="328"/>
      <c r="G29" s="329"/>
      <c r="H29" s="329"/>
      <c r="I29" s="329"/>
      <c r="J29" s="330"/>
      <c r="K29" s="7"/>
    </row>
    <row r="30" spans="1:11">
      <c r="A30" s="5"/>
      <c r="B30" s="6"/>
      <c r="C30" s="26"/>
      <c r="D30" s="27"/>
      <c r="E30" s="27"/>
      <c r="F30" s="328"/>
      <c r="G30" s="329"/>
      <c r="H30" s="329"/>
      <c r="I30" s="329"/>
      <c r="J30" s="330"/>
      <c r="K30" s="7"/>
    </row>
    <row r="31" spans="1:11">
      <c r="A31" s="5"/>
      <c r="B31" s="6"/>
      <c r="C31" s="26"/>
      <c r="D31" s="27"/>
      <c r="E31" s="27"/>
      <c r="F31" s="328"/>
      <c r="G31" s="329"/>
      <c r="H31" s="329"/>
      <c r="I31" s="329"/>
      <c r="J31" s="330"/>
      <c r="K31" s="7"/>
    </row>
    <row r="32" spans="1:11" ht="16.5" thickBot="1">
      <c r="A32" s="5"/>
      <c r="B32" s="6"/>
      <c r="C32" s="13"/>
      <c r="D32" s="25"/>
      <c r="E32" s="25"/>
      <c r="F32" s="342"/>
      <c r="G32" s="342"/>
      <c r="H32" s="342"/>
      <c r="I32" s="342"/>
      <c r="J32" s="343"/>
      <c r="K32" s="7"/>
    </row>
    <row r="33" spans="1:11">
      <c r="A33" s="5"/>
      <c r="B33" s="6"/>
      <c r="C33" s="6"/>
      <c r="D33" s="6"/>
      <c r="E33" s="6"/>
      <c r="F33" s="6"/>
      <c r="G33" s="6"/>
      <c r="H33" s="6"/>
      <c r="I33" s="6"/>
      <c r="J33" s="6"/>
      <c r="K33" s="7"/>
    </row>
    <row r="34" spans="1:11" ht="16.5" thickBot="1">
      <c r="A34" s="5"/>
      <c r="B34" s="14" t="s">
        <v>24</v>
      </c>
      <c r="C34" s="15"/>
      <c r="D34" s="6"/>
      <c r="E34" s="6"/>
      <c r="F34" s="6"/>
      <c r="G34" s="6"/>
      <c r="H34" s="6"/>
      <c r="I34" s="6"/>
      <c r="J34" s="6"/>
      <c r="K34" s="7"/>
    </row>
    <row r="35" spans="1:11">
      <c r="A35" s="5"/>
      <c r="B35" s="6"/>
      <c r="C35" s="16" t="s">
        <v>25</v>
      </c>
      <c r="D35" s="355" t="s">
        <v>18</v>
      </c>
      <c r="E35" s="356"/>
      <c r="F35" s="355" t="s">
        <v>26</v>
      </c>
      <c r="G35" s="357"/>
      <c r="H35" s="357"/>
      <c r="I35" s="357"/>
      <c r="J35" s="358"/>
      <c r="K35" s="7"/>
    </row>
    <row r="36" spans="1:11">
      <c r="A36" s="5"/>
      <c r="B36" s="6"/>
      <c r="C36" s="17"/>
      <c r="D36" s="347"/>
      <c r="E36" s="348"/>
      <c r="F36" s="347"/>
      <c r="G36" s="349"/>
      <c r="H36" s="349"/>
      <c r="I36" s="349"/>
      <c r="J36" s="350"/>
      <c r="K36" s="7"/>
    </row>
    <row r="37" spans="1:11">
      <c r="A37" s="5"/>
      <c r="B37" s="6"/>
      <c r="C37" s="17"/>
      <c r="D37" s="347"/>
      <c r="E37" s="348"/>
      <c r="F37" s="347"/>
      <c r="G37" s="349"/>
      <c r="H37" s="349"/>
      <c r="I37" s="349"/>
      <c r="J37" s="350"/>
      <c r="K37" s="7"/>
    </row>
    <row r="38" spans="1:11">
      <c r="A38" s="5"/>
      <c r="B38" s="6"/>
      <c r="C38" s="17"/>
      <c r="D38" s="347"/>
      <c r="E38" s="348"/>
      <c r="F38" s="347"/>
      <c r="G38" s="349"/>
      <c r="H38" s="349"/>
      <c r="I38" s="349"/>
      <c r="J38" s="350"/>
      <c r="K38" s="7"/>
    </row>
    <row r="39" spans="1:11" ht="16.5" thickBot="1">
      <c r="A39" s="5"/>
      <c r="B39" s="6"/>
      <c r="C39" s="18"/>
      <c r="D39" s="351"/>
      <c r="E39" s="352"/>
      <c r="F39" s="351"/>
      <c r="G39" s="353"/>
      <c r="H39" s="353"/>
      <c r="I39" s="353"/>
      <c r="J39" s="354"/>
      <c r="K39" s="7"/>
    </row>
    <row r="40" spans="1:11">
      <c r="A40" s="5"/>
      <c r="B40" s="6"/>
      <c r="C40" s="6"/>
      <c r="D40" s="6"/>
      <c r="E40" s="6"/>
      <c r="F40" s="6"/>
      <c r="G40" s="6"/>
      <c r="H40" s="6"/>
      <c r="I40" s="6"/>
      <c r="J40" s="6"/>
      <c r="K40" s="7"/>
    </row>
    <row r="41" spans="1:11">
      <c r="A41" s="5"/>
      <c r="B41" s="6"/>
      <c r="C41" s="6"/>
      <c r="D41" s="6"/>
      <c r="E41" s="6"/>
      <c r="F41" s="6"/>
      <c r="G41" s="6"/>
      <c r="H41" s="6"/>
      <c r="I41" s="6"/>
      <c r="J41" s="6"/>
      <c r="K41" s="7"/>
    </row>
    <row r="42" spans="1:11">
      <c r="A42" s="5"/>
      <c r="B42" s="6"/>
      <c r="C42" s="6"/>
      <c r="D42" s="6"/>
      <c r="E42" s="6"/>
      <c r="F42" s="6"/>
      <c r="G42" s="6"/>
      <c r="H42" s="6"/>
      <c r="I42" s="6"/>
      <c r="J42" s="6"/>
      <c r="K42" s="7"/>
    </row>
    <row r="43" spans="1:11">
      <c r="A43" s="5"/>
      <c r="B43" s="6"/>
      <c r="C43" s="6"/>
      <c r="D43" s="6"/>
      <c r="E43" s="6"/>
      <c r="F43" s="6"/>
      <c r="G43" s="6"/>
      <c r="H43" s="6"/>
      <c r="I43" s="6"/>
      <c r="J43" s="6"/>
      <c r="K43" s="7"/>
    </row>
    <row r="44" spans="1:11">
      <c r="A44" s="5"/>
      <c r="B44" s="6"/>
      <c r="C44" s="6"/>
      <c r="D44" s="6"/>
      <c r="E44" s="6"/>
      <c r="F44" s="6"/>
      <c r="G44" s="6"/>
      <c r="H44" s="6"/>
      <c r="I44" s="6"/>
      <c r="J44" s="6"/>
      <c r="K44" s="7"/>
    </row>
    <row r="45" spans="1:11">
      <c r="A45" s="19"/>
      <c r="B45" s="20"/>
      <c r="C45" s="20"/>
      <c r="D45" s="20"/>
      <c r="E45" s="20"/>
      <c r="F45" s="20"/>
      <c r="G45" s="20"/>
      <c r="H45" s="20"/>
      <c r="I45" s="20"/>
      <c r="J45" s="20"/>
      <c r="K45" s="21"/>
    </row>
  </sheetData>
  <mergeCells count="34">
    <mergeCell ref="D38:E38"/>
    <mergeCell ref="F38:J38"/>
    <mergeCell ref="D39:E39"/>
    <mergeCell ref="F39:J39"/>
    <mergeCell ref="D35:E35"/>
    <mergeCell ref="F35:J35"/>
    <mergeCell ref="D36:E36"/>
    <mergeCell ref="F36:J36"/>
    <mergeCell ref="D37:E37"/>
    <mergeCell ref="F37:J37"/>
    <mergeCell ref="F32:J32"/>
    <mergeCell ref="F15:J15"/>
    <mergeCell ref="F16:J16"/>
    <mergeCell ref="F17:J17"/>
    <mergeCell ref="F20:J20"/>
    <mergeCell ref="F21:J21"/>
    <mergeCell ref="F22:J22"/>
    <mergeCell ref="F23:J23"/>
    <mergeCell ref="F24:J24"/>
    <mergeCell ref="F25:J25"/>
    <mergeCell ref="F26:J26"/>
    <mergeCell ref="F28:J28"/>
    <mergeCell ref="F19:J19"/>
    <mergeCell ref="F18:J18"/>
    <mergeCell ref="F27:J27"/>
    <mergeCell ref="F29:J29"/>
    <mergeCell ref="F31:J31"/>
    <mergeCell ref="F14:J14"/>
    <mergeCell ref="A2:K4"/>
    <mergeCell ref="A5:K5"/>
    <mergeCell ref="C7:G7"/>
    <mergeCell ref="C8:G8"/>
    <mergeCell ref="B13:C13"/>
    <mergeCell ref="F30:J30"/>
  </mergeCells>
  <phoneticPr fontId="11" type="noConversion"/>
  <pageMargins left="0.70866141732283472" right="0.70866141732283472" top="0.74803149606299213" bottom="0.74803149606299213" header="0.31496062992125984" footer="0.31496062992125984"/>
  <pageSetup paperSize="12" orientation="portrait" r:id="rId1"/>
  <headerFooter>
    <oddHeader>&amp;L&amp;G&amp;R&amp;10IaaS一键部署模板</oddHeader>
    <oddFooter>&amp;L&amp;"Calibri,常规"&amp;10ZTEsoft Confidential&amp;R&amp;10第 &amp;P 页，共 &amp;N 页</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6145" r:id="rId5" name="Check Box 1">
              <controlPr defaultSize="0" autoFill="0" autoLine="0" autoPict="0">
                <anchor moveWithCells="1">
                  <from>
                    <xdr:col>2</xdr:col>
                    <xdr:colOff>0</xdr:colOff>
                    <xdr:row>8</xdr:row>
                    <xdr:rowOff>9525</xdr:rowOff>
                  </from>
                  <to>
                    <xdr:col>3</xdr:col>
                    <xdr:colOff>371475</xdr:colOff>
                    <xdr:row>9</xdr:row>
                    <xdr:rowOff>66675</xdr:rowOff>
                  </to>
                </anchor>
              </controlPr>
            </control>
          </mc:Choice>
        </mc:AlternateContent>
        <mc:AlternateContent xmlns:mc="http://schemas.openxmlformats.org/markup-compatibility/2006">
          <mc:Choice Requires="x14">
            <control shapeId="6146" r:id="rId6" name="Check Box 2">
              <controlPr defaultSize="0" autoFill="0" autoLine="0" autoPict="0">
                <anchor moveWithCells="1">
                  <from>
                    <xdr:col>3</xdr:col>
                    <xdr:colOff>85725</xdr:colOff>
                    <xdr:row>8</xdr:row>
                    <xdr:rowOff>9525</xdr:rowOff>
                  </from>
                  <to>
                    <xdr:col>4</xdr:col>
                    <xdr:colOff>190500</xdr:colOff>
                    <xdr:row>9</xdr:row>
                    <xdr:rowOff>47625</xdr:rowOff>
                  </to>
                </anchor>
              </controlPr>
            </control>
          </mc:Choice>
        </mc:AlternateContent>
        <mc:AlternateContent xmlns:mc="http://schemas.openxmlformats.org/markup-compatibility/2006">
          <mc:Choice Requires="x14">
            <control shapeId="6147" r:id="rId7" name="Check Box 3">
              <controlPr defaultSize="0" autoFill="0" autoLine="0" autoPict="0">
                <anchor moveWithCells="1">
                  <from>
                    <xdr:col>4</xdr:col>
                    <xdr:colOff>219075</xdr:colOff>
                    <xdr:row>8</xdr:row>
                    <xdr:rowOff>9525</xdr:rowOff>
                  </from>
                  <to>
                    <xdr:col>5</xdr:col>
                    <xdr:colOff>171450</xdr:colOff>
                    <xdr:row>9</xdr:row>
                    <xdr:rowOff>47625</xdr:rowOff>
                  </to>
                </anchor>
              </controlPr>
            </control>
          </mc:Choice>
        </mc:AlternateContent>
        <mc:AlternateContent xmlns:mc="http://schemas.openxmlformats.org/markup-compatibility/2006">
          <mc:Choice Requires="x14">
            <control shapeId="6148" r:id="rId8" name="Check Box 4">
              <controlPr defaultSize="0" autoFill="0" autoLine="0" autoPict="0">
                <anchor moveWithCells="1">
                  <from>
                    <xdr:col>2</xdr:col>
                    <xdr:colOff>0</xdr:colOff>
                    <xdr:row>9</xdr:row>
                    <xdr:rowOff>0</xdr:rowOff>
                  </from>
                  <to>
                    <xdr:col>2</xdr:col>
                    <xdr:colOff>600075</xdr:colOff>
                    <xdr:row>10</xdr:row>
                    <xdr:rowOff>66675</xdr:rowOff>
                  </to>
                </anchor>
              </controlPr>
            </control>
          </mc:Choice>
        </mc:AlternateContent>
        <mc:AlternateContent xmlns:mc="http://schemas.openxmlformats.org/markup-compatibility/2006">
          <mc:Choice Requires="x14">
            <control shapeId="6149" r:id="rId9" name="Check Box 5">
              <controlPr defaultSize="0" autoFill="0" autoLine="0" autoPict="0">
                <anchor moveWithCells="1">
                  <from>
                    <xdr:col>2</xdr:col>
                    <xdr:colOff>0</xdr:colOff>
                    <xdr:row>8</xdr:row>
                    <xdr:rowOff>9525</xdr:rowOff>
                  </from>
                  <to>
                    <xdr:col>2</xdr:col>
                    <xdr:colOff>257175</xdr:colOff>
                    <xdr:row>9</xdr:row>
                    <xdr:rowOff>66675</xdr:rowOff>
                  </to>
                </anchor>
              </controlPr>
            </control>
          </mc:Choice>
        </mc:AlternateContent>
        <mc:AlternateContent xmlns:mc="http://schemas.openxmlformats.org/markup-compatibility/2006">
          <mc:Choice Requires="x14">
            <control shapeId="6150" r:id="rId10" name="Check Box 6">
              <controlPr defaultSize="0" autoFill="0" autoLine="0" autoPict="0">
                <anchor moveWithCells="1">
                  <from>
                    <xdr:col>4</xdr:col>
                    <xdr:colOff>219075</xdr:colOff>
                    <xdr:row>9</xdr:row>
                    <xdr:rowOff>0</xdr:rowOff>
                  </from>
                  <to>
                    <xdr:col>5</xdr:col>
                    <xdr:colOff>180975</xdr:colOff>
                    <xdr:row>10</xdr:row>
                    <xdr:rowOff>38100</xdr:rowOff>
                  </to>
                </anchor>
              </controlPr>
            </control>
          </mc:Choice>
        </mc:AlternateContent>
        <mc:AlternateContent xmlns:mc="http://schemas.openxmlformats.org/markup-compatibility/2006">
          <mc:Choice Requires="x14">
            <control shapeId="6151" r:id="rId11" name="Check Box 7">
              <controlPr defaultSize="0" autoFill="0" autoLine="0" autoPict="0">
                <anchor moveWithCells="1">
                  <from>
                    <xdr:col>3</xdr:col>
                    <xdr:colOff>85725</xdr:colOff>
                    <xdr:row>9</xdr:row>
                    <xdr:rowOff>28575</xdr:rowOff>
                  </from>
                  <to>
                    <xdr:col>4</xdr:col>
                    <xdr:colOff>76200</xdr:colOff>
                    <xdr:row>10</xdr:row>
                    <xdr:rowOff>66675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X15"/>
  <sheetViews>
    <sheetView showGridLines="0" zoomScaleNormal="100" workbookViewId="0">
      <pane xSplit="4" ySplit="2" topLeftCell="M3" activePane="bottomRight" state="frozen"/>
      <selection pane="topRight" activeCell="D1" sqref="D1"/>
      <selection pane="bottomLeft" activeCell="A9" sqref="A9"/>
      <selection pane="bottomRight" activeCell="K6" sqref="K6"/>
    </sheetView>
  </sheetViews>
  <sheetFormatPr defaultColWidth="9" defaultRowHeight="12.75"/>
  <cols>
    <col min="1" max="1" width="5" style="28" bestFit="1" customWidth="1"/>
    <col min="2" max="2" width="14.125" style="28" bestFit="1" customWidth="1"/>
    <col min="3" max="3" width="9.25" style="28" customWidth="1"/>
    <col min="4" max="4" width="6.75" style="195" bestFit="1" customWidth="1"/>
    <col min="5" max="5" width="14.125" style="32" bestFit="1" customWidth="1"/>
    <col min="6" max="7" width="7.625" style="28" bestFit="1" customWidth="1"/>
    <col min="8" max="8" width="13.125" style="32" bestFit="1" customWidth="1"/>
    <col min="9" max="9" width="8.75" style="28" customWidth="1"/>
    <col min="10" max="10" width="9" style="195" bestFit="1" customWidth="1"/>
    <col min="11" max="11" width="15.125" style="32" bestFit="1" customWidth="1"/>
    <col min="12" max="12" width="15.125" style="28" bestFit="1" customWidth="1"/>
    <col min="13" max="13" width="11.25" style="28" customWidth="1"/>
    <col min="14" max="14" width="10.875" style="28" bestFit="1" customWidth="1"/>
    <col min="15" max="15" width="11.25" style="28" bestFit="1" customWidth="1"/>
    <col min="16" max="16" width="10.875" style="28" bestFit="1" customWidth="1"/>
    <col min="17" max="20" width="10.5" style="28" bestFit="1" customWidth="1"/>
    <col min="21" max="16384" width="9" style="28"/>
  </cols>
  <sheetData>
    <row r="1" spans="1:24" ht="21">
      <c r="A1" s="52" t="s">
        <v>875</v>
      </c>
      <c r="B1" s="42" t="s">
        <v>206</v>
      </c>
    </row>
    <row r="2" spans="1:24" s="34" customFormat="1" ht="25.5">
      <c r="B2" s="31" t="s">
        <v>243</v>
      </c>
      <c r="C2" s="39" t="s">
        <v>375</v>
      </c>
      <c r="D2" s="198" t="s">
        <v>376</v>
      </c>
      <c r="E2" s="39" t="s">
        <v>377</v>
      </c>
      <c r="F2" s="37" t="s">
        <v>254</v>
      </c>
      <c r="G2" s="37" t="s">
        <v>255</v>
      </c>
      <c r="H2" s="38" t="s">
        <v>256</v>
      </c>
      <c r="I2" s="36" t="s">
        <v>257</v>
      </c>
      <c r="J2" s="196" t="s">
        <v>258</v>
      </c>
      <c r="K2" s="36" t="s">
        <v>259</v>
      </c>
      <c r="L2" s="40" t="s">
        <v>260</v>
      </c>
      <c r="M2" s="51" t="s">
        <v>721</v>
      </c>
      <c r="N2" s="51" t="s">
        <v>720</v>
      </c>
      <c r="O2" s="51" t="s">
        <v>722</v>
      </c>
      <c r="P2" s="51" t="s">
        <v>723</v>
      </c>
      <c r="Q2" s="33" t="s">
        <v>261</v>
      </c>
      <c r="R2" s="33" t="s">
        <v>262</v>
      </c>
      <c r="S2" s="33" t="s">
        <v>263</v>
      </c>
      <c r="T2" s="33" t="s">
        <v>264</v>
      </c>
      <c r="U2" s="33" t="s">
        <v>265</v>
      </c>
      <c r="V2" s="33" t="s">
        <v>266</v>
      </c>
      <c r="W2" s="33" t="s">
        <v>267</v>
      </c>
      <c r="X2" s="33" t="s">
        <v>268</v>
      </c>
    </row>
    <row r="3" spans="1:24">
      <c r="B3" s="29" t="s">
        <v>955</v>
      </c>
      <c r="C3" s="30" t="s">
        <v>974</v>
      </c>
      <c r="D3" s="197" t="s">
        <v>129</v>
      </c>
      <c r="E3" s="30" t="s">
        <v>1007</v>
      </c>
      <c r="F3" s="30" t="s">
        <v>975</v>
      </c>
      <c r="G3" s="35" t="s">
        <v>129</v>
      </c>
      <c r="H3" s="30" t="s">
        <v>921</v>
      </c>
      <c r="I3" s="30" t="s">
        <v>974</v>
      </c>
      <c r="J3" s="197" t="s">
        <v>131</v>
      </c>
      <c r="K3" s="191" t="s">
        <v>985</v>
      </c>
      <c r="L3" s="30" t="s">
        <v>926</v>
      </c>
      <c r="M3" s="30"/>
      <c r="N3" s="30"/>
      <c r="O3" s="30"/>
      <c r="P3" s="30"/>
      <c r="Q3" s="29" t="s">
        <v>1029</v>
      </c>
      <c r="R3" s="29" t="s">
        <v>1030</v>
      </c>
      <c r="S3" s="29" t="s">
        <v>1031</v>
      </c>
      <c r="T3" s="29"/>
      <c r="U3" s="29"/>
      <c r="V3" s="29"/>
      <c r="W3" s="29"/>
      <c r="X3" s="29"/>
    </row>
    <row r="4" spans="1:24">
      <c r="B4" s="29" t="s">
        <v>957</v>
      </c>
      <c r="C4" s="30" t="s">
        <v>974</v>
      </c>
      <c r="D4" s="197" t="s">
        <v>129</v>
      </c>
      <c r="E4" s="30" t="s">
        <v>1008</v>
      </c>
      <c r="F4" s="30" t="s">
        <v>975</v>
      </c>
      <c r="G4" s="35" t="s">
        <v>129</v>
      </c>
      <c r="H4" s="30" t="s">
        <v>922</v>
      </c>
      <c r="I4" s="30" t="s">
        <v>1017</v>
      </c>
      <c r="J4" s="197" t="s">
        <v>131</v>
      </c>
      <c r="K4" s="191" t="s">
        <v>986</v>
      </c>
      <c r="L4" s="30" t="s">
        <v>927</v>
      </c>
      <c r="M4" s="30"/>
      <c r="N4" s="30"/>
      <c r="O4" s="30"/>
      <c r="P4" s="30"/>
      <c r="Q4" s="29" t="s">
        <v>1032</v>
      </c>
      <c r="R4" s="29" t="s">
        <v>1028</v>
      </c>
      <c r="S4" s="29"/>
      <c r="T4" s="29"/>
      <c r="U4" s="29"/>
      <c r="V4" s="29"/>
      <c r="W4" s="29"/>
      <c r="X4" s="29"/>
    </row>
    <row r="5" spans="1:24">
      <c r="B5" s="29" t="s">
        <v>959</v>
      </c>
      <c r="C5" s="30" t="s">
        <v>974</v>
      </c>
      <c r="D5" s="197" t="s">
        <v>128</v>
      </c>
      <c r="E5" s="30" t="s">
        <v>1009</v>
      </c>
      <c r="F5" s="30" t="s">
        <v>975</v>
      </c>
      <c r="G5" s="35" t="s">
        <v>976</v>
      </c>
      <c r="H5" s="30" t="s">
        <v>923</v>
      </c>
      <c r="I5" s="30" t="s">
        <v>1016</v>
      </c>
      <c r="J5" s="197" t="s">
        <v>130</v>
      </c>
      <c r="K5" s="191" t="s">
        <v>987</v>
      </c>
      <c r="L5" s="30" t="s">
        <v>928</v>
      </c>
      <c r="M5" s="30"/>
      <c r="N5" s="30"/>
      <c r="O5" s="30"/>
      <c r="P5" s="30"/>
      <c r="Q5" s="29"/>
      <c r="R5" s="29"/>
      <c r="S5" s="29"/>
      <c r="T5" s="29"/>
      <c r="U5" s="29"/>
      <c r="V5" s="29"/>
      <c r="W5" s="29"/>
      <c r="X5" s="29"/>
    </row>
    <row r="6" spans="1:24">
      <c r="B6" s="29" t="s">
        <v>961</v>
      </c>
      <c r="C6" s="30" t="s">
        <v>974</v>
      </c>
      <c r="D6" s="197" t="s">
        <v>128</v>
      </c>
      <c r="E6" s="30" t="s">
        <v>1010</v>
      </c>
      <c r="F6" s="30" t="s">
        <v>975</v>
      </c>
      <c r="G6" s="35" t="s">
        <v>976</v>
      </c>
      <c r="H6" s="30" t="s">
        <v>924</v>
      </c>
      <c r="I6" s="30" t="s">
        <v>1016</v>
      </c>
      <c r="J6" s="197" t="s">
        <v>130</v>
      </c>
      <c r="K6" s="191" t="s">
        <v>988</v>
      </c>
      <c r="L6" s="30" t="s">
        <v>929</v>
      </c>
      <c r="M6" s="30"/>
      <c r="N6" s="30"/>
      <c r="O6" s="30"/>
      <c r="P6" s="30"/>
      <c r="Q6" s="29" t="s">
        <v>1033</v>
      </c>
      <c r="R6" s="29" t="s">
        <v>1034</v>
      </c>
      <c r="S6" s="29" t="s">
        <v>1035</v>
      </c>
      <c r="T6" s="29" t="s">
        <v>1036</v>
      </c>
      <c r="U6" s="29"/>
      <c r="V6" s="29"/>
      <c r="W6" s="29"/>
      <c r="X6" s="29"/>
    </row>
    <row r="7" spans="1:24">
      <c r="B7" s="29" t="s">
        <v>963</v>
      </c>
      <c r="C7" s="30" t="s">
        <v>974</v>
      </c>
      <c r="D7" s="197" t="s">
        <v>128</v>
      </c>
      <c r="E7" s="30" t="s">
        <v>1011</v>
      </c>
      <c r="F7" s="30" t="s">
        <v>975</v>
      </c>
      <c r="G7" s="35" t="s">
        <v>976</v>
      </c>
      <c r="H7" s="30" t="s">
        <v>925</v>
      </c>
      <c r="I7" s="30" t="s">
        <v>1016</v>
      </c>
      <c r="J7" s="197" t="s">
        <v>130</v>
      </c>
      <c r="K7" s="191" t="s">
        <v>989</v>
      </c>
      <c r="L7" s="30" t="s">
        <v>930</v>
      </c>
      <c r="M7" s="30"/>
      <c r="N7" s="30"/>
      <c r="O7" s="30"/>
      <c r="P7" s="30"/>
      <c r="Q7" s="29" t="s">
        <v>1005</v>
      </c>
      <c r="R7" s="29" t="s">
        <v>1037</v>
      </c>
      <c r="S7" s="29" t="s">
        <v>1038</v>
      </c>
      <c r="T7" s="29" t="s">
        <v>1039</v>
      </c>
      <c r="U7" s="29"/>
      <c r="V7" s="29"/>
      <c r="W7" s="29"/>
      <c r="X7" s="29"/>
    </row>
    <row r="8" spans="1:24">
      <c r="B8" s="29" t="s">
        <v>1128</v>
      </c>
      <c r="C8" s="29"/>
      <c r="D8" s="301"/>
      <c r="E8" s="41"/>
      <c r="F8" s="29" t="s">
        <v>975</v>
      </c>
      <c r="G8" s="35" t="s">
        <v>129</v>
      </c>
      <c r="H8" s="30" t="s">
        <v>1134</v>
      </c>
      <c r="I8" s="30" t="s">
        <v>1016</v>
      </c>
      <c r="J8" s="197" t="s">
        <v>130</v>
      </c>
      <c r="K8" s="191" t="s">
        <v>1135</v>
      </c>
      <c r="L8" s="30" t="s">
        <v>1136</v>
      </c>
      <c r="M8" s="29"/>
      <c r="N8" s="29"/>
      <c r="O8" s="29"/>
      <c r="P8" s="29"/>
      <c r="Q8" s="29"/>
      <c r="R8" s="29"/>
      <c r="S8" s="29"/>
      <c r="T8" s="29"/>
      <c r="U8" s="29"/>
      <c r="V8" s="29"/>
      <c r="W8" s="29"/>
      <c r="X8" s="29"/>
    </row>
    <row r="9" spans="1:24">
      <c r="B9" s="29" t="s">
        <v>1130</v>
      </c>
      <c r="C9" s="29"/>
      <c r="D9" s="301"/>
      <c r="E9" s="41"/>
      <c r="F9" s="29" t="s">
        <v>975</v>
      </c>
      <c r="G9" s="35" t="s">
        <v>129</v>
      </c>
      <c r="H9" s="30" t="s">
        <v>1137</v>
      </c>
      <c r="I9" s="30" t="s">
        <v>1016</v>
      </c>
      <c r="J9" s="197" t="s">
        <v>130</v>
      </c>
      <c r="K9" s="191" t="s">
        <v>1138</v>
      </c>
      <c r="L9" s="30" t="s">
        <v>1139</v>
      </c>
      <c r="M9" s="29"/>
      <c r="N9" s="29"/>
      <c r="O9" s="29"/>
      <c r="P9" s="29"/>
      <c r="Q9" s="29"/>
      <c r="R9" s="29"/>
      <c r="S9" s="29"/>
      <c r="T9" s="29"/>
      <c r="U9" s="29"/>
      <c r="V9" s="29"/>
      <c r="W9" s="29"/>
      <c r="X9" s="29"/>
    </row>
    <row r="10" spans="1:24">
      <c r="B10" s="29" t="s">
        <v>1132</v>
      </c>
      <c r="C10" s="29"/>
      <c r="D10" s="301"/>
      <c r="E10" s="41"/>
      <c r="F10" s="29" t="s">
        <v>975</v>
      </c>
      <c r="G10" s="35" t="s">
        <v>129</v>
      </c>
      <c r="H10" s="30" t="s">
        <v>1140</v>
      </c>
      <c r="I10" s="30" t="s">
        <v>1016</v>
      </c>
      <c r="J10" s="197" t="s">
        <v>130</v>
      </c>
      <c r="K10" s="191" t="s">
        <v>1141</v>
      </c>
      <c r="L10" s="30" t="s">
        <v>1142</v>
      </c>
      <c r="M10" s="29"/>
      <c r="N10" s="29"/>
      <c r="O10" s="29"/>
      <c r="P10" s="29"/>
      <c r="Q10" s="29"/>
      <c r="R10" s="29"/>
      <c r="S10" s="29"/>
      <c r="T10" s="29"/>
      <c r="U10" s="29"/>
      <c r="V10" s="29"/>
      <c r="W10" s="29"/>
      <c r="X10" s="29"/>
    </row>
    <row r="14" spans="1:24">
      <c r="H14" s="189"/>
    </row>
    <row r="15" spans="1:24">
      <c r="I15" s="190"/>
    </row>
  </sheetData>
  <phoneticPr fontId="10" type="noConversion"/>
  <hyperlinks>
    <hyperlink ref="A1" location="目录!A1" display="返回" xr:uid="{00000000-0004-0000-08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E45"/>
  <sheetViews>
    <sheetView workbookViewId="0">
      <selection activeCell="I19" sqref="I19"/>
    </sheetView>
  </sheetViews>
  <sheetFormatPr defaultColWidth="9" defaultRowHeight="12.75"/>
  <cols>
    <col min="1" max="1" width="5" style="68" bestFit="1" customWidth="1"/>
    <col min="2" max="2" width="11.625" style="77" bestFit="1" customWidth="1"/>
    <col min="3" max="3" width="17.625" style="68" bestFit="1" customWidth="1"/>
    <col min="4" max="4" width="12.875" style="220" bestFit="1" customWidth="1"/>
    <col min="5" max="5" width="30" style="68" bestFit="1" customWidth="1"/>
    <col min="6" max="16384" width="9" style="68"/>
  </cols>
  <sheetData>
    <row r="1" spans="1:5" ht="21">
      <c r="A1" s="56" t="s">
        <v>875</v>
      </c>
      <c r="B1" s="99" t="s">
        <v>241</v>
      </c>
      <c r="C1" s="99"/>
      <c r="D1" s="215"/>
      <c r="E1" s="100"/>
    </row>
    <row r="2" spans="1:5">
      <c r="B2" s="101" t="s">
        <v>660</v>
      </c>
      <c r="C2" s="102" t="s">
        <v>663</v>
      </c>
      <c r="D2" s="216" t="s">
        <v>664</v>
      </c>
      <c r="E2" s="102" t="s">
        <v>50</v>
      </c>
    </row>
    <row r="3" spans="1:5">
      <c r="B3" s="368" t="s">
        <v>661</v>
      </c>
      <c r="C3" s="103" t="s">
        <v>668</v>
      </c>
      <c r="D3" s="104" t="s">
        <v>220</v>
      </c>
      <c r="E3" s="49" t="s">
        <v>666</v>
      </c>
    </row>
    <row r="4" spans="1:5">
      <c r="B4" s="368"/>
      <c r="C4" s="103" t="s">
        <v>669</v>
      </c>
      <c r="D4" s="104" t="s">
        <v>221</v>
      </c>
      <c r="E4" s="49" t="s">
        <v>667</v>
      </c>
    </row>
    <row r="5" spans="1:5">
      <c r="B5" s="368" t="s">
        <v>662</v>
      </c>
      <c r="C5" s="49" t="s">
        <v>11</v>
      </c>
      <c r="D5" s="104">
        <v>501</v>
      </c>
      <c r="E5" s="49"/>
    </row>
    <row r="6" spans="1:5">
      <c r="B6" s="368"/>
      <c r="C6" s="49" t="s">
        <v>222</v>
      </c>
      <c r="D6" s="104">
        <v>502</v>
      </c>
      <c r="E6" s="49" t="s">
        <v>223</v>
      </c>
    </row>
    <row r="7" spans="1:5">
      <c r="B7" s="368"/>
      <c r="C7" s="49" t="s">
        <v>224</v>
      </c>
      <c r="D7" s="104">
        <v>503</v>
      </c>
      <c r="E7" s="49" t="s">
        <v>223</v>
      </c>
    </row>
    <row r="8" spans="1:5">
      <c r="B8" s="368"/>
      <c r="C8" s="49" t="s">
        <v>225</v>
      </c>
      <c r="D8" s="104">
        <v>504</v>
      </c>
      <c r="E8" s="49" t="s">
        <v>223</v>
      </c>
    </row>
    <row r="9" spans="1:5">
      <c r="B9" s="368"/>
      <c r="C9" s="105"/>
      <c r="D9" s="217"/>
      <c r="E9" s="105"/>
    </row>
    <row r="10" spans="1:5">
      <c r="B10" s="368"/>
      <c r="C10" s="49" t="s">
        <v>226</v>
      </c>
      <c r="D10" s="104">
        <v>512</v>
      </c>
      <c r="E10" s="49" t="s">
        <v>60</v>
      </c>
    </row>
    <row r="11" spans="1:5">
      <c r="B11" s="368"/>
      <c r="C11" s="49" t="s">
        <v>227</v>
      </c>
      <c r="D11" s="104">
        <v>513</v>
      </c>
      <c r="E11" s="49" t="s">
        <v>228</v>
      </c>
    </row>
    <row r="12" spans="1:5">
      <c r="B12" s="368"/>
      <c r="C12" s="49" t="s">
        <v>229</v>
      </c>
      <c r="D12" s="104">
        <v>515</v>
      </c>
      <c r="E12" s="49"/>
    </row>
    <row r="13" spans="1:5">
      <c r="B13" s="368"/>
      <c r="C13" s="49" t="s">
        <v>230</v>
      </c>
      <c r="D13" s="104">
        <v>516</v>
      </c>
      <c r="E13" s="49" t="s">
        <v>231</v>
      </c>
    </row>
    <row r="14" spans="1:5">
      <c r="B14" s="368"/>
      <c r="C14" s="105"/>
      <c r="D14" s="217"/>
      <c r="E14" s="105"/>
    </row>
    <row r="15" spans="1:5">
      <c r="B15" s="368"/>
      <c r="C15" s="49" t="s">
        <v>232</v>
      </c>
      <c r="D15" s="104">
        <v>521</v>
      </c>
      <c r="E15" s="49"/>
    </row>
    <row r="16" spans="1:5">
      <c r="B16" s="368"/>
      <c r="C16" s="49" t="s">
        <v>233</v>
      </c>
      <c r="D16" s="104">
        <v>522</v>
      </c>
      <c r="E16" s="49"/>
    </row>
    <row r="17" spans="2:5">
      <c r="B17" s="368"/>
      <c r="C17" s="49" t="s">
        <v>10</v>
      </c>
      <c r="D17" s="104">
        <v>701</v>
      </c>
      <c r="E17" s="49" t="s">
        <v>239</v>
      </c>
    </row>
    <row r="18" spans="2:5">
      <c r="B18" s="368"/>
      <c r="C18" s="49" t="s">
        <v>122</v>
      </c>
      <c r="D18" s="104" t="s">
        <v>1044</v>
      </c>
      <c r="E18" s="49"/>
    </row>
    <row r="19" spans="2:5">
      <c r="B19" s="368" t="s">
        <v>665</v>
      </c>
      <c r="C19" s="49" t="s">
        <v>234</v>
      </c>
      <c r="D19" s="104">
        <v>501</v>
      </c>
      <c r="E19" s="49" t="s">
        <v>223</v>
      </c>
    </row>
    <row r="20" spans="2:5">
      <c r="B20" s="368"/>
      <c r="C20" s="49" t="s">
        <v>235</v>
      </c>
      <c r="D20" s="104">
        <v>502</v>
      </c>
      <c r="E20" s="49" t="s">
        <v>223</v>
      </c>
    </row>
    <row r="21" spans="2:5">
      <c r="B21" s="368"/>
      <c r="C21" s="49" t="s">
        <v>226</v>
      </c>
      <c r="D21" s="104">
        <v>512</v>
      </c>
      <c r="E21" s="49"/>
    </row>
    <row r="22" spans="2:5">
      <c r="B22" s="368"/>
      <c r="C22" s="49" t="s">
        <v>227</v>
      </c>
      <c r="D22" s="104">
        <v>513</v>
      </c>
      <c r="E22" s="49"/>
    </row>
    <row r="23" spans="2:5">
      <c r="B23" s="368"/>
      <c r="C23" s="49" t="s">
        <v>236</v>
      </c>
      <c r="D23" s="104">
        <v>514</v>
      </c>
      <c r="E23" s="49" t="s">
        <v>237</v>
      </c>
    </row>
    <row r="24" spans="2:5">
      <c r="B24" s="368"/>
      <c r="C24" s="49" t="s">
        <v>229</v>
      </c>
      <c r="D24" s="104">
        <v>515</v>
      </c>
      <c r="E24" s="49"/>
    </row>
    <row r="25" spans="2:5">
      <c r="B25" s="368"/>
      <c r="C25" s="49" t="s">
        <v>230</v>
      </c>
      <c r="D25" s="104">
        <v>516</v>
      </c>
      <c r="E25" s="49" t="s">
        <v>231</v>
      </c>
    </row>
    <row r="26" spans="2:5">
      <c r="B26" s="368"/>
      <c r="C26" s="49" t="s">
        <v>232</v>
      </c>
      <c r="D26" s="104">
        <v>521</v>
      </c>
      <c r="E26" s="49"/>
    </row>
    <row r="27" spans="2:5">
      <c r="B27" s="368"/>
      <c r="C27" s="49" t="s">
        <v>233</v>
      </c>
      <c r="D27" s="104">
        <v>522</v>
      </c>
      <c r="E27" s="49"/>
    </row>
    <row r="28" spans="2:5">
      <c r="B28" s="368"/>
      <c r="C28" s="49" t="s">
        <v>238</v>
      </c>
      <c r="D28" s="104">
        <v>523</v>
      </c>
      <c r="E28" s="49"/>
    </row>
    <row r="29" spans="2:5">
      <c r="B29" s="368"/>
      <c r="C29" s="105"/>
      <c r="D29" s="217"/>
      <c r="E29" s="105"/>
    </row>
    <row r="30" spans="2:5">
      <c r="B30" s="368"/>
      <c r="C30" s="49" t="s">
        <v>401</v>
      </c>
      <c r="D30" s="104">
        <v>701</v>
      </c>
      <c r="E30" s="49"/>
    </row>
    <row r="31" spans="2:5">
      <c r="B31" s="368"/>
      <c r="C31" s="49" t="s">
        <v>208</v>
      </c>
      <c r="D31" s="104">
        <v>702</v>
      </c>
      <c r="E31" s="49"/>
    </row>
    <row r="32" spans="2:5">
      <c r="B32" s="368"/>
      <c r="C32" s="49" t="s">
        <v>402</v>
      </c>
      <c r="D32" s="104">
        <v>703</v>
      </c>
      <c r="E32" s="49"/>
    </row>
    <row r="33" spans="2:5">
      <c r="B33" s="368"/>
      <c r="C33" s="49" t="s">
        <v>407</v>
      </c>
      <c r="D33" s="104">
        <v>704</v>
      </c>
      <c r="E33" s="49"/>
    </row>
    <row r="34" spans="2:5">
      <c r="B34" s="368"/>
      <c r="C34" s="49" t="s">
        <v>403</v>
      </c>
      <c r="D34" s="104">
        <v>705</v>
      </c>
      <c r="E34" s="49"/>
    </row>
    <row r="35" spans="2:5">
      <c r="B35" s="368"/>
      <c r="C35" s="49" t="s">
        <v>209</v>
      </c>
      <c r="D35" s="104">
        <v>706</v>
      </c>
      <c r="E35" s="49"/>
    </row>
    <row r="36" spans="2:5">
      <c r="B36" s="368"/>
      <c r="C36" s="49" t="s">
        <v>404</v>
      </c>
      <c r="D36" s="104">
        <v>707</v>
      </c>
      <c r="E36" s="49"/>
    </row>
    <row r="37" spans="2:5">
      <c r="B37" s="368"/>
      <c r="C37" s="49" t="s">
        <v>210</v>
      </c>
      <c r="D37" s="104">
        <v>708</v>
      </c>
      <c r="E37" s="49"/>
    </row>
    <row r="38" spans="2:5">
      <c r="B38" s="368"/>
      <c r="C38" s="49" t="s">
        <v>405</v>
      </c>
      <c r="D38" s="104">
        <v>709</v>
      </c>
      <c r="E38" s="49"/>
    </row>
    <row r="39" spans="2:5">
      <c r="B39" s="368"/>
      <c r="C39" s="49" t="s">
        <v>211</v>
      </c>
      <c r="D39" s="104">
        <v>710</v>
      </c>
      <c r="E39" s="49"/>
    </row>
    <row r="40" spans="2:5">
      <c r="B40" s="368"/>
      <c r="C40" s="105"/>
      <c r="D40" s="217"/>
      <c r="E40" s="105"/>
    </row>
    <row r="41" spans="2:5" s="212" customFormat="1">
      <c r="B41" s="368"/>
      <c r="C41" s="213" t="s">
        <v>160</v>
      </c>
      <c r="D41" s="218">
        <v>801</v>
      </c>
      <c r="E41" s="213" t="s">
        <v>240</v>
      </c>
    </row>
    <row r="42" spans="2:5" s="212" customFormat="1">
      <c r="B42" s="368"/>
      <c r="C42" s="213" t="s">
        <v>1040</v>
      </c>
      <c r="D42" s="218">
        <v>802</v>
      </c>
      <c r="E42" s="213" t="s">
        <v>1041</v>
      </c>
    </row>
    <row r="43" spans="2:5" s="212" customFormat="1">
      <c r="B43" s="368"/>
      <c r="C43" s="213" t="s">
        <v>1042</v>
      </c>
      <c r="D43" s="218">
        <v>803</v>
      </c>
      <c r="E43" s="213" t="s">
        <v>1043</v>
      </c>
    </row>
    <row r="44" spans="2:5" s="212" customFormat="1">
      <c r="B44" s="368"/>
      <c r="C44" s="214" t="s">
        <v>122</v>
      </c>
      <c r="D44" s="219">
        <v>810</v>
      </c>
      <c r="E44" s="214"/>
    </row>
    <row r="45" spans="2:5" s="212" customFormat="1">
      <c r="B45" s="368"/>
      <c r="C45" s="214" t="s">
        <v>57</v>
      </c>
      <c r="D45" s="219">
        <v>811</v>
      </c>
      <c r="E45" s="214"/>
    </row>
  </sheetData>
  <sheetProtection sheet="1" objects="1" scenarios="1"/>
  <mergeCells count="3">
    <mergeCell ref="B3:B4"/>
    <mergeCell ref="B5:B18"/>
    <mergeCell ref="B19:B45"/>
  </mergeCells>
  <phoneticPr fontId="10" type="noConversion"/>
  <hyperlinks>
    <hyperlink ref="A1" location="目录!A1" display="返回"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outlinePr summaryBelow="0" summaryRight="0"/>
  </sheetPr>
  <dimension ref="A1:O29"/>
  <sheetViews>
    <sheetView showGridLines="0" zoomScale="110" zoomScaleNormal="110" zoomScaleSheetLayoutView="100" workbookViewId="0">
      <pane xSplit="3" ySplit="2" topLeftCell="D3" activePane="bottomRight" state="frozen"/>
      <selection pane="topRight" activeCell="D1" sqref="D1"/>
      <selection pane="bottomLeft" activeCell="A3" sqref="A3"/>
      <selection pane="bottomRight" activeCell="N10" sqref="N10"/>
    </sheetView>
  </sheetViews>
  <sheetFormatPr defaultColWidth="9" defaultRowHeight="14.25" customHeight="1"/>
  <cols>
    <col min="1" max="1" width="5" style="262" bestFit="1" customWidth="1"/>
    <col min="2" max="2" width="6.75" style="262" bestFit="1" customWidth="1"/>
    <col min="3" max="4" width="9.625" style="280" customWidth="1"/>
    <col min="5" max="5" width="6.5" style="257" bestFit="1" customWidth="1"/>
    <col min="6" max="6" width="7.375" style="267" bestFit="1" customWidth="1"/>
    <col min="7" max="7" width="10.75" style="280" customWidth="1"/>
    <col min="8" max="8" width="12.25" style="280" bestFit="1" customWidth="1"/>
    <col min="9" max="9" width="10.625" style="262" bestFit="1" customWidth="1"/>
    <col min="10" max="10" width="8.375" style="262" bestFit="1" customWidth="1"/>
    <col min="11" max="11" width="7.25" style="279" bestFit="1" customWidth="1"/>
    <col min="12" max="12" width="8.5" style="279" bestFit="1" customWidth="1"/>
    <col min="13" max="13" width="15" style="280" customWidth="1"/>
    <col min="14" max="14" width="25.25" style="256" bestFit="1" customWidth="1"/>
    <col min="15" max="15" width="24.75" style="262" bestFit="1" customWidth="1"/>
    <col min="16" max="16384" width="9" style="262"/>
  </cols>
  <sheetData>
    <row r="1" spans="1:14" ht="20.25">
      <c r="A1" s="223" t="s">
        <v>875</v>
      </c>
      <c r="B1" s="251" t="s">
        <v>165</v>
      </c>
      <c r="C1" s="287"/>
      <c r="D1" s="287"/>
      <c r="E1" s="287"/>
      <c r="F1" s="287"/>
      <c r="G1" s="287"/>
      <c r="H1" s="287"/>
      <c r="I1" s="287"/>
      <c r="J1" s="287"/>
      <c r="K1" s="287"/>
      <c r="L1" s="287"/>
      <c r="M1" s="288"/>
      <c r="N1" s="287"/>
    </row>
    <row r="2" spans="1:14" s="257" customFormat="1" ht="21.75" customHeight="1">
      <c r="B2" s="259" t="s">
        <v>245</v>
      </c>
      <c r="C2" s="260" t="s">
        <v>269</v>
      </c>
      <c r="D2" s="260" t="s">
        <v>270</v>
      </c>
      <c r="E2" s="260" t="s">
        <v>271</v>
      </c>
      <c r="F2" s="260" t="s">
        <v>272</v>
      </c>
      <c r="G2" s="260" t="s">
        <v>273</v>
      </c>
      <c r="H2" s="260" t="s">
        <v>680</v>
      </c>
      <c r="I2" s="260" t="s">
        <v>274</v>
      </c>
      <c r="J2" s="260" t="s">
        <v>275</v>
      </c>
      <c r="K2" s="258" t="s">
        <v>276</v>
      </c>
      <c r="L2" s="282" t="s">
        <v>277</v>
      </c>
      <c r="M2" s="260" t="s">
        <v>278</v>
      </c>
      <c r="N2" s="283" t="s">
        <v>50</v>
      </c>
    </row>
    <row r="3" spans="1:14" s="289" customFormat="1" ht="14.25" customHeight="1">
      <c r="B3" s="265" t="s">
        <v>159</v>
      </c>
      <c r="C3" s="265" t="s">
        <v>160</v>
      </c>
      <c r="D3" s="284" t="s">
        <v>55</v>
      </c>
      <c r="E3" s="285">
        <f t="shared" ref="E3:E19" si="0">VLOOKUP(C3,所有用户名表,2,FALSE)</f>
        <v>801</v>
      </c>
      <c r="F3" s="285"/>
      <c r="G3" s="284"/>
      <c r="H3" s="284"/>
      <c r="I3" s="265" t="s">
        <v>164</v>
      </c>
      <c r="J3" s="265" t="s">
        <v>218</v>
      </c>
      <c r="K3" s="264">
        <v>750</v>
      </c>
      <c r="L3" s="264" t="s">
        <v>54</v>
      </c>
      <c r="M3" s="284"/>
      <c r="N3" s="290" t="s">
        <v>161</v>
      </c>
    </row>
    <row r="4" spans="1:14" ht="12">
      <c r="B4" s="265" t="s">
        <v>145</v>
      </c>
      <c r="C4" s="265" t="s">
        <v>122</v>
      </c>
      <c r="D4" s="284" t="s">
        <v>122</v>
      </c>
      <c r="E4" s="285">
        <f t="shared" si="0"/>
        <v>810</v>
      </c>
      <c r="F4" s="285" t="str">
        <f t="shared" ref="F4:F19" si="1">VLOOKUP(D4,所有用户组表,2,FALSE)</f>
        <v>810</v>
      </c>
      <c r="G4" s="284"/>
      <c r="H4" s="284"/>
      <c r="I4" s="265" t="s">
        <v>136</v>
      </c>
      <c r="J4" s="265" t="s">
        <v>218</v>
      </c>
      <c r="K4" s="264">
        <v>750</v>
      </c>
      <c r="L4" s="264" t="s">
        <v>54</v>
      </c>
      <c r="M4" s="284"/>
      <c r="N4" s="265"/>
    </row>
    <row r="5" spans="1:14" ht="12">
      <c r="B5" s="265" t="s">
        <v>138</v>
      </c>
      <c r="C5" s="265" t="s">
        <v>122</v>
      </c>
      <c r="D5" s="284" t="s">
        <v>122</v>
      </c>
      <c r="E5" s="285">
        <f t="shared" si="0"/>
        <v>810</v>
      </c>
      <c r="F5" s="285" t="str">
        <f t="shared" si="1"/>
        <v>810</v>
      </c>
      <c r="G5" s="284"/>
      <c r="H5" s="284"/>
      <c r="I5" s="265" t="s">
        <v>136</v>
      </c>
      <c r="J5" s="265" t="s">
        <v>218</v>
      </c>
      <c r="K5" s="264">
        <v>750</v>
      </c>
      <c r="L5" s="264" t="s">
        <v>54</v>
      </c>
      <c r="M5" s="284"/>
      <c r="N5" s="265"/>
    </row>
    <row r="6" spans="1:14" ht="12">
      <c r="B6" s="265" t="s">
        <v>122</v>
      </c>
      <c r="C6" s="265" t="s">
        <v>122</v>
      </c>
      <c r="D6" s="284" t="s">
        <v>122</v>
      </c>
      <c r="E6" s="285">
        <f t="shared" si="0"/>
        <v>810</v>
      </c>
      <c r="F6" s="285" t="str">
        <f t="shared" si="1"/>
        <v>810</v>
      </c>
      <c r="G6" s="284"/>
      <c r="H6" s="284"/>
      <c r="I6" s="265" t="s">
        <v>136</v>
      </c>
      <c r="J6" s="265" t="s">
        <v>218</v>
      </c>
      <c r="K6" s="264">
        <v>750</v>
      </c>
      <c r="L6" s="264" t="s">
        <v>54</v>
      </c>
      <c r="M6" s="284"/>
      <c r="N6" s="265"/>
    </row>
    <row r="7" spans="1:14" ht="14.25" customHeight="1">
      <c r="B7" s="369" t="s">
        <v>155</v>
      </c>
      <c r="C7" s="265" t="s">
        <v>1004</v>
      </c>
      <c r="D7" s="284" t="s">
        <v>31</v>
      </c>
      <c r="E7" s="285">
        <f>VLOOKUP(C7,所有用户名表,2,FALSE)</f>
        <v>701</v>
      </c>
      <c r="F7" s="285">
        <f t="shared" si="1"/>
        <v>701</v>
      </c>
      <c r="G7" s="284"/>
      <c r="H7" s="284"/>
      <c r="I7" s="265" t="s">
        <v>411</v>
      </c>
      <c r="J7" s="265" t="s">
        <v>218</v>
      </c>
      <c r="K7" s="264">
        <v>750</v>
      </c>
      <c r="L7" s="264" t="s">
        <v>54</v>
      </c>
      <c r="M7" s="284" t="s">
        <v>1146</v>
      </c>
      <c r="N7" s="291"/>
    </row>
    <row r="8" spans="1:14" ht="14.25" customHeight="1">
      <c r="B8" s="370"/>
      <c r="C8" s="265" t="s">
        <v>406</v>
      </c>
      <c r="D8" s="284" t="s">
        <v>10</v>
      </c>
      <c r="E8" s="285">
        <f>VLOOKUP(C8,所有用户名表,2,FALSE)</f>
        <v>702</v>
      </c>
      <c r="F8" s="285">
        <f>VLOOKUP(D8,所有用户组表,2,FALSE)</f>
        <v>701</v>
      </c>
      <c r="G8" s="284"/>
      <c r="H8" s="284"/>
      <c r="I8" s="265" t="s">
        <v>412</v>
      </c>
      <c r="J8" s="265" t="s">
        <v>218</v>
      </c>
      <c r="K8" s="264">
        <v>750</v>
      </c>
      <c r="L8" s="264" t="s">
        <v>54</v>
      </c>
      <c r="M8" s="284" t="s">
        <v>1147</v>
      </c>
      <c r="N8" s="291"/>
    </row>
    <row r="9" spans="1:14" ht="14.25" customHeight="1">
      <c r="B9" s="370"/>
      <c r="C9" s="265" t="s">
        <v>402</v>
      </c>
      <c r="D9" s="284" t="s">
        <v>207</v>
      </c>
      <c r="E9" s="285">
        <f>VLOOKUP(C9,所有用户名表,2,FALSE)</f>
        <v>703</v>
      </c>
      <c r="F9" s="285">
        <f t="shared" ref="F9:F16" si="2">VLOOKUP(D9,所有用户组表,2,FALSE)</f>
        <v>701</v>
      </c>
      <c r="G9" s="284"/>
      <c r="H9" s="284"/>
      <c r="I9" s="265" t="s">
        <v>413</v>
      </c>
      <c r="J9" s="265" t="s">
        <v>218</v>
      </c>
      <c r="K9" s="264">
        <v>750</v>
      </c>
      <c r="L9" s="264" t="s">
        <v>54</v>
      </c>
      <c r="M9" s="284" t="s">
        <v>1148</v>
      </c>
      <c r="N9" s="291"/>
    </row>
    <row r="10" spans="1:14" ht="14.25" customHeight="1">
      <c r="B10" s="370"/>
      <c r="C10" s="265" t="s">
        <v>407</v>
      </c>
      <c r="D10" s="284" t="s">
        <v>10</v>
      </c>
      <c r="E10" s="285">
        <f t="shared" ref="E10:E16" si="3">VLOOKUP(C10,所有用户名表,2,FALSE)</f>
        <v>704</v>
      </c>
      <c r="F10" s="285">
        <f t="shared" si="2"/>
        <v>701</v>
      </c>
      <c r="G10" s="284"/>
      <c r="H10" s="284"/>
      <c r="I10" s="265" t="s">
        <v>414</v>
      </c>
      <c r="J10" s="265" t="s">
        <v>218</v>
      </c>
      <c r="K10" s="264">
        <v>750</v>
      </c>
      <c r="L10" s="264" t="s">
        <v>54</v>
      </c>
      <c r="M10" s="284" t="s">
        <v>1149</v>
      </c>
      <c r="N10" s="291"/>
    </row>
    <row r="11" spans="1:14" ht="14.25" customHeight="1">
      <c r="B11" s="370"/>
      <c r="C11" s="265" t="s">
        <v>403</v>
      </c>
      <c r="D11" s="284" t="s">
        <v>10</v>
      </c>
      <c r="E11" s="285">
        <f t="shared" si="3"/>
        <v>705</v>
      </c>
      <c r="F11" s="285">
        <f t="shared" si="2"/>
        <v>701</v>
      </c>
      <c r="G11" s="284"/>
      <c r="H11" s="284"/>
      <c r="I11" s="265" t="s">
        <v>415</v>
      </c>
      <c r="J11" s="265" t="s">
        <v>218</v>
      </c>
      <c r="K11" s="264">
        <v>750</v>
      </c>
      <c r="L11" s="264" t="s">
        <v>54</v>
      </c>
      <c r="M11" s="284" t="s">
        <v>1150</v>
      </c>
      <c r="N11" s="291"/>
    </row>
    <row r="12" spans="1:14" ht="14.25" customHeight="1">
      <c r="B12" s="370"/>
      <c r="C12" s="265" t="s">
        <v>408</v>
      </c>
      <c r="D12" s="284" t="s">
        <v>10</v>
      </c>
      <c r="E12" s="285">
        <f t="shared" si="3"/>
        <v>706</v>
      </c>
      <c r="F12" s="285">
        <f t="shared" si="2"/>
        <v>701</v>
      </c>
      <c r="G12" s="284"/>
      <c r="H12" s="284"/>
      <c r="I12" s="265" t="s">
        <v>416</v>
      </c>
      <c r="J12" s="265" t="s">
        <v>218</v>
      </c>
      <c r="K12" s="264">
        <v>750</v>
      </c>
      <c r="L12" s="264" t="s">
        <v>54</v>
      </c>
      <c r="M12" s="284" t="s">
        <v>1151</v>
      </c>
      <c r="N12" s="291"/>
    </row>
    <row r="13" spans="1:14" ht="14.25" customHeight="1">
      <c r="B13" s="370"/>
      <c r="C13" s="265" t="s">
        <v>404</v>
      </c>
      <c r="D13" s="284" t="s">
        <v>207</v>
      </c>
      <c r="E13" s="285">
        <f t="shared" si="3"/>
        <v>707</v>
      </c>
      <c r="F13" s="285">
        <f t="shared" si="2"/>
        <v>701</v>
      </c>
      <c r="G13" s="284"/>
      <c r="H13" s="284"/>
      <c r="I13" s="265" t="s">
        <v>417</v>
      </c>
      <c r="J13" s="265" t="s">
        <v>218</v>
      </c>
      <c r="K13" s="264">
        <v>750</v>
      </c>
      <c r="L13" s="264" t="s">
        <v>54</v>
      </c>
      <c r="M13" s="284" t="s">
        <v>1152</v>
      </c>
      <c r="N13" s="291"/>
    </row>
    <row r="14" spans="1:14" ht="14.25" customHeight="1">
      <c r="B14" s="370"/>
      <c r="C14" s="265" t="s">
        <v>409</v>
      </c>
      <c r="D14" s="284" t="s">
        <v>10</v>
      </c>
      <c r="E14" s="285">
        <f t="shared" si="3"/>
        <v>708</v>
      </c>
      <c r="F14" s="285">
        <f t="shared" si="2"/>
        <v>701</v>
      </c>
      <c r="G14" s="284"/>
      <c r="H14" s="284"/>
      <c r="I14" s="265" t="s">
        <v>418</v>
      </c>
      <c r="J14" s="265" t="s">
        <v>218</v>
      </c>
      <c r="K14" s="264">
        <v>750</v>
      </c>
      <c r="L14" s="264" t="s">
        <v>54</v>
      </c>
      <c r="M14" s="284" t="s">
        <v>1153</v>
      </c>
      <c r="N14" s="291"/>
    </row>
    <row r="15" spans="1:14" ht="14.25" customHeight="1">
      <c r="B15" s="370"/>
      <c r="C15" s="265" t="s">
        <v>405</v>
      </c>
      <c r="D15" s="284" t="s">
        <v>10</v>
      </c>
      <c r="E15" s="285">
        <f t="shared" si="3"/>
        <v>709</v>
      </c>
      <c r="F15" s="285">
        <f t="shared" si="2"/>
        <v>701</v>
      </c>
      <c r="G15" s="284"/>
      <c r="H15" s="284"/>
      <c r="I15" s="265" t="s">
        <v>419</v>
      </c>
      <c r="J15" s="265" t="s">
        <v>218</v>
      </c>
      <c r="K15" s="264">
        <v>750</v>
      </c>
      <c r="L15" s="264" t="s">
        <v>54</v>
      </c>
      <c r="M15" s="284" t="s">
        <v>1154</v>
      </c>
      <c r="N15" s="291"/>
    </row>
    <row r="16" spans="1:14" ht="14.25" customHeight="1">
      <c r="B16" s="370"/>
      <c r="C16" s="265" t="s">
        <v>410</v>
      </c>
      <c r="D16" s="284" t="s">
        <v>10</v>
      </c>
      <c r="E16" s="285">
        <f t="shared" si="3"/>
        <v>710</v>
      </c>
      <c r="F16" s="285">
        <f t="shared" si="2"/>
        <v>701</v>
      </c>
      <c r="G16" s="284"/>
      <c r="H16" s="284"/>
      <c r="I16" s="265" t="s">
        <v>420</v>
      </c>
      <c r="J16" s="265" t="s">
        <v>218</v>
      </c>
      <c r="K16" s="264">
        <v>750</v>
      </c>
      <c r="L16" s="264" t="s">
        <v>54</v>
      </c>
      <c r="M16" s="284" t="s">
        <v>1155</v>
      </c>
      <c r="N16" s="291"/>
    </row>
    <row r="17" spans="2:15" ht="14.25" customHeight="1">
      <c r="B17" s="265" t="s">
        <v>156</v>
      </c>
      <c r="C17" s="265" t="s">
        <v>57</v>
      </c>
      <c r="D17" s="284" t="s">
        <v>122</v>
      </c>
      <c r="E17" s="285">
        <f t="shared" si="0"/>
        <v>811</v>
      </c>
      <c r="F17" s="285" t="str">
        <f t="shared" si="1"/>
        <v>810</v>
      </c>
      <c r="G17" s="284"/>
      <c r="H17" s="284"/>
      <c r="I17" s="265" t="s">
        <v>157</v>
      </c>
      <c r="J17" s="265" t="s">
        <v>217</v>
      </c>
      <c r="K17" s="264">
        <v>750</v>
      </c>
      <c r="L17" s="264" t="s">
        <v>54</v>
      </c>
      <c r="M17" s="284"/>
      <c r="N17" s="286"/>
    </row>
    <row r="18" spans="2:15" ht="14.25" customHeight="1">
      <c r="B18" s="265" t="s">
        <v>139</v>
      </c>
      <c r="C18" s="265" t="s">
        <v>1</v>
      </c>
      <c r="D18" s="284" t="s">
        <v>58</v>
      </c>
      <c r="E18" s="285">
        <f t="shared" si="0"/>
        <v>501</v>
      </c>
      <c r="F18" s="285">
        <f t="shared" si="1"/>
        <v>501</v>
      </c>
      <c r="G18" s="284"/>
      <c r="H18" s="284"/>
      <c r="I18" s="265" t="s">
        <v>0</v>
      </c>
      <c r="J18" s="265" t="s">
        <v>217</v>
      </c>
      <c r="K18" s="264">
        <v>750</v>
      </c>
      <c r="L18" s="264" t="s">
        <v>54</v>
      </c>
      <c r="M18" s="284" t="s">
        <v>623</v>
      </c>
      <c r="N18" s="286"/>
    </row>
    <row r="19" spans="2:15" ht="14.25" customHeight="1">
      <c r="B19" s="265" t="s">
        <v>140</v>
      </c>
      <c r="C19" s="265" t="s">
        <v>1</v>
      </c>
      <c r="D19" s="284" t="s">
        <v>11</v>
      </c>
      <c r="E19" s="285">
        <f t="shared" si="0"/>
        <v>501</v>
      </c>
      <c r="F19" s="285">
        <f t="shared" si="1"/>
        <v>501</v>
      </c>
      <c r="G19" s="284"/>
      <c r="H19" s="284"/>
      <c r="I19" s="265" t="s">
        <v>0</v>
      </c>
      <c r="J19" s="265" t="s">
        <v>217</v>
      </c>
      <c r="K19" s="264">
        <v>750</v>
      </c>
      <c r="L19" s="264" t="s">
        <v>54</v>
      </c>
      <c r="M19" s="284" t="s">
        <v>623</v>
      </c>
      <c r="N19" s="286"/>
    </row>
    <row r="20" spans="2:15" ht="8.1" customHeight="1">
      <c r="D20" s="262"/>
      <c r="F20" s="257"/>
    </row>
    <row r="21" spans="2:15" ht="14.25" customHeight="1">
      <c r="B21" s="269"/>
      <c r="C21" s="372"/>
      <c r="D21" s="372"/>
      <c r="E21" s="372"/>
      <c r="F21" s="372"/>
      <c r="G21" s="372"/>
      <c r="H21" s="372"/>
      <c r="I21" s="372"/>
      <c r="J21" s="372"/>
      <c r="K21" s="372"/>
      <c r="L21" s="372"/>
      <c r="M21" s="372"/>
    </row>
    <row r="22" spans="2:15" ht="14.25" customHeight="1">
      <c r="B22" s="269"/>
      <c r="C22" s="372"/>
      <c r="D22" s="372"/>
      <c r="E22" s="372"/>
      <c r="F22" s="372"/>
      <c r="G22" s="372"/>
      <c r="H22" s="372"/>
      <c r="I22" s="372"/>
      <c r="J22" s="372"/>
      <c r="K22" s="372"/>
      <c r="L22" s="372"/>
      <c r="M22" s="372"/>
      <c r="O22" s="273"/>
    </row>
    <row r="23" spans="2:15" ht="14.25" customHeight="1">
      <c r="B23" s="269"/>
      <c r="C23" s="372"/>
      <c r="D23" s="372"/>
      <c r="E23" s="372"/>
      <c r="F23" s="372"/>
      <c r="G23" s="372"/>
      <c r="H23" s="372"/>
      <c r="I23" s="372"/>
      <c r="J23" s="372"/>
      <c r="K23" s="372"/>
      <c r="L23" s="372"/>
      <c r="M23" s="372"/>
      <c r="O23" s="273"/>
    </row>
    <row r="24" spans="2:15" ht="14.25" customHeight="1">
      <c r="C24" s="372"/>
      <c r="D24" s="372"/>
      <c r="E24" s="372"/>
      <c r="F24" s="372"/>
      <c r="G24" s="372"/>
      <c r="H24" s="372"/>
      <c r="I24" s="372"/>
      <c r="J24" s="372"/>
      <c r="K24" s="372"/>
      <c r="L24" s="372"/>
      <c r="M24" s="372"/>
      <c r="O24" s="273"/>
    </row>
    <row r="25" spans="2:15" ht="14.25" customHeight="1">
      <c r="C25" s="373"/>
      <c r="D25" s="373"/>
      <c r="E25" s="373"/>
      <c r="F25" s="373"/>
      <c r="G25" s="373"/>
      <c r="H25" s="373"/>
      <c r="I25" s="373"/>
      <c r="J25" s="373"/>
      <c r="K25" s="373"/>
      <c r="L25" s="373"/>
      <c r="M25" s="373"/>
      <c r="O25" s="273"/>
    </row>
    <row r="26" spans="2:15" ht="14.25" customHeight="1">
      <c r="C26" s="372"/>
      <c r="D26" s="372"/>
      <c r="E26" s="372"/>
      <c r="F26" s="372"/>
      <c r="G26" s="372"/>
      <c r="H26" s="372"/>
      <c r="I26" s="372"/>
      <c r="J26" s="372"/>
      <c r="K26" s="372"/>
      <c r="L26" s="372"/>
      <c r="M26" s="372"/>
      <c r="O26" s="273"/>
    </row>
    <row r="27" spans="2:15" ht="14.25" customHeight="1">
      <c r="C27" s="371"/>
      <c r="D27" s="371"/>
      <c r="E27" s="371"/>
      <c r="F27" s="371"/>
      <c r="G27" s="371"/>
      <c r="H27" s="371"/>
      <c r="I27" s="371"/>
      <c r="J27" s="371"/>
      <c r="K27" s="371"/>
      <c r="L27" s="371"/>
      <c r="M27" s="371"/>
      <c r="N27" s="371"/>
      <c r="O27" s="273"/>
    </row>
    <row r="28" spans="2:15" ht="14.25" customHeight="1">
      <c r="O28" s="273"/>
    </row>
    <row r="29" spans="2:15" ht="14.25" customHeight="1">
      <c r="O29" s="273"/>
    </row>
  </sheetData>
  <mergeCells count="8">
    <mergeCell ref="B7:B16"/>
    <mergeCell ref="C27:N27"/>
    <mergeCell ref="C23:M23"/>
    <mergeCell ref="C21:M21"/>
    <mergeCell ref="C22:M22"/>
    <mergeCell ref="C24:M24"/>
    <mergeCell ref="C26:M26"/>
    <mergeCell ref="C25:M25"/>
  </mergeCells>
  <phoneticPr fontId="10" type="noConversion"/>
  <conditionalFormatting sqref="O22:O29">
    <cfRule type="containsText" dxfId="49" priority="376" operator="containsText" text="是">
      <formula>NOT(ISERROR(SEARCH("是",O22)))</formula>
    </cfRule>
  </conditionalFormatting>
  <conditionalFormatting sqref="N4 N6">
    <cfRule type="containsText" dxfId="48" priority="62" operator="containsText" text="是">
      <formula>NOT(ISERROR(SEARCH("是",#REF!)))</formula>
    </cfRule>
  </conditionalFormatting>
  <conditionalFormatting sqref="N5">
    <cfRule type="containsText" dxfId="47" priority="22" operator="containsText" text="是">
      <formula>NOT(ISERROR(SEARCH("是",#REF!)))</formula>
    </cfRule>
  </conditionalFormatting>
  <conditionalFormatting sqref="G3:H3 G6:H6">
    <cfRule type="containsBlanks" dxfId="46" priority="7">
      <formula>LEN(TRIM(G3))=0</formula>
    </cfRule>
  </conditionalFormatting>
  <conditionalFormatting sqref="G5:H5">
    <cfRule type="containsBlanks" dxfId="45" priority="6">
      <formula>LEN(TRIM(G5))=0</formula>
    </cfRule>
  </conditionalFormatting>
  <conditionalFormatting sqref="G18:H18 G7:H16">
    <cfRule type="containsBlanks" dxfId="44" priority="9">
      <formula>LEN(TRIM(G7))=0</formula>
    </cfRule>
  </conditionalFormatting>
  <conditionalFormatting sqref="G4:H4">
    <cfRule type="containsBlanks" dxfId="43" priority="8">
      <formula>LEN(TRIM(G4))=0</formula>
    </cfRule>
  </conditionalFormatting>
  <conditionalFormatting sqref="G17:H17">
    <cfRule type="containsBlanks" dxfId="42" priority="5">
      <formula>LEN(TRIM(G17))=0</formula>
    </cfRule>
  </conditionalFormatting>
  <conditionalFormatting sqref="G19:H19">
    <cfRule type="containsBlanks" dxfId="41" priority="3">
      <formula>LEN(TRIM(G19))=0</formula>
    </cfRule>
  </conditionalFormatting>
  <dataValidations count="1">
    <dataValidation type="list" allowBlank="1" showInputMessage="1" showErrorMessage="1" sqref="J3:J19" xr:uid="{00000000-0002-0000-0A00-000000000000}">
      <formula1>"HOME,EXTRA"</formula1>
    </dataValidation>
  </dataValidations>
  <hyperlinks>
    <hyperlink ref="A1" location="目录!A1" display="返回" xr:uid="{00000000-0004-0000-0A00-000000000000}"/>
  </hyperlinks>
  <pageMargins left="0.19685039370078741" right="0.19685039370078741" top="0.59055118110236227" bottom="0.43307086614173229" header="0.31496062992125984" footer="0.31496062992125984"/>
  <pageSetup paperSize="8" orientation="landscape" r:id="rId1"/>
  <headerFooter>
    <oddHeader>&amp;L&amp;G&amp;R&amp;"Calibri,常规"&amp;10&amp;A | &amp;"宋体,常规"集成部署规范</oddHeader>
    <oddFooter>&amp;L&amp;"Calibri,常规"&amp;10ZTEsoft Confidential&amp;R&amp;10第 &amp;P 页，共 &amp;N 页</oddFooter>
  </headerFooter>
  <legacy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A1:X20"/>
  <sheetViews>
    <sheetView zoomScaleNormal="100" workbookViewId="0">
      <selection activeCell="N8" sqref="N8"/>
    </sheetView>
  </sheetViews>
  <sheetFormatPr defaultColWidth="9" defaultRowHeight="12" outlineLevelRow="1" outlineLevelCol="1"/>
  <cols>
    <col min="1" max="1" width="5" style="107" bestFit="1" customWidth="1"/>
    <col min="2" max="2" width="6.75" style="107" bestFit="1" customWidth="1"/>
    <col min="3" max="3" width="13.875" style="107" customWidth="1" outlineLevel="1"/>
    <col min="4" max="4" width="11.375" style="107" bestFit="1" customWidth="1" outlineLevel="1"/>
    <col min="5" max="5" width="7.625" style="107" customWidth="1" outlineLevel="1"/>
    <col min="6" max="6" width="9" style="107" bestFit="1" customWidth="1" outlineLevel="1"/>
    <col min="7" max="7" width="13" style="107" bestFit="1" customWidth="1" outlineLevel="1"/>
    <col min="8" max="8" width="8.875" style="185" bestFit="1" customWidth="1" outlineLevel="1"/>
    <col min="9" max="9" width="6.375" style="24" bestFit="1" customWidth="1" outlineLevel="1"/>
    <col min="10" max="10" width="9.625" style="48" bestFit="1" customWidth="1" outlineLevel="1"/>
    <col min="11" max="11" width="10.375" style="107" bestFit="1" customWidth="1" outlineLevel="1"/>
    <col min="12" max="12" width="10.375" style="107" customWidth="1" outlineLevel="1"/>
    <col min="13" max="13" width="7.25" style="107" bestFit="1" customWidth="1" outlineLevel="1"/>
    <col min="14" max="14" width="9.25" style="107" bestFit="1" customWidth="1" outlineLevel="1"/>
    <col min="15" max="15" width="7.875" style="107" bestFit="1" customWidth="1" outlineLevel="1"/>
    <col min="16" max="18" width="6.875" style="107" bestFit="1" customWidth="1" outlineLevel="1"/>
    <col min="19" max="19" width="5.25" style="107" bestFit="1" customWidth="1" outlineLevel="1"/>
    <col min="20" max="20" width="5.875" style="24" bestFit="1" customWidth="1" outlineLevel="1"/>
    <col min="21" max="21" width="6.25" style="24" customWidth="1" outlineLevel="1"/>
    <col min="22" max="22" width="6.5" style="24" bestFit="1" customWidth="1" outlineLevel="1"/>
    <col min="23" max="23" width="33.75" style="113" bestFit="1" customWidth="1"/>
    <col min="24" max="24" width="24.75" style="107" bestFit="1" customWidth="1"/>
    <col min="25" max="16384" width="9" style="107"/>
  </cols>
  <sheetData>
    <row r="1" spans="1:24" s="113" customFormat="1" ht="20.25">
      <c r="A1" s="56" t="s">
        <v>875</v>
      </c>
      <c r="B1" s="106" t="s">
        <v>166</v>
      </c>
      <c r="C1" s="138"/>
      <c r="D1" s="138"/>
      <c r="E1" s="138"/>
      <c r="F1" s="138"/>
      <c r="G1" s="138"/>
      <c r="H1" s="183"/>
      <c r="I1" s="139"/>
      <c r="J1" s="140"/>
      <c r="K1" s="138"/>
      <c r="L1" s="138"/>
      <c r="M1" s="138"/>
      <c r="N1" s="138"/>
      <c r="O1" s="138"/>
      <c r="P1" s="138"/>
      <c r="Q1" s="138"/>
      <c r="R1" s="138"/>
      <c r="S1" s="138"/>
      <c r="T1" s="139"/>
      <c r="U1" s="138"/>
      <c r="V1" s="138"/>
      <c r="W1" s="138"/>
    </row>
    <row r="2" spans="1:24" s="108" customFormat="1" ht="24">
      <c r="B2" s="109" t="s">
        <v>245</v>
      </c>
      <c r="C2" s="110" t="s">
        <v>279</v>
      </c>
      <c r="D2" s="110" t="s">
        <v>280</v>
      </c>
      <c r="E2" s="110" t="s">
        <v>547</v>
      </c>
      <c r="F2" s="110" t="s">
        <v>548</v>
      </c>
      <c r="G2" s="110" t="s">
        <v>549</v>
      </c>
      <c r="H2" s="184" t="s">
        <v>358</v>
      </c>
      <c r="I2" s="110" t="s">
        <v>282</v>
      </c>
      <c r="J2" s="110" t="s">
        <v>283</v>
      </c>
      <c r="K2" s="110" t="s">
        <v>284</v>
      </c>
      <c r="L2" s="110" t="s">
        <v>538</v>
      </c>
      <c r="M2" s="110" t="s">
        <v>539</v>
      </c>
      <c r="N2" s="110" t="s">
        <v>285</v>
      </c>
      <c r="O2" s="110" t="s">
        <v>550</v>
      </c>
      <c r="P2" s="110" t="s">
        <v>341</v>
      </c>
      <c r="Q2" s="110" t="s">
        <v>342</v>
      </c>
      <c r="R2" s="110" t="s">
        <v>343</v>
      </c>
      <c r="S2" s="110" t="s">
        <v>287</v>
      </c>
      <c r="T2" s="111" t="s">
        <v>288</v>
      </c>
      <c r="U2" s="110" t="s">
        <v>347</v>
      </c>
      <c r="V2" s="110" t="s">
        <v>348</v>
      </c>
      <c r="W2" s="109" t="s">
        <v>12</v>
      </c>
    </row>
    <row r="3" spans="1:24" ht="14.25" customHeight="1" outlineLevel="1">
      <c r="B3" s="375" t="s">
        <v>145</v>
      </c>
      <c r="C3" s="46" t="s">
        <v>134</v>
      </c>
      <c r="D3" s="46" t="s">
        <v>345</v>
      </c>
      <c r="E3" s="46"/>
      <c r="F3" s="46"/>
      <c r="G3" s="46"/>
      <c r="H3" s="45">
        <v>4</v>
      </c>
      <c r="I3" s="23"/>
      <c r="J3" s="47"/>
      <c r="K3" s="45"/>
      <c r="L3" s="45"/>
      <c r="M3" s="316"/>
      <c r="N3" s="46" t="s">
        <v>132</v>
      </c>
      <c r="O3" s="46" t="s">
        <v>552</v>
      </c>
      <c r="P3" s="46">
        <v>600</v>
      </c>
      <c r="Q3" s="23">
        <v>2</v>
      </c>
      <c r="R3" s="46" t="s">
        <v>344</v>
      </c>
      <c r="S3" s="47" t="s">
        <v>990</v>
      </c>
      <c r="T3" s="23">
        <v>0</v>
      </c>
      <c r="U3" s="23" t="s">
        <v>123</v>
      </c>
      <c r="V3" s="23" t="s">
        <v>349</v>
      </c>
      <c r="W3" s="141" t="s">
        <v>154</v>
      </c>
    </row>
    <row r="4" spans="1:24" ht="14.25" customHeight="1" outlineLevel="1">
      <c r="B4" s="376"/>
      <c r="C4" s="46" t="s">
        <v>133</v>
      </c>
      <c r="D4" s="46" t="s">
        <v>135</v>
      </c>
      <c r="E4" s="46"/>
      <c r="F4" s="46"/>
      <c r="G4" s="46"/>
      <c r="H4" s="45" t="s">
        <v>137</v>
      </c>
      <c r="I4" s="23"/>
      <c r="J4" s="47"/>
      <c r="K4" s="45"/>
      <c r="L4" s="45"/>
      <c r="M4" s="316"/>
      <c r="N4" s="46" t="s">
        <v>132</v>
      </c>
      <c r="O4" s="46" t="s">
        <v>552</v>
      </c>
      <c r="P4" s="46">
        <v>600</v>
      </c>
      <c r="Q4" s="23">
        <v>2</v>
      </c>
      <c r="R4" s="46" t="s">
        <v>344</v>
      </c>
      <c r="S4" s="47" t="s">
        <v>990</v>
      </c>
      <c r="T4" s="23">
        <v>0</v>
      </c>
      <c r="U4" s="23" t="s">
        <v>123</v>
      </c>
      <c r="V4" s="23" t="s">
        <v>349</v>
      </c>
      <c r="W4" s="141" t="s">
        <v>154</v>
      </c>
    </row>
    <row r="5" spans="1:24" ht="14.25" customHeight="1" outlineLevel="1">
      <c r="B5" s="375" t="s">
        <v>122</v>
      </c>
      <c r="C5" s="46" t="s">
        <v>134</v>
      </c>
      <c r="D5" s="46" t="s">
        <v>345</v>
      </c>
      <c r="E5" s="46"/>
      <c r="F5" s="46"/>
      <c r="G5" s="46"/>
      <c r="H5" s="45">
        <v>4</v>
      </c>
      <c r="I5" s="23"/>
      <c r="J5" s="47"/>
      <c r="K5" s="45"/>
      <c r="L5" s="45"/>
      <c r="M5" s="316"/>
      <c r="N5" s="46" t="s">
        <v>132</v>
      </c>
      <c r="O5" s="46" t="s">
        <v>551</v>
      </c>
      <c r="P5" s="46">
        <v>600</v>
      </c>
      <c r="Q5" s="23">
        <v>2</v>
      </c>
      <c r="R5" s="46" t="s">
        <v>344</v>
      </c>
      <c r="S5" s="47" t="s">
        <v>990</v>
      </c>
      <c r="T5" s="23">
        <v>0</v>
      </c>
      <c r="U5" s="23" t="s">
        <v>123</v>
      </c>
      <c r="V5" s="23" t="s">
        <v>349</v>
      </c>
      <c r="W5" s="141" t="s">
        <v>154</v>
      </c>
    </row>
    <row r="6" spans="1:24" ht="14.25" customHeight="1" outlineLevel="1">
      <c r="B6" s="377"/>
      <c r="C6" s="46" t="s">
        <v>133</v>
      </c>
      <c r="D6" s="46" t="s">
        <v>135</v>
      </c>
      <c r="E6" s="46"/>
      <c r="F6" s="46"/>
      <c r="G6" s="46"/>
      <c r="H6" s="45" t="s">
        <v>137</v>
      </c>
      <c r="I6" s="23"/>
      <c r="J6" s="47"/>
      <c r="K6" s="45"/>
      <c r="L6" s="45"/>
      <c r="M6" s="316"/>
      <c r="N6" s="46" t="s">
        <v>132</v>
      </c>
      <c r="O6" s="46" t="s">
        <v>551</v>
      </c>
      <c r="P6" s="46">
        <v>600</v>
      </c>
      <c r="Q6" s="23">
        <v>2</v>
      </c>
      <c r="R6" s="46" t="s">
        <v>344</v>
      </c>
      <c r="S6" s="47" t="s">
        <v>990</v>
      </c>
      <c r="T6" s="23">
        <v>0</v>
      </c>
      <c r="U6" s="23" t="s">
        <v>123</v>
      </c>
      <c r="V6" s="23" t="s">
        <v>349</v>
      </c>
      <c r="W6" s="141" t="s">
        <v>154</v>
      </c>
    </row>
    <row r="7" spans="1:24" ht="14.25" customHeight="1" outlineLevel="1">
      <c r="B7" s="377"/>
      <c r="C7" s="46" t="s">
        <v>1201</v>
      </c>
      <c r="D7" s="46" t="s">
        <v>934</v>
      </c>
      <c r="E7" s="46"/>
      <c r="F7" s="46"/>
      <c r="G7" s="46"/>
      <c r="H7" s="45" t="s">
        <v>1204</v>
      </c>
      <c r="I7" s="316" t="s">
        <v>219</v>
      </c>
      <c r="J7" s="315" t="s">
        <v>1205</v>
      </c>
      <c r="K7" s="45"/>
      <c r="L7" s="45" t="s">
        <v>1207</v>
      </c>
      <c r="M7" s="316" t="s">
        <v>1208</v>
      </c>
      <c r="N7" s="46" t="s">
        <v>1209</v>
      </c>
      <c r="O7" s="46"/>
      <c r="P7" s="46"/>
      <c r="Q7" s="316"/>
      <c r="R7" s="46"/>
      <c r="S7" s="315"/>
      <c r="T7" s="316"/>
      <c r="U7" s="316" t="s">
        <v>123</v>
      </c>
      <c r="V7" s="316" t="s">
        <v>49</v>
      </c>
      <c r="W7" s="141" t="s">
        <v>1211</v>
      </c>
    </row>
    <row r="8" spans="1:24" ht="14.25" customHeight="1" outlineLevel="1">
      <c r="B8" s="376"/>
      <c r="C8" s="46" t="s">
        <v>1202</v>
      </c>
      <c r="D8" s="46" t="s">
        <v>934</v>
      </c>
      <c r="E8" s="46"/>
      <c r="F8" s="46"/>
      <c r="G8" s="46"/>
      <c r="H8" s="45" t="s">
        <v>1203</v>
      </c>
      <c r="I8" s="316" t="s">
        <v>219</v>
      </c>
      <c r="J8" s="315" t="s">
        <v>1206</v>
      </c>
      <c r="K8" s="45"/>
      <c r="L8" s="45" t="s">
        <v>1207</v>
      </c>
      <c r="M8" s="316" t="s">
        <v>1208</v>
      </c>
      <c r="N8" s="46" t="s">
        <v>32</v>
      </c>
      <c r="O8" s="46"/>
      <c r="P8" s="46"/>
      <c r="Q8" s="316"/>
      <c r="R8" s="46"/>
      <c r="S8" s="315"/>
      <c r="T8" s="316"/>
      <c r="U8" s="316" t="s">
        <v>123</v>
      </c>
      <c r="V8" s="316" t="s">
        <v>49</v>
      </c>
      <c r="W8" s="141" t="s">
        <v>1210</v>
      </c>
    </row>
    <row r="9" spans="1:24" ht="14.25" customHeight="1" outlineLevel="1">
      <c r="B9" s="200" t="s">
        <v>57</v>
      </c>
      <c r="C9" s="46" t="s">
        <v>158</v>
      </c>
      <c r="D9" s="46" t="s">
        <v>934</v>
      </c>
      <c r="E9" s="46"/>
      <c r="F9" s="46"/>
      <c r="G9" s="46"/>
      <c r="H9" s="45" t="s">
        <v>1157</v>
      </c>
      <c r="I9" s="23" t="s">
        <v>219</v>
      </c>
      <c r="J9" s="47" t="s">
        <v>163</v>
      </c>
      <c r="K9" s="46"/>
      <c r="L9" s="45" t="s">
        <v>540</v>
      </c>
      <c r="M9" s="316">
        <v>750</v>
      </c>
      <c r="N9" s="46" t="s">
        <v>32</v>
      </c>
      <c r="O9" s="46"/>
      <c r="P9" s="46"/>
      <c r="Q9" s="23"/>
      <c r="R9" s="46"/>
      <c r="S9" s="47"/>
      <c r="T9" s="23"/>
      <c r="U9" s="316" t="s">
        <v>123</v>
      </c>
      <c r="V9" s="316" t="s">
        <v>249</v>
      </c>
      <c r="W9" s="112" t="s">
        <v>1212</v>
      </c>
    </row>
    <row r="10" spans="1:24" ht="14.25" customHeight="1" outlineLevel="1">
      <c r="B10" s="202" t="s">
        <v>139</v>
      </c>
      <c r="C10" s="46" t="s">
        <v>33</v>
      </c>
      <c r="D10" s="46" t="s">
        <v>934</v>
      </c>
      <c r="E10" s="46"/>
      <c r="F10" s="46"/>
      <c r="G10" s="46"/>
      <c r="H10" s="45">
        <v>20</v>
      </c>
      <c r="I10" s="23" t="s">
        <v>219</v>
      </c>
      <c r="J10" s="47" t="s">
        <v>162</v>
      </c>
      <c r="K10" s="46"/>
      <c r="L10" s="45" t="s">
        <v>541</v>
      </c>
      <c r="M10" s="316">
        <v>750</v>
      </c>
      <c r="N10" s="46" t="s">
        <v>32</v>
      </c>
      <c r="O10" s="46"/>
      <c r="P10" s="46"/>
      <c r="Q10" s="46"/>
      <c r="R10" s="46"/>
      <c r="S10" s="46"/>
      <c r="T10" s="23"/>
      <c r="U10" s="23" t="s">
        <v>123</v>
      </c>
      <c r="V10" s="23" t="s">
        <v>349</v>
      </c>
      <c r="W10" s="112"/>
    </row>
    <row r="11" spans="1:24" ht="14.25" customHeight="1" outlineLevel="1">
      <c r="B11" s="202" t="s">
        <v>140</v>
      </c>
      <c r="C11" s="46" t="s">
        <v>33</v>
      </c>
      <c r="D11" s="46" t="s">
        <v>934</v>
      </c>
      <c r="E11" s="46"/>
      <c r="F11" s="46"/>
      <c r="G11" s="46"/>
      <c r="H11" s="45">
        <v>20</v>
      </c>
      <c r="I11" s="194" t="s">
        <v>219</v>
      </c>
      <c r="J11" s="193" t="s">
        <v>162</v>
      </c>
      <c r="K11" s="46"/>
      <c r="L11" s="45" t="s">
        <v>541</v>
      </c>
      <c r="M11" s="316">
        <v>750</v>
      </c>
      <c r="N11" s="46" t="s">
        <v>32</v>
      </c>
      <c r="O11" s="46"/>
      <c r="P11" s="46"/>
      <c r="Q11" s="46"/>
      <c r="R11" s="46"/>
      <c r="S11" s="46"/>
      <c r="T11" s="194"/>
      <c r="U11" s="194" t="s">
        <v>123</v>
      </c>
      <c r="V11" s="194" t="s">
        <v>350</v>
      </c>
      <c r="W11" s="112"/>
    </row>
    <row r="12" spans="1:24" ht="14.25" customHeight="1">
      <c r="B12" s="114"/>
      <c r="C12" s="142"/>
      <c r="D12" s="142"/>
      <c r="E12" s="142"/>
      <c r="F12" s="142"/>
      <c r="G12" s="142"/>
      <c r="H12" s="186"/>
      <c r="I12" s="143"/>
      <c r="J12" s="142"/>
      <c r="K12" s="142"/>
      <c r="L12" s="142"/>
      <c r="M12" s="142"/>
    </row>
    <row r="13" spans="1:24" ht="14.25" customHeight="1">
      <c r="B13" s="114"/>
      <c r="C13" s="142"/>
      <c r="D13" s="142"/>
      <c r="E13" s="142"/>
      <c r="F13" s="142"/>
      <c r="G13" s="142"/>
      <c r="H13" s="186"/>
      <c r="I13" s="143"/>
      <c r="J13" s="142"/>
      <c r="K13" s="142"/>
      <c r="L13" s="142"/>
      <c r="M13" s="142"/>
      <c r="X13" s="115"/>
    </row>
    <row r="14" spans="1:24" ht="14.25" customHeight="1">
      <c r="B14" s="114"/>
      <c r="C14" s="142"/>
      <c r="D14" s="142"/>
      <c r="E14" s="142"/>
      <c r="F14" s="142"/>
      <c r="G14" s="142"/>
      <c r="H14" s="186"/>
      <c r="I14" s="143"/>
      <c r="J14" s="142"/>
      <c r="K14" s="142"/>
      <c r="L14" s="142"/>
      <c r="M14" s="142"/>
      <c r="X14" s="115"/>
    </row>
    <row r="15" spans="1:24" ht="14.25" customHeight="1">
      <c r="C15" s="142"/>
      <c r="D15" s="142"/>
      <c r="E15" s="142"/>
      <c r="F15" s="142"/>
      <c r="G15" s="142"/>
      <c r="H15" s="186"/>
      <c r="I15" s="143"/>
      <c r="J15" s="142"/>
      <c r="K15" s="142"/>
      <c r="L15" s="142"/>
      <c r="M15" s="142"/>
      <c r="X15" s="115"/>
    </row>
    <row r="16" spans="1:24" ht="14.25" customHeight="1">
      <c r="C16" s="144"/>
      <c r="D16" s="144"/>
      <c r="E16" s="144"/>
      <c r="F16" s="144"/>
      <c r="G16" s="144"/>
      <c r="H16" s="187"/>
      <c r="I16" s="145"/>
      <c r="J16" s="144"/>
      <c r="K16" s="144"/>
      <c r="L16" s="144"/>
      <c r="M16" s="144"/>
      <c r="X16" s="115"/>
    </row>
    <row r="17" spans="3:24" ht="14.25" customHeight="1">
      <c r="C17" s="142"/>
      <c r="D17" s="142"/>
      <c r="E17" s="142"/>
      <c r="F17" s="142"/>
      <c r="G17" s="142"/>
      <c r="H17" s="186"/>
      <c r="I17" s="143"/>
      <c r="J17" s="142"/>
      <c r="K17" s="142"/>
      <c r="L17" s="142"/>
      <c r="M17" s="142"/>
      <c r="X17" s="115"/>
    </row>
    <row r="18" spans="3:24" ht="14.25" customHeight="1">
      <c r="C18" s="374"/>
      <c r="D18" s="374"/>
      <c r="E18" s="374"/>
      <c r="F18" s="374"/>
      <c r="G18" s="374"/>
      <c r="H18" s="374"/>
      <c r="I18" s="374"/>
      <c r="J18" s="374"/>
      <c r="K18" s="374"/>
      <c r="L18" s="374"/>
      <c r="M18" s="374"/>
      <c r="N18" s="374"/>
      <c r="O18" s="374"/>
      <c r="P18" s="374"/>
      <c r="Q18" s="374"/>
      <c r="R18" s="374"/>
      <c r="S18" s="374"/>
      <c r="T18" s="374"/>
      <c r="U18" s="374"/>
      <c r="V18" s="374"/>
      <c r="W18" s="374"/>
      <c r="X18" s="115"/>
    </row>
    <row r="19" spans="3:24" ht="14.25" customHeight="1">
      <c r="X19" s="115"/>
    </row>
    <row r="20" spans="3:24" ht="14.25" customHeight="1">
      <c r="X20" s="115"/>
    </row>
  </sheetData>
  <mergeCells count="3">
    <mergeCell ref="C18:W18"/>
    <mergeCell ref="B3:B4"/>
    <mergeCell ref="B5:B8"/>
  </mergeCells>
  <phoneticPr fontId="10" type="noConversion"/>
  <conditionalFormatting sqref="W3">
    <cfRule type="containsText" dxfId="40" priority="6" operator="containsText" text="是">
      <formula>NOT(ISERROR(SEARCH("是",#REF!)))</formula>
    </cfRule>
  </conditionalFormatting>
  <conditionalFormatting sqref="W4">
    <cfRule type="containsText" dxfId="39" priority="5" operator="containsText" text="是">
      <formula>NOT(ISERROR(SEARCH("是",#REF!)))</formula>
    </cfRule>
  </conditionalFormatting>
  <conditionalFormatting sqref="W5">
    <cfRule type="containsText" dxfId="38" priority="2" operator="containsText" text="是">
      <formula>NOT(ISERROR(SEARCH("是",#REF!)))</formula>
    </cfRule>
  </conditionalFormatting>
  <conditionalFormatting sqref="W6:W8">
    <cfRule type="containsText" dxfId="37" priority="1" operator="containsText" text="是">
      <formula>NOT(ISERROR(SEARCH("是",#REF!)))</formula>
    </cfRule>
  </conditionalFormatting>
  <conditionalFormatting sqref="X13:X20">
    <cfRule type="containsText" dxfId="36" priority="7" operator="containsText" text="是">
      <formula>NOT(ISERROR(SEARCH("是",X13)))</formula>
    </cfRule>
  </conditionalFormatting>
  <dataValidations count="4">
    <dataValidation type="list" allowBlank="1" showInputMessage="1" showErrorMessage="1" sqref="D3:D11" xr:uid="{00000000-0002-0000-0C00-000000000000}">
      <formula1>"linear, striped, thinpool, poolmetadata"</formula1>
    </dataValidation>
    <dataValidation type="list" allowBlank="1" showInputMessage="1" showErrorMessage="1" sqref="U3:U11" xr:uid="{00000000-0002-0000-0C00-000001000000}">
      <formula1>"Local, STG"</formula1>
    </dataValidation>
    <dataValidation type="list" allowBlank="1" showInputMessage="1" showErrorMessage="1" sqref="V3:V11" xr:uid="{00000000-0002-0000-0C00-000002000000}">
      <formula1>"Yes, No"</formula1>
    </dataValidation>
    <dataValidation type="list" allowBlank="1" showInputMessage="1" showErrorMessage="1" sqref="S3:S11" xr:uid="{19D60347-44F6-4859-B7C3-508485DC4220}">
      <formula1>"R1,R5,R10"</formula1>
    </dataValidation>
  </dataValidations>
  <hyperlinks>
    <hyperlink ref="A1" location="目录!A1" display="返回" xr:uid="{00000000-0004-0000-0C00-000000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K6"/>
  <sheetViews>
    <sheetView showGridLines="0" workbookViewId="0">
      <selection activeCell="H22" sqref="H22"/>
    </sheetView>
  </sheetViews>
  <sheetFormatPr defaultColWidth="9" defaultRowHeight="12.75"/>
  <cols>
    <col min="1" max="1" width="5" style="73" bestFit="1" customWidth="1"/>
    <col min="2" max="2" width="13.5" style="77" customWidth="1"/>
    <col min="3" max="3" width="10.125" style="68" customWidth="1"/>
    <col min="4" max="4" width="8.25" style="68" bestFit="1" customWidth="1"/>
    <col min="5" max="5" width="8.25" style="68" customWidth="1"/>
    <col min="6" max="7" width="9" style="68"/>
    <col min="8" max="8" width="19" style="68" bestFit="1" customWidth="1"/>
    <col min="9" max="9" width="8.25" style="77" bestFit="1" customWidth="1"/>
    <col min="10" max="10" width="8" style="68" bestFit="1" customWidth="1"/>
    <col min="11" max="11" width="26.625" style="68" bestFit="1" customWidth="1"/>
    <col min="12" max="16384" width="9" style="68"/>
  </cols>
  <sheetData>
    <row r="1" spans="1:11" s="149" customFormat="1" ht="21">
      <c r="A1" s="56" t="s">
        <v>875</v>
      </c>
      <c r="B1" s="146" t="s">
        <v>180</v>
      </c>
      <c r="C1" s="147"/>
      <c r="D1" s="148"/>
      <c r="E1" s="148"/>
      <c r="F1" s="147"/>
      <c r="G1" s="147"/>
      <c r="H1" s="147"/>
      <c r="I1" s="148"/>
      <c r="J1" s="147"/>
    </row>
    <row r="2" spans="1:11" ht="25.5">
      <c r="A2" s="80"/>
      <c r="B2" s="78" t="s">
        <v>289</v>
      </c>
      <c r="C2" s="86" t="s">
        <v>299</v>
      </c>
      <c r="D2" s="110" t="s">
        <v>285</v>
      </c>
      <c r="E2" s="110" t="s">
        <v>550</v>
      </c>
      <c r="F2" s="110" t="s">
        <v>290</v>
      </c>
      <c r="G2" s="110" t="s">
        <v>286</v>
      </c>
      <c r="H2" s="110" t="s">
        <v>291</v>
      </c>
      <c r="I2" s="110" t="s">
        <v>292</v>
      </c>
      <c r="J2" s="110" t="s">
        <v>287</v>
      </c>
      <c r="K2" s="221" t="s">
        <v>50</v>
      </c>
    </row>
    <row r="3" spans="1:11">
      <c r="A3" s="150"/>
      <c r="B3" s="378" t="s">
        <v>1143</v>
      </c>
      <c r="C3" s="379" t="s">
        <v>141</v>
      </c>
      <c r="D3" s="151" t="s">
        <v>175</v>
      </c>
      <c r="E3" s="46" t="s">
        <v>552</v>
      </c>
      <c r="F3" s="82"/>
      <c r="G3" s="82" t="s">
        <v>949</v>
      </c>
      <c r="H3" s="82" t="s">
        <v>172</v>
      </c>
      <c r="I3" s="151">
        <v>7</v>
      </c>
      <c r="J3" s="82" t="s">
        <v>174</v>
      </c>
      <c r="K3" s="209"/>
    </row>
    <row r="4" spans="1:11">
      <c r="A4" s="150"/>
      <c r="B4" s="378"/>
      <c r="C4" s="380"/>
      <c r="D4" s="151" t="s">
        <v>176</v>
      </c>
      <c r="E4" s="46" t="s">
        <v>552</v>
      </c>
      <c r="F4" s="82"/>
      <c r="G4" s="82" t="s">
        <v>949</v>
      </c>
      <c r="H4" s="82" t="s">
        <v>178</v>
      </c>
      <c r="I4" s="151">
        <v>15</v>
      </c>
      <c r="J4" s="82" t="s">
        <v>174</v>
      </c>
      <c r="K4" s="209"/>
    </row>
    <row r="5" spans="1:11">
      <c r="A5" s="150"/>
      <c r="B5" s="378"/>
      <c r="C5" s="380"/>
      <c r="D5" s="151" t="s">
        <v>177</v>
      </c>
      <c r="E5" s="46" t="s">
        <v>551</v>
      </c>
      <c r="F5" s="82"/>
      <c r="G5" s="82" t="s">
        <v>949</v>
      </c>
      <c r="H5" s="49" t="s">
        <v>951</v>
      </c>
      <c r="I5" s="103">
        <v>23</v>
      </c>
      <c r="J5" s="49" t="s">
        <v>174</v>
      </c>
      <c r="K5" s="209"/>
    </row>
    <row r="6" spans="1:11">
      <c r="A6" s="150"/>
      <c r="B6" s="378"/>
      <c r="C6" s="381"/>
      <c r="D6" s="49" t="s">
        <v>179</v>
      </c>
      <c r="E6" s="46" t="s">
        <v>552</v>
      </c>
      <c r="F6" s="49"/>
      <c r="G6" s="49" t="s">
        <v>950</v>
      </c>
      <c r="H6" s="49"/>
      <c r="I6" s="103"/>
      <c r="J6" s="49"/>
      <c r="K6" s="209"/>
    </row>
  </sheetData>
  <mergeCells count="2">
    <mergeCell ref="B3:B6"/>
    <mergeCell ref="C3:C6"/>
  </mergeCells>
  <phoneticPr fontId="10" type="noConversion"/>
  <hyperlinks>
    <hyperlink ref="A1" location="目录!A1" display="返回" xr:uid="{00000000-0004-0000-0D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outlinePr summaryBelow="0" summaryRight="0"/>
  </sheetPr>
  <dimension ref="A1:X5"/>
  <sheetViews>
    <sheetView showGridLines="0" zoomScale="90" zoomScaleNormal="90" workbookViewId="0"/>
  </sheetViews>
  <sheetFormatPr defaultColWidth="9" defaultRowHeight="12.75" outlineLevelCol="1"/>
  <cols>
    <col min="1" max="1" width="5" style="136" bestFit="1" customWidth="1"/>
    <col min="2" max="2" width="13" style="124" customWidth="1"/>
    <col min="3" max="3" width="22.25" style="124" customWidth="1"/>
    <col min="4" max="5" width="9.125" style="124" bestFit="1" customWidth="1"/>
    <col min="6" max="6" width="25.25" style="124" customWidth="1"/>
    <col min="7" max="7" width="10.25" style="124" customWidth="1"/>
    <col min="8" max="8" width="10.875" style="124" customWidth="1" outlineLevel="1"/>
    <col min="9" max="9" width="7" style="124" bestFit="1" customWidth="1" outlineLevel="1"/>
    <col min="10" max="10" width="15.875" style="124" customWidth="1" outlineLevel="1"/>
    <col min="11" max="12" width="15.75" style="124" customWidth="1"/>
    <col min="13" max="13" width="14.375" style="124" customWidth="1" outlineLevel="1"/>
    <col min="14" max="14" width="7.5" style="137" customWidth="1"/>
    <col min="15" max="15" width="8.25" style="124" customWidth="1"/>
    <col min="16" max="16" width="18.75" style="124" customWidth="1" outlineLevel="1"/>
    <col min="17" max="17" width="7" style="124" customWidth="1"/>
    <col min="18" max="18" width="9" style="124"/>
    <col min="19" max="19" width="18.75" style="124" customWidth="1" outlineLevel="1"/>
    <col min="20" max="20" width="6.25" style="124" bestFit="1" customWidth="1" outlineLevel="1"/>
    <col min="21" max="21" width="8.125" style="124" bestFit="1" customWidth="1" outlineLevel="1"/>
    <col min="22" max="22" width="13" style="124" bestFit="1" customWidth="1" outlineLevel="1"/>
    <col min="23" max="23" width="18.75" style="124" customWidth="1" outlineLevel="1"/>
    <col min="24" max="24" width="8" style="124" bestFit="1" customWidth="1" outlineLevel="1"/>
    <col min="25" max="16384" width="9" style="124"/>
  </cols>
  <sheetData>
    <row r="1" spans="1:24" s="120" customFormat="1" ht="21">
      <c r="A1" s="56" t="s">
        <v>875</v>
      </c>
      <c r="B1" s="116" t="s">
        <v>202</v>
      </c>
      <c r="C1" s="117"/>
      <c r="D1" s="118"/>
      <c r="E1" s="117"/>
      <c r="F1" s="117"/>
      <c r="G1" s="118"/>
      <c r="H1" s="118"/>
      <c r="I1" s="118"/>
      <c r="J1" s="118"/>
      <c r="K1" s="118"/>
      <c r="L1" s="118"/>
      <c r="M1" s="118"/>
      <c r="N1" s="119"/>
      <c r="R1" s="117"/>
      <c r="T1" s="117"/>
      <c r="U1" s="117"/>
      <c r="V1" s="117"/>
    </row>
    <row r="2" spans="1:24" ht="25.5">
      <c r="A2" s="80"/>
      <c r="B2" s="78" t="s">
        <v>293</v>
      </c>
      <c r="C2" s="86" t="s">
        <v>300</v>
      </c>
      <c r="D2" s="78" t="s">
        <v>294</v>
      </c>
      <c r="E2" s="78" t="s">
        <v>359</v>
      </c>
      <c r="F2" s="78" t="s">
        <v>295</v>
      </c>
      <c r="G2" s="78" t="s">
        <v>296</v>
      </c>
      <c r="H2" s="78" t="s">
        <v>297</v>
      </c>
      <c r="I2" s="78" t="s">
        <v>545</v>
      </c>
      <c r="J2" s="78" t="s">
        <v>298</v>
      </c>
      <c r="K2" s="78" t="s">
        <v>301</v>
      </c>
      <c r="L2" s="78" t="s">
        <v>302</v>
      </c>
      <c r="M2" s="121" t="s">
        <v>303</v>
      </c>
      <c r="N2" s="122" t="s">
        <v>304</v>
      </c>
      <c r="O2" s="121" t="s">
        <v>305</v>
      </c>
      <c r="P2" s="123" t="s">
        <v>306</v>
      </c>
      <c r="Q2" s="121" t="s">
        <v>360</v>
      </c>
      <c r="R2" s="78" t="s">
        <v>307</v>
      </c>
      <c r="S2" s="86" t="s">
        <v>308</v>
      </c>
      <c r="T2" s="86" t="s">
        <v>543</v>
      </c>
      <c r="U2" s="86" t="s">
        <v>544</v>
      </c>
      <c r="V2" s="110" t="s">
        <v>549</v>
      </c>
      <c r="W2" s="78" t="s">
        <v>309</v>
      </c>
      <c r="X2" s="86" t="s">
        <v>361</v>
      </c>
    </row>
    <row r="3" spans="1:24" ht="25.5">
      <c r="A3" s="125"/>
      <c r="B3" s="382" t="s">
        <v>1144</v>
      </c>
      <c r="C3" s="126" t="s">
        <v>1232</v>
      </c>
      <c r="D3" s="127" t="s">
        <v>181</v>
      </c>
      <c r="E3" s="128">
        <v>100</v>
      </c>
      <c r="F3" s="128" t="s">
        <v>1145</v>
      </c>
      <c r="G3" s="129" t="s">
        <v>203</v>
      </c>
      <c r="H3" s="127" t="str">
        <f>G3</f>
        <v>/cdr01001</v>
      </c>
      <c r="I3" s="127" t="s">
        <v>546</v>
      </c>
      <c r="J3" s="127" t="str">
        <f>H3&amp;"-arbiter"</f>
        <v>/cdr01001-arbiter</v>
      </c>
      <c r="K3" s="128" t="s">
        <v>1220</v>
      </c>
      <c r="L3" s="128" t="s">
        <v>1221</v>
      </c>
      <c r="M3" s="126" t="str">
        <f t="shared" ref="M3:M5" si="0">IF(AND(C3&lt;&gt;"", P3&lt;&gt;""), "ise-qlv-"&amp;REPLACEB(G3, 1, 1, ""), "")</f>
        <v/>
      </c>
      <c r="N3" s="130"/>
      <c r="O3" s="131"/>
      <c r="P3" s="132" t="str">
        <f t="shared" ref="P3:P5" si="1">IF(AND(G3&lt;&gt;"", O3&lt;&gt;""), "flv-"&amp;O3&amp;"-"&amp;REPLACEB(G3, 1, 1, ""), "")</f>
        <v/>
      </c>
      <c r="Q3" s="131"/>
      <c r="R3" s="128" t="s">
        <v>175</v>
      </c>
      <c r="S3" s="132" t="s">
        <v>1229</v>
      </c>
      <c r="T3" s="132"/>
      <c r="U3" s="132"/>
      <c r="V3" s="132"/>
      <c r="W3" s="132" t="s">
        <v>1226</v>
      </c>
      <c r="X3" s="133">
        <v>1</v>
      </c>
    </row>
    <row r="4" spans="1:24" ht="25.5">
      <c r="A4" s="125"/>
      <c r="B4" s="382"/>
      <c r="C4" s="126" t="s">
        <v>1233</v>
      </c>
      <c r="D4" s="127" t="s">
        <v>181</v>
      </c>
      <c r="E4" s="128">
        <v>100</v>
      </c>
      <c r="F4" s="128" t="s">
        <v>1145</v>
      </c>
      <c r="G4" s="129" t="s">
        <v>204</v>
      </c>
      <c r="H4" s="127" t="str">
        <f t="shared" ref="H4:H5" si="2">G4</f>
        <v>/cdr02001</v>
      </c>
      <c r="I4" s="127" t="s">
        <v>546</v>
      </c>
      <c r="J4" s="127" t="str">
        <f t="shared" ref="J4:J5" si="3">H4&amp;"-arbiter"</f>
        <v>/cdr02001-arbiter</v>
      </c>
      <c r="K4" s="128" t="s">
        <v>1222</v>
      </c>
      <c r="L4" s="128" t="s">
        <v>1223</v>
      </c>
      <c r="M4" s="126" t="str">
        <f t="shared" si="0"/>
        <v/>
      </c>
      <c r="N4" s="130"/>
      <c r="O4" s="131"/>
      <c r="P4" s="132" t="str">
        <f t="shared" si="1"/>
        <v/>
      </c>
      <c r="Q4" s="131"/>
      <c r="R4" s="128" t="s">
        <v>176</v>
      </c>
      <c r="S4" s="132" t="s">
        <v>1230</v>
      </c>
      <c r="T4" s="132"/>
      <c r="U4" s="132"/>
      <c r="V4" s="132"/>
      <c r="W4" s="132" t="s">
        <v>1227</v>
      </c>
      <c r="X4" s="133">
        <v>1</v>
      </c>
    </row>
    <row r="5" spans="1:24" ht="25.5">
      <c r="A5" s="125"/>
      <c r="B5" s="382"/>
      <c r="C5" s="126" t="s">
        <v>1234</v>
      </c>
      <c r="D5" s="127" t="s">
        <v>181</v>
      </c>
      <c r="E5" s="128">
        <v>100</v>
      </c>
      <c r="F5" s="128" t="s">
        <v>1145</v>
      </c>
      <c r="G5" s="134" t="s">
        <v>205</v>
      </c>
      <c r="H5" s="127" t="str">
        <f t="shared" si="2"/>
        <v>/cdr03001</v>
      </c>
      <c r="I5" s="127" t="s">
        <v>546</v>
      </c>
      <c r="J5" s="127" t="str">
        <f t="shared" si="3"/>
        <v>/cdr03001-arbiter</v>
      </c>
      <c r="K5" s="128" t="s">
        <v>1224</v>
      </c>
      <c r="L5" s="128" t="s">
        <v>1225</v>
      </c>
      <c r="M5" s="126" t="str">
        <f t="shared" si="0"/>
        <v/>
      </c>
      <c r="N5" s="135"/>
      <c r="O5" s="131"/>
      <c r="P5" s="132" t="str">
        <f t="shared" si="1"/>
        <v/>
      </c>
      <c r="Q5" s="131"/>
      <c r="R5" s="128" t="s">
        <v>177</v>
      </c>
      <c r="S5" s="132" t="s">
        <v>1231</v>
      </c>
      <c r="T5" s="132"/>
      <c r="U5" s="132"/>
      <c r="V5" s="132"/>
      <c r="W5" s="132" t="s">
        <v>1228</v>
      </c>
      <c r="X5" s="133">
        <v>1</v>
      </c>
    </row>
  </sheetData>
  <sheetProtection formatColumns="0" formatRows="0" insertColumns="0" insertRows="0"/>
  <mergeCells count="1">
    <mergeCell ref="B3:B5"/>
  </mergeCells>
  <phoneticPr fontId="10" type="noConversion"/>
  <hyperlinks>
    <hyperlink ref="A1" location="目录!A1" display="返回" xr:uid="{00000000-0004-0000-0B00-000000000000}"/>
  </hyperlink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sheetPr>
  <dimension ref="A1:T23"/>
  <sheetViews>
    <sheetView workbookViewId="0">
      <selection activeCell="P23" sqref="P23"/>
    </sheetView>
  </sheetViews>
  <sheetFormatPr defaultColWidth="9" defaultRowHeight="12"/>
  <cols>
    <col min="1" max="1" width="5" style="48" bestFit="1" customWidth="1"/>
    <col min="2" max="2" width="8.625" style="153" bestFit="1" customWidth="1"/>
    <col min="3" max="3" width="8.625" style="153" customWidth="1"/>
    <col min="4" max="4" width="10.875" style="153" bestFit="1" customWidth="1"/>
    <col min="5" max="5" width="6.25" style="48" bestFit="1" customWidth="1"/>
    <col min="6" max="7" width="5.25" style="48" bestFit="1" customWidth="1"/>
    <col min="8" max="8" width="5.625" style="48" bestFit="1" customWidth="1"/>
    <col min="9" max="9" width="5.125" style="48" bestFit="1" customWidth="1"/>
    <col min="10" max="10" width="5.25" style="48" bestFit="1" customWidth="1"/>
    <col min="11" max="11" width="15" style="48" bestFit="1" customWidth="1"/>
    <col min="12" max="12" width="9.625" style="48" bestFit="1" customWidth="1"/>
    <col min="13" max="13" width="6.25" style="48" bestFit="1" customWidth="1"/>
    <col min="14" max="14" width="6.5" style="48" bestFit="1" customWidth="1"/>
    <col min="15" max="15" width="10.875" style="48" bestFit="1" customWidth="1"/>
    <col min="16" max="16" width="13.125" style="48" bestFit="1" customWidth="1"/>
    <col min="17" max="17" width="20.5" style="48" bestFit="1" customWidth="1"/>
    <col min="18" max="18" width="7.875" style="48" bestFit="1" customWidth="1"/>
    <col min="19" max="19" width="33.75" style="152" bestFit="1" customWidth="1"/>
    <col min="20" max="20" width="24.75" style="48" bestFit="1" customWidth="1"/>
    <col min="21" max="16384" width="9" style="48"/>
  </cols>
  <sheetData>
    <row r="1" spans="1:20" s="152" customFormat="1" ht="20.25">
      <c r="A1" s="56" t="s">
        <v>875</v>
      </c>
      <c r="B1" s="383" t="s">
        <v>932</v>
      </c>
      <c r="C1" s="383"/>
      <c r="D1" s="383"/>
      <c r="E1" s="383"/>
      <c r="F1" s="383"/>
      <c r="G1" s="383"/>
      <c r="H1" s="383"/>
      <c r="I1" s="383"/>
      <c r="J1" s="383"/>
      <c r="K1" s="383"/>
      <c r="L1" s="140"/>
      <c r="M1" s="140"/>
      <c r="N1" s="140"/>
      <c r="O1" s="140"/>
      <c r="P1" s="140"/>
      <c r="Q1" s="140"/>
      <c r="R1" s="140"/>
      <c r="S1" s="140"/>
    </row>
    <row r="2" spans="1:20" s="153" customFormat="1" ht="24">
      <c r="B2" s="110" t="s">
        <v>371</v>
      </c>
      <c r="C2" s="110" t="s">
        <v>1119</v>
      </c>
      <c r="D2" s="110" t="s">
        <v>1118</v>
      </c>
      <c r="E2" s="110" t="s">
        <v>751</v>
      </c>
      <c r="F2" s="110" t="s">
        <v>366</v>
      </c>
      <c r="G2" s="110" t="s">
        <v>356</v>
      </c>
      <c r="H2" s="110" t="s">
        <v>357</v>
      </c>
      <c r="I2" s="110" t="s">
        <v>390</v>
      </c>
      <c r="J2" s="110" t="s">
        <v>363</v>
      </c>
      <c r="K2" s="110" t="s">
        <v>318</v>
      </c>
      <c r="L2" s="110" t="s">
        <v>364</v>
      </c>
      <c r="M2" s="110" t="s">
        <v>319</v>
      </c>
      <c r="N2" s="110" t="s">
        <v>367</v>
      </c>
      <c r="O2" s="110" t="s">
        <v>365</v>
      </c>
      <c r="P2" s="110" t="s">
        <v>369</v>
      </c>
      <c r="Q2" s="110" t="s">
        <v>368</v>
      </c>
      <c r="R2" s="110" t="s">
        <v>285</v>
      </c>
      <c r="S2" s="110" t="s">
        <v>12</v>
      </c>
    </row>
    <row r="3" spans="1:20" ht="14.25" customHeight="1">
      <c r="B3" s="385" t="s">
        <v>1115</v>
      </c>
      <c r="C3" s="386"/>
      <c r="D3" s="386"/>
      <c r="E3" s="384">
        <v>0</v>
      </c>
      <c r="F3" s="384" t="s">
        <v>173</v>
      </c>
      <c r="G3" s="384">
        <v>8</v>
      </c>
      <c r="H3" s="384">
        <v>800</v>
      </c>
      <c r="I3" s="384" t="s">
        <v>372</v>
      </c>
      <c r="J3" s="384" t="s">
        <v>344</v>
      </c>
      <c r="K3" s="47" t="s">
        <v>380</v>
      </c>
      <c r="L3" s="47">
        <v>600</v>
      </c>
      <c r="M3" s="47"/>
      <c r="N3" s="47"/>
      <c r="O3" s="47" t="s">
        <v>373</v>
      </c>
      <c r="P3" s="47" t="s">
        <v>378</v>
      </c>
      <c r="Q3" s="47" t="s">
        <v>1116</v>
      </c>
      <c r="R3" s="47" t="s">
        <v>317</v>
      </c>
      <c r="S3" s="154"/>
    </row>
    <row r="4" spans="1:20" ht="14.25" customHeight="1">
      <c r="B4" s="385"/>
      <c r="C4" s="387"/>
      <c r="D4" s="387"/>
      <c r="E4" s="384"/>
      <c r="F4" s="384"/>
      <c r="G4" s="384"/>
      <c r="H4" s="384"/>
      <c r="I4" s="384"/>
      <c r="J4" s="384"/>
      <c r="K4" s="47" t="s">
        <v>381</v>
      </c>
      <c r="L4" s="47">
        <v>800</v>
      </c>
      <c r="M4" s="47"/>
      <c r="N4" s="47"/>
      <c r="O4" s="47"/>
      <c r="P4" s="47"/>
      <c r="Q4" s="47"/>
      <c r="R4" s="47" t="s">
        <v>324</v>
      </c>
      <c r="S4" s="154"/>
    </row>
    <row r="5" spans="1:20" ht="14.25" customHeight="1">
      <c r="B5" s="385"/>
      <c r="C5" s="387"/>
      <c r="D5" s="387"/>
      <c r="E5" s="384"/>
      <c r="F5" s="384"/>
      <c r="G5" s="384"/>
      <c r="H5" s="384"/>
      <c r="I5" s="384"/>
      <c r="J5" s="384"/>
      <c r="K5" s="47" t="s">
        <v>382</v>
      </c>
      <c r="L5" s="47">
        <v>600</v>
      </c>
      <c r="M5" s="47"/>
      <c r="N5" s="47"/>
      <c r="O5" s="47"/>
      <c r="P5" s="47"/>
      <c r="Q5" s="47"/>
      <c r="R5" s="47" t="s">
        <v>329</v>
      </c>
      <c r="S5" s="154"/>
    </row>
    <row r="6" spans="1:20" ht="14.25" customHeight="1">
      <c r="B6" s="385"/>
      <c r="C6" s="387"/>
      <c r="D6" s="387"/>
      <c r="E6" s="384"/>
      <c r="F6" s="384"/>
      <c r="G6" s="384"/>
      <c r="H6" s="384"/>
      <c r="I6" s="384"/>
      <c r="J6" s="384"/>
      <c r="K6" s="47" t="s">
        <v>383</v>
      </c>
      <c r="L6" s="47">
        <v>800</v>
      </c>
      <c r="M6" s="47"/>
      <c r="N6" s="47"/>
      <c r="O6" s="47"/>
      <c r="P6" s="47"/>
      <c r="Q6" s="47"/>
      <c r="R6" s="47" t="s">
        <v>334</v>
      </c>
      <c r="S6" s="154"/>
    </row>
    <row r="7" spans="1:20" ht="14.25" customHeight="1">
      <c r="B7" s="385"/>
      <c r="C7" s="387"/>
      <c r="D7" s="387"/>
      <c r="E7" s="384"/>
      <c r="F7" s="384"/>
      <c r="G7" s="384"/>
      <c r="H7" s="384"/>
      <c r="I7" s="384"/>
      <c r="J7" s="384"/>
      <c r="K7" s="47" t="s">
        <v>384</v>
      </c>
      <c r="L7" s="47">
        <v>800</v>
      </c>
      <c r="M7" s="47"/>
      <c r="N7" s="47"/>
      <c r="O7" s="47"/>
      <c r="P7" s="47"/>
      <c r="Q7" s="47"/>
      <c r="R7" s="47" t="s">
        <v>338</v>
      </c>
      <c r="S7" s="154"/>
    </row>
    <row r="8" spans="1:20" ht="14.25" customHeight="1">
      <c r="B8" s="385"/>
      <c r="C8" s="388"/>
      <c r="D8" s="388"/>
      <c r="E8" s="384"/>
      <c r="F8" s="384"/>
      <c r="G8" s="384"/>
      <c r="H8" s="384"/>
      <c r="I8" s="384"/>
      <c r="J8" s="384"/>
      <c r="K8" s="47" t="s">
        <v>725</v>
      </c>
      <c r="L8" s="47">
        <v>1</v>
      </c>
      <c r="M8" s="47"/>
      <c r="N8" s="47"/>
      <c r="O8" s="47"/>
      <c r="P8" s="47"/>
      <c r="Q8" s="47"/>
      <c r="R8" s="47" t="s">
        <v>727</v>
      </c>
      <c r="S8" s="154"/>
    </row>
    <row r="9" spans="1:20" ht="14.25" customHeight="1">
      <c r="B9" s="385" t="s">
        <v>1115</v>
      </c>
      <c r="C9" s="386"/>
      <c r="D9" s="386"/>
      <c r="E9" s="384">
        <v>1</v>
      </c>
      <c r="F9" s="384" t="s">
        <v>173</v>
      </c>
      <c r="G9" s="384">
        <v>8</v>
      </c>
      <c r="H9" s="384">
        <v>800</v>
      </c>
      <c r="I9" s="384" t="s">
        <v>372</v>
      </c>
      <c r="J9" s="384" t="s">
        <v>344</v>
      </c>
      <c r="K9" s="47" t="s">
        <v>385</v>
      </c>
      <c r="L9" s="47">
        <v>600</v>
      </c>
      <c r="M9" s="47"/>
      <c r="N9" s="47"/>
      <c r="O9" s="47" t="s">
        <v>373</v>
      </c>
      <c r="P9" s="47" t="s">
        <v>378</v>
      </c>
      <c r="Q9" s="47" t="s">
        <v>1116</v>
      </c>
      <c r="R9" s="47" t="s">
        <v>317</v>
      </c>
      <c r="S9" s="154"/>
    </row>
    <row r="10" spans="1:20" ht="14.25" customHeight="1">
      <c r="B10" s="385"/>
      <c r="C10" s="387"/>
      <c r="D10" s="387"/>
      <c r="E10" s="384"/>
      <c r="F10" s="384"/>
      <c r="G10" s="384"/>
      <c r="H10" s="384"/>
      <c r="I10" s="384"/>
      <c r="J10" s="384"/>
      <c r="K10" s="47" t="s">
        <v>386</v>
      </c>
      <c r="L10" s="47">
        <v>800</v>
      </c>
      <c r="M10" s="47"/>
      <c r="N10" s="47"/>
      <c r="O10" s="47"/>
      <c r="P10" s="47"/>
      <c r="Q10" s="47"/>
      <c r="R10" s="47" t="s">
        <v>324</v>
      </c>
      <c r="S10" s="154"/>
    </row>
    <row r="11" spans="1:20" ht="14.25" customHeight="1">
      <c r="B11" s="385"/>
      <c r="C11" s="387"/>
      <c r="D11" s="387"/>
      <c r="E11" s="384"/>
      <c r="F11" s="384"/>
      <c r="G11" s="384"/>
      <c r="H11" s="384"/>
      <c r="I11" s="384"/>
      <c r="J11" s="384"/>
      <c r="K11" s="47" t="s">
        <v>387</v>
      </c>
      <c r="L11" s="47">
        <v>600</v>
      </c>
      <c r="M11" s="47"/>
      <c r="N11" s="47"/>
      <c r="O11" s="47"/>
      <c r="P11" s="47"/>
      <c r="Q11" s="47"/>
      <c r="R11" s="47" t="s">
        <v>329</v>
      </c>
      <c r="S11" s="154"/>
    </row>
    <row r="12" spans="1:20" ht="14.25" customHeight="1">
      <c r="B12" s="385"/>
      <c r="C12" s="387"/>
      <c r="D12" s="387"/>
      <c r="E12" s="384"/>
      <c r="F12" s="384"/>
      <c r="G12" s="384"/>
      <c r="H12" s="384"/>
      <c r="I12" s="384"/>
      <c r="J12" s="384"/>
      <c r="K12" s="47" t="s">
        <v>388</v>
      </c>
      <c r="L12" s="47">
        <v>800</v>
      </c>
      <c r="M12" s="47"/>
      <c r="N12" s="47"/>
      <c r="O12" s="47"/>
      <c r="P12" s="47"/>
      <c r="Q12" s="47"/>
      <c r="R12" s="47" t="s">
        <v>334</v>
      </c>
      <c r="S12" s="154"/>
    </row>
    <row r="13" spans="1:20" ht="14.25" customHeight="1">
      <c r="B13" s="385"/>
      <c r="C13" s="387"/>
      <c r="D13" s="387"/>
      <c r="E13" s="384"/>
      <c r="F13" s="384"/>
      <c r="G13" s="384"/>
      <c r="H13" s="384"/>
      <c r="I13" s="384"/>
      <c r="J13" s="384"/>
      <c r="K13" s="47" t="s">
        <v>389</v>
      </c>
      <c r="L13" s="47">
        <v>800</v>
      </c>
      <c r="M13" s="47"/>
      <c r="N13" s="47"/>
      <c r="O13" s="47"/>
      <c r="P13" s="47"/>
      <c r="Q13" s="47"/>
      <c r="R13" s="47" t="s">
        <v>338</v>
      </c>
      <c r="S13" s="155"/>
    </row>
    <row r="14" spans="1:20" ht="14.25" customHeight="1">
      <c r="B14" s="385"/>
      <c r="C14" s="388"/>
      <c r="D14" s="388"/>
      <c r="E14" s="384"/>
      <c r="F14" s="384"/>
      <c r="G14" s="384"/>
      <c r="H14" s="384"/>
      <c r="I14" s="384"/>
      <c r="J14" s="384"/>
      <c r="K14" s="47" t="s">
        <v>726</v>
      </c>
      <c r="L14" s="47">
        <v>1</v>
      </c>
      <c r="M14" s="47"/>
      <c r="N14" s="47"/>
      <c r="O14" s="47"/>
      <c r="P14" s="47"/>
      <c r="Q14" s="47"/>
      <c r="R14" s="47" t="s">
        <v>727</v>
      </c>
      <c r="S14" s="155"/>
    </row>
    <row r="15" spans="1:20" ht="14.25" customHeight="1">
      <c r="E15" s="142"/>
      <c r="F15" s="142"/>
      <c r="G15" s="142"/>
      <c r="H15" s="142"/>
      <c r="I15" s="142"/>
      <c r="J15" s="142"/>
      <c r="K15" s="142"/>
      <c r="L15" s="142"/>
      <c r="M15" s="142"/>
      <c r="N15" s="142"/>
      <c r="O15" s="142"/>
      <c r="P15" s="142"/>
      <c r="Q15" s="142"/>
    </row>
    <row r="16" spans="1:20" ht="14.25" customHeight="1">
      <c r="E16" s="142"/>
      <c r="F16" s="142"/>
      <c r="G16" s="142"/>
      <c r="H16" s="142"/>
      <c r="I16" s="142"/>
      <c r="J16" s="142"/>
      <c r="K16" s="142"/>
      <c r="L16" s="142"/>
      <c r="M16" s="142"/>
      <c r="N16" s="142"/>
      <c r="O16" s="142"/>
      <c r="P16" s="142"/>
      <c r="Q16" s="142"/>
      <c r="T16" s="156"/>
    </row>
    <row r="17" spans="5:20" ht="14.25" customHeight="1">
      <c r="E17" s="142"/>
      <c r="F17" s="142"/>
      <c r="G17" s="142"/>
      <c r="H17" s="142"/>
      <c r="I17" s="142"/>
      <c r="J17" s="142"/>
      <c r="K17" s="142"/>
      <c r="L17" s="142"/>
      <c r="M17" s="142"/>
      <c r="N17" s="142"/>
      <c r="O17" s="142"/>
      <c r="P17" s="142"/>
      <c r="Q17" s="142"/>
      <c r="T17" s="156"/>
    </row>
    <row r="18" spans="5:20" ht="14.25" customHeight="1">
      <c r="F18" s="142"/>
      <c r="G18" s="142"/>
      <c r="H18" s="142"/>
      <c r="I18" s="142"/>
      <c r="J18" s="142"/>
      <c r="K18" s="142"/>
      <c r="L18" s="142"/>
      <c r="M18" s="142"/>
      <c r="N18" s="142"/>
      <c r="O18" s="142"/>
      <c r="P18" s="142"/>
      <c r="Q18" s="142"/>
      <c r="T18" s="156"/>
    </row>
    <row r="19" spans="5:20" ht="14.25" customHeight="1">
      <c r="F19" s="144"/>
      <c r="G19" s="144"/>
      <c r="H19" s="144"/>
      <c r="I19" s="144"/>
      <c r="J19" s="144"/>
      <c r="K19" s="144"/>
      <c r="L19" s="144"/>
      <c r="M19" s="144"/>
      <c r="N19" s="144"/>
      <c r="O19" s="144"/>
      <c r="P19" s="144"/>
      <c r="Q19" s="144"/>
      <c r="T19" s="156"/>
    </row>
    <row r="20" spans="5:20" ht="14.25" customHeight="1">
      <c r="F20" s="142"/>
      <c r="G20" s="142"/>
      <c r="H20" s="142"/>
      <c r="I20" s="142"/>
      <c r="J20" s="142"/>
      <c r="K20" s="142"/>
      <c r="L20" s="142"/>
      <c r="M20" s="142"/>
      <c r="N20" s="142"/>
      <c r="O20" s="142"/>
      <c r="P20" s="142"/>
      <c r="Q20" s="142"/>
      <c r="T20" s="156"/>
    </row>
    <row r="21" spans="5:20" ht="14.25" customHeight="1">
      <c r="F21" s="182"/>
      <c r="G21" s="182"/>
      <c r="H21" s="182"/>
      <c r="I21" s="182"/>
      <c r="J21" s="182"/>
      <c r="K21" s="182"/>
      <c r="L21" s="182"/>
      <c r="M21" s="182"/>
      <c r="N21" s="182"/>
      <c r="O21" s="182"/>
      <c r="P21" s="182"/>
      <c r="Q21" s="182"/>
      <c r="R21" s="182"/>
      <c r="S21" s="182"/>
      <c r="T21" s="156"/>
    </row>
    <row r="22" spans="5:20" ht="14.25" customHeight="1">
      <c r="T22" s="156"/>
    </row>
    <row r="23" spans="5:20" ht="14.25" customHeight="1">
      <c r="T23" s="156"/>
    </row>
  </sheetData>
  <mergeCells count="19">
    <mergeCell ref="D3:D8"/>
    <mergeCell ref="C9:C14"/>
    <mergeCell ref="D9:D14"/>
    <mergeCell ref="B1:K1"/>
    <mergeCell ref="J9:J14"/>
    <mergeCell ref="B3:B8"/>
    <mergeCell ref="E3:E8"/>
    <mergeCell ref="F3:F8"/>
    <mergeCell ref="G3:G8"/>
    <mergeCell ref="H3:H8"/>
    <mergeCell ref="I3:I8"/>
    <mergeCell ref="J3:J8"/>
    <mergeCell ref="B9:B14"/>
    <mergeCell ref="E9:E14"/>
    <mergeCell ref="F9:F14"/>
    <mergeCell ref="G9:G14"/>
    <mergeCell ref="H9:H14"/>
    <mergeCell ref="I9:I14"/>
    <mergeCell ref="C3:C8"/>
  </mergeCells>
  <phoneticPr fontId="10" type="noConversion"/>
  <conditionalFormatting sqref="S3">
    <cfRule type="containsText" dxfId="35" priority="7" operator="containsText" text="是">
      <formula>NOT(ISERROR(SEARCH("是",#REF!)))</formula>
    </cfRule>
  </conditionalFormatting>
  <conditionalFormatting sqref="S4:S6 S8">
    <cfRule type="containsText" dxfId="34" priority="6" operator="containsText" text="是">
      <formula>NOT(ISERROR(SEARCH("是",#REF!)))</formula>
    </cfRule>
  </conditionalFormatting>
  <conditionalFormatting sqref="S9">
    <cfRule type="containsText" dxfId="33" priority="5" operator="containsText" text="是">
      <formula>NOT(ISERROR(SEARCH("是",#REF!)))</formula>
    </cfRule>
  </conditionalFormatting>
  <conditionalFormatting sqref="S12">
    <cfRule type="containsText" dxfId="32" priority="4" operator="containsText" text="是">
      <formula>NOT(ISERROR(SEARCH("是",#REF!)))</formula>
    </cfRule>
  </conditionalFormatting>
  <conditionalFormatting sqref="T16:T23">
    <cfRule type="containsText" dxfId="31" priority="8" operator="containsText" text="是">
      <formula>NOT(ISERROR(SEARCH("是",T16)))</formula>
    </cfRule>
  </conditionalFormatting>
  <conditionalFormatting sqref="S11">
    <cfRule type="containsText" dxfId="30" priority="3" operator="containsText" text="是">
      <formula>NOT(ISERROR(SEARCH("是",#REF!)))</formula>
    </cfRule>
  </conditionalFormatting>
  <conditionalFormatting sqref="S10">
    <cfRule type="containsText" dxfId="29" priority="2" operator="containsText" text="是">
      <formula>NOT(ISERROR(SEARCH("是",#REF!)))</formula>
    </cfRule>
  </conditionalFormatting>
  <conditionalFormatting sqref="S7">
    <cfRule type="containsText" dxfId="28" priority="1" operator="containsText" text="是">
      <formula>NOT(ISERROR(SEARCH("是",#REF!)))</formula>
    </cfRule>
  </conditionalFormatting>
  <dataValidations count="1">
    <dataValidation type="list" allowBlank="1" showInputMessage="1" showErrorMessage="1" sqref="C3:C14" xr:uid="{03257272-C337-4F5E-AB30-F17042F32E37}">
      <formula1>"DX60 S4, DX100 S4, DX200 S4, DX60 S3, DX100 S3, DX200 S3, DX200F, DX500 S4, DX600 S4, DX500 S3, DX600 S3, DX8100 S3, DX8700 S3, DX400 S2, DX8000 S2"</formula1>
    </dataValidation>
  </dataValidations>
  <hyperlinks>
    <hyperlink ref="A1" location="目录!A1" display="返回" xr:uid="{00000000-0004-0000-0E00-000000000000}"/>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Y24"/>
  <sheetViews>
    <sheetView showGridLines="0" workbookViewId="0">
      <selection activeCell="J20" sqref="J20"/>
    </sheetView>
  </sheetViews>
  <sheetFormatPr defaultColWidth="9" defaultRowHeight="12" outlineLevelRow="1" outlineLevelCol="1"/>
  <cols>
    <col min="1" max="1" width="5" style="48" bestFit="1" customWidth="1"/>
    <col min="2" max="2" width="6.75" style="48" bestFit="1" customWidth="1"/>
    <col min="3" max="3" width="7.875" style="48" customWidth="1" outlineLevel="1"/>
    <col min="4" max="4" width="13.875" style="48" customWidth="1" outlineLevel="1"/>
    <col min="5" max="5" width="7.375" style="48" bestFit="1" customWidth="1" outlineLevel="1"/>
    <col min="6" max="6" width="7.375" style="48" customWidth="1" outlineLevel="1"/>
    <col min="7" max="7" width="8.875" style="48" customWidth="1" outlineLevel="1"/>
    <col min="8" max="8" width="7.5" style="48" customWidth="1" outlineLevel="1"/>
    <col min="9" max="9" width="8.875" style="48" bestFit="1" customWidth="1" outlineLevel="1"/>
    <col min="10" max="10" width="6.375" style="48" bestFit="1" customWidth="1" outlineLevel="1"/>
    <col min="11" max="11" width="9.625" style="48" bestFit="1" customWidth="1" outlineLevel="1"/>
    <col min="12" max="12" width="10.375" style="48" bestFit="1" customWidth="1" outlineLevel="1"/>
    <col min="13" max="13" width="9.5" style="48" bestFit="1" customWidth="1" outlineLevel="1"/>
    <col min="14" max="14" width="7.75" style="48" bestFit="1" customWidth="1" outlineLevel="1"/>
    <col min="15" max="15" width="9.25" style="48" bestFit="1" customWidth="1" outlineLevel="1"/>
    <col min="16" max="16" width="7.875" style="48" bestFit="1" customWidth="1" outlineLevel="1"/>
    <col min="17" max="19" width="6.875" style="48" bestFit="1" customWidth="1" outlineLevel="1"/>
    <col min="20" max="20" width="5.125" style="48" customWidth="1" outlineLevel="1"/>
    <col min="21" max="21" width="5.875" style="48" bestFit="1" customWidth="1" outlineLevel="1"/>
    <col min="22" max="22" width="6" style="48" bestFit="1" customWidth="1" outlineLevel="1"/>
    <col min="23" max="23" width="6.5" style="48" customWidth="1" outlineLevel="1"/>
    <col min="24" max="24" width="33.75" style="152" bestFit="1" customWidth="1"/>
    <col min="25" max="25" width="24.75" style="48" bestFit="1" customWidth="1"/>
    <col min="26" max="16384" width="9" style="48"/>
  </cols>
  <sheetData>
    <row r="1" spans="1:24" s="152" customFormat="1" ht="20.25">
      <c r="A1" s="56" t="s">
        <v>875</v>
      </c>
      <c r="B1" s="146" t="s">
        <v>312</v>
      </c>
      <c r="C1" s="140"/>
      <c r="D1" s="140"/>
      <c r="E1" s="140"/>
      <c r="F1" s="140"/>
      <c r="G1" s="140"/>
      <c r="H1" s="140"/>
      <c r="I1" s="140"/>
      <c r="J1" s="140"/>
      <c r="K1" s="140"/>
      <c r="L1" s="140"/>
      <c r="M1" s="140"/>
      <c r="N1" s="140"/>
      <c r="O1" s="140"/>
      <c r="P1" s="140"/>
      <c r="Q1" s="157" t="s">
        <v>370</v>
      </c>
      <c r="R1" s="140"/>
      <c r="S1" s="140"/>
      <c r="T1" s="140"/>
      <c r="U1" s="140"/>
      <c r="V1" s="140"/>
      <c r="W1" s="140"/>
      <c r="X1" s="140"/>
    </row>
    <row r="2" spans="1:24" s="153" customFormat="1" ht="24">
      <c r="B2" s="110" t="s">
        <v>245</v>
      </c>
      <c r="C2" s="110" t="s">
        <v>1160</v>
      </c>
      <c r="D2" s="110" t="s">
        <v>279</v>
      </c>
      <c r="E2" s="110" t="s">
        <v>280</v>
      </c>
      <c r="F2" s="110" t="s">
        <v>547</v>
      </c>
      <c r="G2" s="110" t="s">
        <v>548</v>
      </c>
      <c r="H2" s="110" t="s">
        <v>549</v>
      </c>
      <c r="I2" s="110" t="s">
        <v>358</v>
      </c>
      <c r="J2" s="110" t="s">
        <v>282</v>
      </c>
      <c r="K2" s="110" t="s">
        <v>283</v>
      </c>
      <c r="L2" s="110" t="s">
        <v>284</v>
      </c>
      <c r="M2" s="110" t="s">
        <v>537</v>
      </c>
      <c r="N2" s="110" t="s">
        <v>276</v>
      </c>
      <c r="O2" s="110" t="s">
        <v>285</v>
      </c>
      <c r="P2" s="110" t="s">
        <v>550</v>
      </c>
      <c r="Q2" s="158" t="s">
        <v>341</v>
      </c>
      <c r="R2" s="158" t="s">
        <v>342</v>
      </c>
      <c r="S2" s="158" t="s">
        <v>343</v>
      </c>
      <c r="T2" s="158" t="s">
        <v>287</v>
      </c>
      <c r="U2" s="158" t="s">
        <v>288</v>
      </c>
      <c r="V2" s="110" t="s">
        <v>347</v>
      </c>
      <c r="W2" s="110" t="s">
        <v>348</v>
      </c>
      <c r="X2" s="110" t="s">
        <v>50</v>
      </c>
    </row>
    <row r="3" spans="1:24" ht="14.25" customHeight="1" outlineLevel="1">
      <c r="B3" s="375" t="s">
        <v>139</v>
      </c>
      <c r="C3" s="389" t="s">
        <v>1161</v>
      </c>
      <c r="D3" s="47" t="s">
        <v>313</v>
      </c>
      <c r="E3" s="47" t="s">
        <v>934</v>
      </c>
      <c r="F3" s="47"/>
      <c r="G3" s="47"/>
      <c r="H3" s="47"/>
      <c r="I3" s="47">
        <v>20</v>
      </c>
      <c r="J3" s="47" t="s">
        <v>315</v>
      </c>
      <c r="K3" s="47" t="s">
        <v>37</v>
      </c>
      <c r="L3" s="47"/>
      <c r="M3" s="47" t="s">
        <v>479</v>
      </c>
      <c r="N3" s="47">
        <v>750</v>
      </c>
      <c r="O3" s="47" t="s">
        <v>32</v>
      </c>
      <c r="P3" s="45"/>
      <c r="Q3" s="47"/>
      <c r="R3" s="47"/>
      <c r="S3" s="47"/>
      <c r="T3" s="47"/>
      <c r="U3" s="47"/>
      <c r="V3" s="47" t="s">
        <v>1117</v>
      </c>
      <c r="W3" s="47" t="s">
        <v>49</v>
      </c>
      <c r="X3" s="47" t="s">
        <v>391</v>
      </c>
    </row>
    <row r="4" spans="1:24" ht="14.25" customHeight="1" outlineLevel="1">
      <c r="B4" s="377"/>
      <c r="C4" s="390"/>
      <c r="D4" s="47" t="s">
        <v>314</v>
      </c>
      <c r="E4" s="47" t="s">
        <v>934</v>
      </c>
      <c r="F4" s="47"/>
      <c r="G4" s="47"/>
      <c r="H4" s="47"/>
      <c r="I4" s="47">
        <v>2</v>
      </c>
      <c r="J4" s="47" t="s">
        <v>315</v>
      </c>
      <c r="K4" s="47" t="s">
        <v>316</v>
      </c>
      <c r="L4" s="47"/>
      <c r="M4" s="47" t="s">
        <v>479</v>
      </c>
      <c r="N4" s="47">
        <v>750</v>
      </c>
      <c r="O4" s="47" t="s">
        <v>933</v>
      </c>
      <c r="P4" s="45"/>
      <c r="Q4" s="47"/>
      <c r="R4" s="47"/>
      <c r="S4" s="47"/>
      <c r="T4" s="47"/>
      <c r="U4" s="47"/>
      <c r="V4" s="47" t="s">
        <v>379</v>
      </c>
      <c r="W4" s="47" t="s">
        <v>49</v>
      </c>
      <c r="X4" s="47" t="s">
        <v>391</v>
      </c>
    </row>
    <row r="5" spans="1:24" ht="14.25" customHeight="1" outlineLevel="1">
      <c r="B5" s="377"/>
      <c r="C5" s="391"/>
      <c r="D5" s="47" t="s">
        <v>735</v>
      </c>
      <c r="E5" s="47" t="s">
        <v>934</v>
      </c>
      <c r="F5" s="47"/>
      <c r="G5" s="47"/>
      <c r="H5" s="47"/>
      <c r="I5" s="47">
        <v>1</v>
      </c>
      <c r="J5" s="47" t="s">
        <v>315</v>
      </c>
      <c r="K5" s="47" t="s">
        <v>354</v>
      </c>
      <c r="L5" s="47"/>
      <c r="M5" s="47" t="s">
        <v>479</v>
      </c>
      <c r="N5" s="47">
        <v>750</v>
      </c>
      <c r="O5" s="47" t="s">
        <v>931</v>
      </c>
      <c r="P5" s="45"/>
      <c r="Q5" s="47"/>
      <c r="R5" s="47"/>
      <c r="S5" s="47"/>
      <c r="T5" s="47"/>
      <c r="U5" s="47"/>
      <c r="V5" s="47" t="s">
        <v>379</v>
      </c>
      <c r="W5" s="47" t="s">
        <v>49</v>
      </c>
      <c r="X5" s="47" t="s">
        <v>391</v>
      </c>
    </row>
    <row r="6" spans="1:24" ht="14.25" customHeight="1" outlineLevel="1">
      <c r="B6" s="377"/>
      <c r="C6" s="389" t="s">
        <v>1162</v>
      </c>
      <c r="D6" s="202" t="s">
        <v>325</v>
      </c>
      <c r="E6" s="202" t="s">
        <v>934</v>
      </c>
      <c r="F6" s="202"/>
      <c r="G6" s="202"/>
      <c r="H6" s="202"/>
      <c r="I6" s="202">
        <v>20</v>
      </c>
      <c r="J6" s="202" t="s">
        <v>219</v>
      </c>
      <c r="K6" s="202" t="s">
        <v>327</v>
      </c>
      <c r="L6" s="202"/>
      <c r="M6" s="202" t="s">
        <v>479</v>
      </c>
      <c r="N6" s="202">
        <v>750</v>
      </c>
      <c r="O6" s="202" t="s">
        <v>931</v>
      </c>
      <c r="P6" s="45"/>
      <c r="Q6" s="202"/>
      <c r="R6" s="202"/>
      <c r="S6" s="202"/>
      <c r="T6" s="202"/>
      <c r="U6" s="202"/>
      <c r="V6" s="202" t="s">
        <v>379</v>
      </c>
      <c r="W6" s="202" t="s">
        <v>49</v>
      </c>
      <c r="X6" s="202" t="s">
        <v>391</v>
      </c>
    </row>
    <row r="7" spans="1:24" ht="14.25" customHeight="1" outlineLevel="1">
      <c r="B7" s="377"/>
      <c r="C7" s="390"/>
      <c r="D7" s="202" t="s">
        <v>326</v>
      </c>
      <c r="E7" s="202" t="s">
        <v>934</v>
      </c>
      <c r="F7" s="202"/>
      <c r="G7" s="202"/>
      <c r="H7" s="202"/>
      <c r="I7" s="202">
        <v>2</v>
      </c>
      <c r="J7" s="202" t="s">
        <v>219</v>
      </c>
      <c r="K7" s="202" t="s">
        <v>328</v>
      </c>
      <c r="L7" s="202"/>
      <c r="M7" s="202" t="s">
        <v>479</v>
      </c>
      <c r="N7" s="202">
        <v>750</v>
      </c>
      <c r="O7" s="202" t="s">
        <v>931</v>
      </c>
      <c r="P7" s="45"/>
      <c r="Q7" s="202"/>
      <c r="R7" s="202"/>
      <c r="S7" s="202"/>
      <c r="T7" s="202"/>
      <c r="U7" s="202"/>
      <c r="V7" s="202" t="s">
        <v>379</v>
      </c>
      <c r="W7" s="202" t="s">
        <v>49</v>
      </c>
      <c r="X7" s="202" t="s">
        <v>391</v>
      </c>
    </row>
    <row r="8" spans="1:24" ht="14.25" customHeight="1" outlineLevel="1">
      <c r="B8" s="377"/>
      <c r="C8" s="391"/>
      <c r="D8" s="202" t="s">
        <v>736</v>
      </c>
      <c r="E8" s="202" t="s">
        <v>934</v>
      </c>
      <c r="F8" s="202"/>
      <c r="G8" s="202"/>
      <c r="H8" s="202"/>
      <c r="I8" s="202">
        <v>1</v>
      </c>
      <c r="J8" s="202" t="s">
        <v>219</v>
      </c>
      <c r="K8" s="202" t="s">
        <v>355</v>
      </c>
      <c r="L8" s="202"/>
      <c r="M8" s="202" t="s">
        <v>479</v>
      </c>
      <c r="N8" s="202">
        <v>750</v>
      </c>
      <c r="O8" s="202" t="s">
        <v>931</v>
      </c>
      <c r="P8" s="45"/>
      <c r="Q8" s="202"/>
      <c r="R8" s="202"/>
      <c r="S8" s="202"/>
      <c r="T8" s="202"/>
      <c r="U8" s="202"/>
      <c r="V8" s="202" t="s">
        <v>379</v>
      </c>
      <c r="W8" s="202" t="s">
        <v>49</v>
      </c>
      <c r="X8" s="202" t="s">
        <v>391</v>
      </c>
    </row>
    <row r="9" spans="1:24" ht="14.25" customHeight="1" outlineLevel="1">
      <c r="B9" s="377"/>
      <c r="C9" s="389" t="s">
        <v>1163</v>
      </c>
      <c r="D9" s="47" t="s">
        <v>320</v>
      </c>
      <c r="E9" s="47" t="s">
        <v>934</v>
      </c>
      <c r="F9" s="47"/>
      <c r="G9" s="47"/>
      <c r="H9" s="47"/>
      <c r="I9" s="47">
        <v>20</v>
      </c>
      <c r="J9" s="47" t="s">
        <v>315</v>
      </c>
      <c r="K9" s="47" t="s">
        <v>322</v>
      </c>
      <c r="L9" s="47"/>
      <c r="M9" s="47" t="s">
        <v>479</v>
      </c>
      <c r="N9" s="47">
        <v>750</v>
      </c>
      <c r="O9" s="47" t="s">
        <v>931</v>
      </c>
      <c r="P9" s="45"/>
      <c r="Q9" s="47"/>
      <c r="R9" s="47"/>
      <c r="S9" s="47"/>
      <c r="T9" s="47"/>
      <c r="U9" s="47"/>
      <c r="V9" s="47" t="s">
        <v>379</v>
      </c>
      <c r="W9" s="47" t="s">
        <v>49</v>
      </c>
      <c r="X9" s="47" t="s">
        <v>391</v>
      </c>
    </row>
    <row r="10" spans="1:24" ht="14.25" customHeight="1" outlineLevel="1">
      <c r="B10" s="377"/>
      <c r="C10" s="391"/>
      <c r="D10" s="47" t="s">
        <v>321</v>
      </c>
      <c r="E10" s="47" t="s">
        <v>934</v>
      </c>
      <c r="F10" s="47"/>
      <c r="G10" s="47"/>
      <c r="H10" s="47"/>
      <c r="I10" s="47">
        <v>2</v>
      </c>
      <c r="J10" s="47" t="s">
        <v>315</v>
      </c>
      <c r="K10" s="47" t="s">
        <v>323</v>
      </c>
      <c r="L10" s="47"/>
      <c r="M10" s="47" t="s">
        <v>479</v>
      </c>
      <c r="N10" s="47">
        <v>750</v>
      </c>
      <c r="O10" s="47" t="s">
        <v>931</v>
      </c>
      <c r="P10" s="45"/>
      <c r="Q10" s="47"/>
      <c r="R10" s="47"/>
      <c r="S10" s="47"/>
      <c r="T10" s="47"/>
      <c r="U10" s="47"/>
      <c r="V10" s="47" t="s">
        <v>379</v>
      </c>
      <c r="W10" s="47" t="s">
        <v>49</v>
      </c>
      <c r="X10" s="47" t="s">
        <v>391</v>
      </c>
    </row>
    <row r="11" spans="1:24" ht="14.25" customHeight="1" outlineLevel="1">
      <c r="B11" s="375" t="s">
        <v>140</v>
      </c>
      <c r="C11" s="389" t="s">
        <v>1164</v>
      </c>
      <c r="D11" s="47" t="s">
        <v>330</v>
      </c>
      <c r="E11" s="47" t="s">
        <v>934</v>
      </c>
      <c r="F11" s="47"/>
      <c r="G11" s="47"/>
      <c r="H11" s="47"/>
      <c r="I11" s="47">
        <v>20</v>
      </c>
      <c r="J11" s="47" t="s">
        <v>315</v>
      </c>
      <c r="K11" s="47" t="s">
        <v>332</v>
      </c>
      <c r="L11" s="47"/>
      <c r="M11" s="47" t="s">
        <v>479</v>
      </c>
      <c r="N11" s="47">
        <v>750</v>
      </c>
      <c r="O11" s="47" t="s">
        <v>931</v>
      </c>
      <c r="P11" s="45"/>
      <c r="Q11" s="47"/>
      <c r="R11" s="47"/>
      <c r="S11" s="47"/>
      <c r="T11" s="47"/>
      <c r="U11" s="47"/>
      <c r="V11" s="47" t="s">
        <v>379</v>
      </c>
      <c r="W11" s="47" t="s">
        <v>49</v>
      </c>
      <c r="X11" s="47" t="s">
        <v>391</v>
      </c>
    </row>
    <row r="12" spans="1:24" ht="14.25" customHeight="1" outlineLevel="1">
      <c r="B12" s="377"/>
      <c r="C12" s="391"/>
      <c r="D12" s="47" t="s">
        <v>331</v>
      </c>
      <c r="E12" s="47" t="s">
        <v>934</v>
      </c>
      <c r="F12" s="47"/>
      <c r="G12" s="47"/>
      <c r="H12" s="47"/>
      <c r="I12" s="47">
        <v>2</v>
      </c>
      <c r="J12" s="47" t="s">
        <v>315</v>
      </c>
      <c r="K12" s="47" t="s">
        <v>333</v>
      </c>
      <c r="L12" s="47"/>
      <c r="M12" s="47" t="s">
        <v>479</v>
      </c>
      <c r="N12" s="47">
        <v>750</v>
      </c>
      <c r="O12" s="47" t="s">
        <v>931</v>
      </c>
      <c r="P12" s="45"/>
      <c r="Q12" s="47"/>
      <c r="R12" s="47"/>
      <c r="S12" s="47"/>
      <c r="T12" s="47"/>
      <c r="U12" s="47"/>
      <c r="V12" s="47" t="s">
        <v>379</v>
      </c>
      <c r="W12" s="47" t="s">
        <v>49</v>
      </c>
      <c r="X12" s="47" t="s">
        <v>391</v>
      </c>
    </row>
    <row r="13" spans="1:24" ht="14.25" customHeight="1" outlineLevel="1">
      <c r="B13" s="377"/>
      <c r="C13" s="389" t="s">
        <v>1165</v>
      </c>
      <c r="D13" s="47" t="s">
        <v>952</v>
      </c>
      <c r="E13" s="47" t="s">
        <v>934</v>
      </c>
      <c r="F13" s="47"/>
      <c r="G13" s="47"/>
      <c r="H13" s="47"/>
      <c r="I13" s="47">
        <v>20</v>
      </c>
      <c r="J13" s="47" t="s">
        <v>315</v>
      </c>
      <c r="K13" s="47" t="s">
        <v>336</v>
      </c>
      <c r="L13" s="47"/>
      <c r="M13" s="47" t="s">
        <v>479</v>
      </c>
      <c r="N13" s="47">
        <v>750</v>
      </c>
      <c r="O13" s="47" t="s">
        <v>931</v>
      </c>
      <c r="P13" s="45"/>
      <c r="Q13" s="47"/>
      <c r="R13" s="47"/>
      <c r="S13" s="47"/>
      <c r="T13" s="47"/>
      <c r="U13" s="47"/>
      <c r="V13" s="47" t="s">
        <v>379</v>
      </c>
      <c r="W13" s="47" t="s">
        <v>49</v>
      </c>
      <c r="X13" s="47" t="s">
        <v>391</v>
      </c>
    </row>
    <row r="14" spans="1:24" ht="14.25" customHeight="1" outlineLevel="1">
      <c r="B14" s="376"/>
      <c r="C14" s="391"/>
      <c r="D14" s="47" t="s">
        <v>335</v>
      </c>
      <c r="E14" s="47" t="s">
        <v>934</v>
      </c>
      <c r="F14" s="47"/>
      <c r="G14" s="47"/>
      <c r="H14" s="47"/>
      <c r="I14" s="47">
        <v>2</v>
      </c>
      <c r="J14" s="47" t="s">
        <v>315</v>
      </c>
      <c r="K14" s="47" t="s">
        <v>337</v>
      </c>
      <c r="L14" s="47"/>
      <c r="M14" s="47" t="s">
        <v>479</v>
      </c>
      <c r="N14" s="47">
        <v>750</v>
      </c>
      <c r="O14" s="47" t="s">
        <v>931</v>
      </c>
      <c r="P14" s="45"/>
      <c r="Q14" s="159"/>
      <c r="R14" s="159"/>
      <c r="S14" s="159"/>
      <c r="T14" s="159"/>
      <c r="U14" s="159"/>
      <c r="V14" s="47" t="s">
        <v>379</v>
      </c>
      <c r="W14" s="47" t="s">
        <v>49</v>
      </c>
      <c r="X14" s="47" t="s">
        <v>391</v>
      </c>
    </row>
    <row r="15" spans="1:24" ht="8.1" customHeight="1">
      <c r="E15" s="142"/>
    </row>
    <row r="16" spans="1:24" ht="14.25" customHeight="1">
      <c r="B16" s="142"/>
      <c r="D16" s="142"/>
      <c r="E16" s="142"/>
      <c r="F16" s="142"/>
      <c r="G16" s="142"/>
      <c r="H16" s="142"/>
      <c r="I16" s="142"/>
      <c r="J16" s="142"/>
      <c r="K16" s="142"/>
      <c r="L16" s="142"/>
      <c r="M16" s="142"/>
      <c r="N16" s="142"/>
    </row>
    <row r="17" spans="2:25" ht="14.25" customHeight="1">
      <c r="B17" s="142"/>
      <c r="D17" s="142"/>
      <c r="E17" s="142"/>
      <c r="F17" s="142"/>
      <c r="G17" s="142"/>
      <c r="H17" s="142"/>
      <c r="I17" s="142"/>
      <c r="J17" s="142"/>
      <c r="K17" s="142"/>
      <c r="L17" s="142"/>
      <c r="M17" s="142"/>
      <c r="N17" s="142"/>
      <c r="Y17" s="156"/>
    </row>
    <row r="18" spans="2:25" ht="14.25" customHeight="1">
      <c r="B18" s="142"/>
      <c r="D18" s="142"/>
      <c r="E18" s="142"/>
      <c r="F18" s="142"/>
      <c r="G18" s="142"/>
      <c r="H18" s="142"/>
      <c r="I18" s="142"/>
      <c r="J18" s="142"/>
      <c r="K18" s="142"/>
      <c r="L18" s="142"/>
      <c r="M18" s="142"/>
      <c r="N18" s="142"/>
      <c r="Y18" s="156"/>
    </row>
    <row r="19" spans="2:25" ht="14.25" customHeight="1">
      <c r="D19" s="142"/>
      <c r="E19" s="142"/>
      <c r="F19" s="142"/>
      <c r="G19" s="142"/>
      <c r="H19" s="142"/>
      <c r="I19" s="142"/>
      <c r="J19" s="142"/>
      <c r="K19" s="142"/>
      <c r="L19" s="142"/>
      <c r="M19" s="142"/>
      <c r="N19" s="142"/>
      <c r="Y19" s="156"/>
    </row>
    <row r="20" spans="2:25" ht="14.25" customHeight="1">
      <c r="D20" s="144"/>
      <c r="E20" s="144"/>
      <c r="F20" s="144"/>
      <c r="G20" s="144"/>
      <c r="H20" s="144"/>
      <c r="I20" s="144"/>
      <c r="J20" s="144"/>
      <c r="K20" s="144"/>
      <c r="L20" s="144"/>
      <c r="M20" s="144"/>
      <c r="N20" s="144"/>
      <c r="Y20" s="156"/>
    </row>
    <row r="21" spans="2:25" ht="14.25" customHeight="1">
      <c r="D21" s="142"/>
      <c r="E21" s="142"/>
      <c r="F21" s="142"/>
      <c r="G21" s="142"/>
      <c r="H21" s="142"/>
      <c r="I21" s="142"/>
      <c r="J21" s="142"/>
      <c r="K21" s="142"/>
      <c r="L21" s="142"/>
      <c r="M21" s="142"/>
      <c r="N21" s="142"/>
      <c r="Y21" s="156"/>
    </row>
    <row r="22" spans="2:25" ht="14.25" customHeight="1">
      <c r="C22" s="182"/>
      <c r="D22" s="182"/>
      <c r="E22" s="182"/>
      <c r="F22" s="182"/>
      <c r="G22" s="182"/>
      <c r="H22" s="182"/>
      <c r="I22" s="182"/>
      <c r="J22" s="182"/>
      <c r="K22" s="182"/>
      <c r="L22" s="182"/>
      <c r="M22" s="182"/>
      <c r="N22" s="182"/>
      <c r="O22" s="182"/>
      <c r="P22" s="182"/>
      <c r="Q22" s="182"/>
      <c r="R22" s="182"/>
      <c r="S22" s="182"/>
      <c r="T22" s="182"/>
      <c r="U22" s="182"/>
      <c r="V22" s="182"/>
      <c r="W22" s="182"/>
      <c r="X22" s="182"/>
      <c r="Y22" s="156"/>
    </row>
    <row r="23" spans="2:25" ht="14.25" customHeight="1">
      <c r="Y23" s="156"/>
    </row>
    <row r="24" spans="2:25" ht="14.25" customHeight="1">
      <c r="Y24" s="156"/>
    </row>
  </sheetData>
  <mergeCells count="7">
    <mergeCell ref="B11:B14"/>
    <mergeCell ref="B3:B10"/>
    <mergeCell ref="C3:C5"/>
    <mergeCell ref="C6:C8"/>
    <mergeCell ref="C9:C10"/>
    <mergeCell ref="C11:C12"/>
    <mergeCell ref="C13:C14"/>
  </mergeCells>
  <phoneticPr fontId="10" type="noConversion"/>
  <conditionalFormatting sqref="X3 X5 X10:X11 X13">
    <cfRule type="containsText" dxfId="27" priority="11" operator="containsText" text="是">
      <formula>NOT(ISERROR(SEARCH("是",#REF!)))</formula>
    </cfRule>
  </conditionalFormatting>
  <conditionalFormatting sqref="Y17:Y24">
    <cfRule type="containsText" dxfId="26" priority="12" operator="containsText" text="是">
      <formula>NOT(ISERROR(SEARCH("是",Y17)))</formula>
    </cfRule>
  </conditionalFormatting>
  <conditionalFormatting sqref="X4 X9 X12 X14">
    <cfRule type="containsText" dxfId="25" priority="3" operator="containsText" text="是">
      <formula>NOT(ISERROR(SEARCH("是",#REF!)))</formula>
    </cfRule>
  </conditionalFormatting>
  <conditionalFormatting sqref="X7">
    <cfRule type="containsText" dxfId="24" priority="2" operator="containsText" text="是">
      <formula>NOT(ISERROR(SEARCH("是",#REF!)))</formula>
    </cfRule>
  </conditionalFormatting>
  <conditionalFormatting sqref="X6 X8">
    <cfRule type="containsText" dxfId="23" priority="1" operator="containsText" text="是">
      <formula>NOT(ISERROR(SEARCH("是",#REF!)))</formula>
    </cfRule>
  </conditionalFormatting>
  <dataValidations count="5">
    <dataValidation type="list" allowBlank="1" showInputMessage="1" showErrorMessage="1" sqref="S3:S14" xr:uid="{00000000-0002-0000-1000-000000000000}">
      <formula1>"SAS, SSD, FLASH"</formula1>
    </dataValidation>
    <dataValidation type="list" allowBlank="1" showInputMessage="1" showErrorMessage="1" sqref="T3:T14" xr:uid="{00000000-0002-0000-1000-000001000000}">
      <formula1>"R10,R5,R6"</formula1>
    </dataValidation>
    <dataValidation type="list" allowBlank="1" showInputMessage="1" showErrorMessage="1" sqref="V3:V14" xr:uid="{00000000-0002-0000-1000-000002000000}">
      <formula1>"Local, DA"</formula1>
    </dataValidation>
    <dataValidation type="list" allowBlank="1" showInputMessage="1" showErrorMessage="1" sqref="W3:W14" xr:uid="{00000000-0002-0000-1000-000003000000}">
      <formula1>"Yes, No"</formula1>
    </dataValidation>
    <dataValidation type="list" allowBlank="1" showInputMessage="1" showErrorMessage="1" sqref="E3:E14" xr:uid="{00000000-0002-0000-1000-000004000000}">
      <formula1>"linear, striped, thinpool, poolmetadata"</formula1>
    </dataValidation>
  </dataValidations>
  <hyperlinks>
    <hyperlink ref="A1" location="目录!A1" display="返回" xr:uid="{00000000-0004-0000-1000-000000000000}"/>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J27"/>
  <sheetViews>
    <sheetView workbookViewId="0">
      <selection activeCell="H26" sqref="H26"/>
    </sheetView>
  </sheetViews>
  <sheetFormatPr defaultColWidth="9" defaultRowHeight="12.75"/>
  <cols>
    <col min="1" max="1" width="4.75" style="59" customWidth="1"/>
    <col min="2" max="2" width="23.75" style="59" bestFit="1" customWidth="1"/>
    <col min="3" max="3" width="10.625" style="59" bestFit="1" customWidth="1"/>
    <col min="4" max="4" width="20" style="167" bestFit="1" customWidth="1"/>
    <col min="5" max="6" width="18.5" style="59" bestFit="1" customWidth="1"/>
    <col min="7" max="8" width="22.25" style="59" bestFit="1" customWidth="1"/>
    <col min="9" max="9" width="21.75" style="59" bestFit="1" customWidth="1"/>
    <col min="10" max="10" width="18.375" style="98" customWidth="1"/>
    <col min="11" max="16384" width="9" style="59"/>
  </cols>
  <sheetData>
    <row r="1" spans="1:10" s="68" customFormat="1" ht="20.25">
      <c r="A1" s="56" t="s">
        <v>875</v>
      </c>
      <c r="B1" s="90" t="s">
        <v>559</v>
      </c>
      <c r="C1" s="160"/>
      <c r="D1" s="161" t="s">
        <v>687</v>
      </c>
      <c r="E1" s="162" t="s">
        <v>554</v>
      </c>
      <c r="F1" s="162" t="s">
        <v>554</v>
      </c>
      <c r="G1" s="162" t="s">
        <v>554</v>
      </c>
      <c r="H1" s="162" t="s">
        <v>554</v>
      </c>
      <c r="I1" s="162" t="s">
        <v>554</v>
      </c>
      <c r="J1" s="162"/>
    </row>
    <row r="2" spans="1:10">
      <c r="B2" s="93" t="s">
        <v>451</v>
      </c>
      <c r="C2" s="93" t="s">
        <v>573</v>
      </c>
      <c r="D2" s="163" t="s">
        <v>686</v>
      </c>
      <c r="E2" s="93" t="s">
        <v>555</v>
      </c>
      <c r="F2" s="93" t="s">
        <v>556</v>
      </c>
      <c r="G2" s="93" t="s">
        <v>557</v>
      </c>
      <c r="H2" s="93" t="s">
        <v>61</v>
      </c>
      <c r="I2" s="93" t="s">
        <v>558</v>
      </c>
      <c r="J2" s="164" t="s">
        <v>50</v>
      </c>
    </row>
    <row r="3" spans="1:10" ht="14.25" customHeight="1">
      <c r="B3" s="64" t="s">
        <v>560</v>
      </c>
      <c r="C3" s="64" t="s">
        <v>576</v>
      </c>
      <c r="D3" s="165"/>
      <c r="E3" s="165" t="s">
        <v>603</v>
      </c>
      <c r="F3" s="165" t="s">
        <v>604</v>
      </c>
      <c r="G3" s="165" t="s">
        <v>605</v>
      </c>
      <c r="H3" s="165" t="s">
        <v>608</v>
      </c>
      <c r="I3" s="165" t="s">
        <v>610</v>
      </c>
      <c r="J3" s="64"/>
    </row>
    <row r="4" spans="1:10" ht="14.25" customHeight="1">
      <c r="B4" s="64" t="s">
        <v>578</v>
      </c>
      <c r="C4" s="64" t="s">
        <v>576</v>
      </c>
      <c r="D4" s="165" t="s">
        <v>579</v>
      </c>
      <c r="E4" s="165" t="s">
        <v>579</v>
      </c>
      <c r="F4" s="165" t="s">
        <v>579</v>
      </c>
      <c r="G4" s="165" t="s">
        <v>579</v>
      </c>
      <c r="H4" s="165" t="s">
        <v>579</v>
      </c>
      <c r="I4" s="165" t="s">
        <v>579</v>
      </c>
      <c r="J4" s="64"/>
    </row>
    <row r="5" spans="1:10" ht="14.25" customHeight="1">
      <c r="B5" s="64" t="s">
        <v>580</v>
      </c>
      <c r="C5" s="64" t="s">
        <v>576</v>
      </c>
      <c r="D5" s="165" t="s">
        <v>584</v>
      </c>
      <c r="E5" s="165" t="s">
        <v>584</v>
      </c>
      <c r="F5" s="165" t="s">
        <v>584</v>
      </c>
      <c r="G5" s="165" t="s">
        <v>584</v>
      </c>
      <c r="H5" s="165" t="s">
        <v>584</v>
      </c>
      <c r="I5" s="165" t="s">
        <v>584</v>
      </c>
      <c r="J5" s="64"/>
    </row>
    <row r="6" spans="1:10" ht="14.25" customHeight="1">
      <c r="B6" s="64" t="s">
        <v>561</v>
      </c>
      <c r="C6" s="64" t="s">
        <v>576</v>
      </c>
      <c r="D6" s="165" t="s">
        <v>583</v>
      </c>
      <c r="E6" s="165" t="s">
        <v>583</v>
      </c>
      <c r="F6" s="165" t="s">
        <v>583</v>
      </c>
      <c r="G6" s="165" t="s">
        <v>583</v>
      </c>
      <c r="H6" s="165" t="s">
        <v>583</v>
      </c>
      <c r="I6" s="165" t="s">
        <v>583</v>
      </c>
      <c r="J6" s="64"/>
    </row>
    <row r="7" spans="1:10" ht="14.25" customHeight="1">
      <c r="B7" s="64" t="s">
        <v>562</v>
      </c>
      <c r="C7" s="64" t="s">
        <v>576</v>
      </c>
      <c r="D7" s="165" t="s">
        <v>582</v>
      </c>
      <c r="E7" s="165" t="s">
        <v>582</v>
      </c>
      <c r="F7" s="165" t="s">
        <v>582</v>
      </c>
      <c r="G7" s="165" t="s">
        <v>582</v>
      </c>
      <c r="H7" s="165" t="s">
        <v>582</v>
      </c>
      <c r="I7" s="165" t="s">
        <v>582</v>
      </c>
      <c r="J7" s="64"/>
    </row>
    <row r="8" spans="1:10" ht="14.25" customHeight="1">
      <c r="B8" s="64" t="s">
        <v>585</v>
      </c>
      <c r="C8" s="64" t="s">
        <v>576</v>
      </c>
      <c r="D8" s="165" t="s">
        <v>586</v>
      </c>
      <c r="E8" s="165" t="s">
        <v>586</v>
      </c>
      <c r="F8" s="165" t="s">
        <v>586</v>
      </c>
      <c r="G8" s="165" t="s">
        <v>586</v>
      </c>
      <c r="H8" s="165" t="s">
        <v>586</v>
      </c>
      <c r="I8" s="165" t="s">
        <v>586</v>
      </c>
      <c r="J8" s="64"/>
    </row>
    <row r="9" spans="1:10" ht="14.25" customHeight="1">
      <c r="B9" s="64" t="s">
        <v>587</v>
      </c>
      <c r="C9" s="64" t="s">
        <v>574</v>
      </c>
      <c r="D9" s="165"/>
      <c r="E9" s="166" t="s">
        <v>588</v>
      </c>
      <c r="F9" s="166" t="s">
        <v>600</v>
      </c>
      <c r="G9" s="166" t="s">
        <v>606</v>
      </c>
      <c r="H9" s="166" t="s">
        <v>609</v>
      </c>
      <c r="I9" s="166" t="s">
        <v>611</v>
      </c>
      <c r="J9" s="64"/>
    </row>
    <row r="10" spans="1:10" ht="14.25" customHeight="1">
      <c r="B10" s="64" t="s">
        <v>581</v>
      </c>
      <c r="C10" s="64" t="s">
        <v>574</v>
      </c>
      <c r="D10" s="166">
        <v>500</v>
      </c>
      <c r="E10" s="166">
        <v>10000</v>
      </c>
      <c r="F10" s="166">
        <v>10000</v>
      </c>
      <c r="G10" s="166">
        <v>10000</v>
      </c>
      <c r="H10" s="166">
        <v>10000</v>
      </c>
      <c r="I10" s="166">
        <v>10000</v>
      </c>
      <c r="J10" s="64"/>
    </row>
    <row r="11" spans="1:10" ht="14.25" customHeight="1">
      <c r="B11" s="64" t="s">
        <v>565</v>
      </c>
      <c r="C11" s="64" t="s">
        <v>574</v>
      </c>
      <c r="D11" s="166">
        <v>500</v>
      </c>
      <c r="E11" s="166" t="s">
        <v>1047</v>
      </c>
      <c r="F11" s="166">
        <v>500</v>
      </c>
      <c r="G11" s="166">
        <v>500</v>
      </c>
      <c r="H11" s="166">
        <v>500</v>
      </c>
      <c r="I11" s="166">
        <v>500</v>
      </c>
      <c r="J11" s="64"/>
    </row>
    <row r="12" spans="1:10" ht="14.25" customHeight="1">
      <c r="B12" s="64" t="s">
        <v>563</v>
      </c>
      <c r="C12" s="64" t="s">
        <v>575</v>
      </c>
      <c r="D12" s="166">
        <v>300</v>
      </c>
      <c r="E12" s="166">
        <v>1000</v>
      </c>
      <c r="F12" s="166">
        <v>1000</v>
      </c>
      <c r="G12" s="166">
        <v>1000</v>
      </c>
      <c r="H12" s="166">
        <v>1000</v>
      </c>
      <c r="I12" s="166">
        <v>1000</v>
      </c>
      <c r="J12" s="64"/>
    </row>
    <row r="13" spans="1:10">
      <c r="B13" s="64" t="s">
        <v>567</v>
      </c>
      <c r="C13" s="64" t="s">
        <v>574</v>
      </c>
      <c r="D13" s="165" t="s">
        <v>681</v>
      </c>
      <c r="E13" s="166" t="s">
        <v>935</v>
      </c>
      <c r="F13" s="166" t="s">
        <v>935</v>
      </c>
      <c r="G13" s="166" t="s">
        <v>935</v>
      </c>
      <c r="H13" s="166" t="s">
        <v>935</v>
      </c>
      <c r="I13" s="166" t="s">
        <v>935</v>
      </c>
      <c r="J13" s="64"/>
    </row>
    <row r="14" spans="1:10">
      <c r="B14" s="64" t="s">
        <v>566</v>
      </c>
      <c r="C14" s="64" t="s">
        <v>575</v>
      </c>
      <c r="D14" s="165" t="s">
        <v>681</v>
      </c>
      <c r="E14" s="166" t="s">
        <v>936</v>
      </c>
      <c r="F14" s="166" t="s">
        <v>936</v>
      </c>
      <c r="G14" s="166" t="s">
        <v>936</v>
      </c>
      <c r="H14" s="166" t="s">
        <v>936</v>
      </c>
      <c r="I14" s="166" t="s">
        <v>936</v>
      </c>
      <c r="J14" s="64"/>
    </row>
    <row r="15" spans="1:10">
      <c r="B15" s="64" t="s">
        <v>568</v>
      </c>
      <c r="C15" s="64" t="s">
        <v>575</v>
      </c>
      <c r="D15" s="165" t="s">
        <v>684</v>
      </c>
      <c r="E15" s="166" t="s">
        <v>1213</v>
      </c>
      <c r="F15" s="166" t="s">
        <v>1213</v>
      </c>
      <c r="G15" s="166" t="s">
        <v>1213</v>
      </c>
      <c r="H15" s="166" t="s">
        <v>1213</v>
      </c>
      <c r="I15" s="166" t="s">
        <v>1213</v>
      </c>
      <c r="J15" s="64"/>
    </row>
    <row r="16" spans="1:10">
      <c r="B16" s="64" t="s">
        <v>569</v>
      </c>
      <c r="C16" s="64" t="s">
        <v>575</v>
      </c>
      <c r="D16" s="165" t="s">
        <v>683</v>
      </c>
      <c r="E16" s="166" t="s">
        <v>1214</v>
      </c>
      <c r="F16" s="166" t="s">
        <v>1214</v>
      </c>
      <c r="G16" s="166" t="s">
        <v>1214</v>
      </c>
      <c r="H16" s="166" t="s">
        <v>1214</v>
      </c>
      <c r="I16" s="166" t="s">
        <v>1214</v>
      </c>
      <c r="J16" s="64"/>
    </row>
    <row r="17" spans="2:10">
      <c r="B17" s="64" t="s">
        <v>570</v>
      </c>
      <c r="C17" s="64" t="s">
        <v>575</v>
      </c>
      <c r="D17" s="165" t="s">
        <v>682</v>
      </c>
      <c r="E17" s="166" t="s">
        <v>1215</v>
      </c>
      <c r="F17" s="166" t="s">
        <v>1215</v>
      </c>
      <c r="G17" s="166" t="s">
        <v>1215</v>
      </c>
      <c r="H17" s="166" t="s">
        <v>1215</v>
      </c>
      <c r="I17" s="166" t="s">
        <v>1215</v>
      </c>
      <c r="J17" s="64"/>
    </row>
    <row r="18" spans="2:10">
      <c r="B18" s="64" t="s">
        <v>571</v>
      </c>
      <c r="C18" s="64" t="s">
        <v>575</v>
      </c>
      <c r="D18" s="165" t="s">
        <v>682</v>
      </c>
      <c r="E18" s="166" t="s">
        <v>1215</v>
      </c>
      <c r="F18" s="166" t="s">
        <v>1215</v>
      </c>
      <c r="G18" s="166" t="s">
        <v>1215</v>
      </c>
      <c r="H18" s="166" t="s">
        <v>1215</v>
      </c>
      <c r="I18" s="166" t="s">
        <v>1215</v>
      </c>
      <c r="J18" s="64"/>
    </row>
    <row r="19" spans="2:10">
      <c r="B19" s="64" t="s">
        <v>594</v>
      </c>
      <c r="C19" s="64" t="s">
        <v>575</v>
      </c>
      <c r="D19" s="165">
        <v>0</v>
      </c>
      <c r="E19" s="166">
        <v>0</v>
      </c>
      <c r="F19" s="166">
        <v>0</v>
      </c>
      <c r="G19" s="166">
        <v>0</v>
      </c>
      <c r="H19" s="166">
        <v>0</v>
      </c>
      <c r="I19" s="166">
        <v>0</v>
      </c>
      <c r="J19" s="64"/>
    </row>
    <row r="20" spans="2:10" ht="14.25" customHeight="1">
      <c r="B20" s="64" t="s">
        <v>564</v>
      </c>
      <c r="C20" s="64" t="s">
        <v>575</v>
      </c>
      <c r="D20" s="165" t="s">
        <v>683</v>
      </c>
      <c r="E20" s="166" t="s">
        <v>131</v>
      </c>
      <c r="F20" s="166" t="s">
        <v>131</v>
      </c>
      <c r="G20" s="166" t="s">
        <v>131</v>
      </c>
      <c r="H20" s="166" t="s">
        <v>131</v>
      </c>
      <c r="I20" s="166" t="s">
        <v>131</v>
      </c>
      <c r="J20" s="64"/>
    </row>
    <row r="21" spans="2:10" ht="14.25" customHeight="1">
      <c r="B21" s="66" t="s">
        <v>1000</v>
      </c>
      <c r="C21" s="64" t="s">
        <v>575</v>
      </c>
      <c r="D21" s="222" t="str">
        <f>ROUNDUP(D11*3/1000,0)&amp;"G"</f>
        <v>2G</v>
      </c>
      <c r="E21" s="222" t="str">
        <f t="shared" ref="E21:I21" si="0">ROUNDUP(E11*3/1000,0)&amp;"G"</f>
        <v>2G</v>
      </c>
      <c r="F21" s="222" t="str">
        <f t="shared" si="0"/>
        <v>2G</v>
      </c>
      <c r="G21" s="222" t="str">
        <f t="shared" si="0"/>
        <v>2G</v>
      </c>
      <c r="H21" s="222" t="str">
        <f t="shared" si="0"/>
        <v>2G</v>
      </c>
      <c r="I21" s="222" t="str">
        <f t="shared" si="0"/>
        <v>2G</v>
      </c>
      <c r="J21" s="64" t="s">
        <v>750</v>
      </c>
    </row>
    <row r="22" spans="2:10">
      <c r="B22" s="64" t="s">
        <v>595</v>
      </c>
      <c r="C22" s="64" t="s">
        <v>574</v>
      </c>
      <c r="D22" s="165" t="s">
        <v>1195</v>
      </c>
      <c r="E22" s="165">
        <v>33554432</v>
      </c>
      <c r="F22" s="165">
        <v>33554432</v>
      </c>
      <c r="G22" s="165">
        <v>33554432</v>
      </c>
      <c r="H22" s="165">
        <v>33554432</v>
      </c>
      <c r="I22" s="165">
        <v>33554432</v>
      </c>
      <c r="J22" s="64"/>
    </row>
    <row r="23" spans="2:10" ht="14.25" customHeight="1">
      <c r="B23" s="64" t="s">
        <v>572</v>
      </c>
      <c r="C23" s="64" t="s">
        <v>576</v>
      </c>
      <c r="D23" s="165"/>
      <c r="E23" s="165">
        <v>8192</v>
      </c>
      <c r="F23" s="165" t="s">
        <v>1216</v>
      </c>
      <c r="G23" s="165">
        <v>8192</v>
      </c>
      <c r="H23" s="165">
        <v>8192</v>
      </c>
      <c r="I23" s="165">
        <v>8192</v>
      </c>
      <c r="J23" s="64"/>
    </row>
    <row r="24" spans="2:10" ht="14.25" customHeight="1">
      <c r="B24" s="64" t="s">
        <v>596</v>
      </c>
      <c r="C24" s="64" t="s">
        <v>575</v>
      </c>
      <c r="D24" s="165">
        <v>14</v>
      </c>
      <c r="E24" s="165">
        <v>14</v>
      </c>
      <c r="F24" s="165">
        <v>14</v>
      </c>
      <c r="G24" s="165">
        <v>14</v>
      </c>
      <c r="H24" s="165">
        <v>14</v>
      </c>
      <c r="I24" s="165">
        <v>14</v>
      </c>
      <c r="J24" s="64"/>
    </row>
    <row r="25" spans="2:10" ht="14.25" customHeight="1">
      <c r="B25" s="64" t="s">
        <v>597</v>
      </c>
      <c r="C25" s="64" t="s">
        <v>575</v>
      </c>
      <c r="D25" s="165" t="b">
        <v>0</v>
      </c>
      <c r="E25" s="165" t="b">
        <v>0</v>
      </c>
      <c r="F25" s="165" t="b">
        <v>0</v>
      </c>
      <c r="G25" s="165" t="b">
        <v>0</v>
      </c>
      <c r="H25" s="165" t="s">
        <v>999</v>
      </c>
      <c r="I25" s="165" t="b">
        <v>0</v>
      </c>
      <c r="J25" s="64"/>
    </row>
    <row r="26" spans="2:10" ht="14.25" customHeight="1">
      <c r="B26" s="64" t="s">
        <v>598</v>
      </c>
      <c r="C26" s="64" t="s">
        <v>574</v>
      </c>
      <c r="D26" s="165" t="s">
        <v>685</v>
      </c>
      <c r="E26" s="165" t="s">
        <v>599</v>
      </c>
      <c r="F26" s="165" t="s">
        <v>599</v>
      </c>
      <c r="G26" s="165" t="s">
        <v>599</v>
      </c>
      <c r="H26" s="165" t="s">
        <v>599</v>
      </c>
      <c r="I26" s="165" t="s">
        <v>599</v>
      </c>
      <c r="J26" s="64"/>
    </row>
    <row r="27" spans="2:10">
      <c r="B27" s="64" t="s">
        <v>601</v>
      </c>
      <c r="C27" s="64" t="s">
        <v>575</v>
      </c>
      <c r="D27" s="165"/>
      <c r="E27" s="165" t="s">
        <v>602</v>
      </c>
      <c r="F27" s="165"/>
      <c r="G27" s="165" t="s">
        <v>607</v>
      </c>
      <c r="H27" s="165"/>
      <c r="I27" s="165"/>
      <c r="J27" s="64"/>
    </row>
  </sheetData>
  <phoneticPr fontId="10" type="noConversion"/>
  <hyperlinks>
    <hyperlink ref="A1" location="目录!A1" display="返回" xr:uid="{00000000-0004-0000-1100-000000000000}"/>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I10"/>
  <sheetViews>
    <sheetView workbookViewId="0">
      <selection activeCell="L23" sqref="L23"/>
    </sheetView>
  </sheetViews>
  <sheetFormatPr defaultColWidth="9" defaultRowHeight="12.75"/>
  <cols>
    <col min="1" max="1" width="5" style="59" bestFit="1" customWidth="1"/>
    <col min="2" max="2" width="8.375" style="59" customWidth="1"/>
    <col min="3" max="3" width="15.625" style="59" customWidth="1"/>
    <col min="4" max="4" width="11.5" style="59" bestFit="1" customWidth="1"/>
    <col min="5" max="5" width="9.375" style="59" bestFit="1" customWidth="1"/>
    <col min="6" max="6" width="7.875" style="59" bestFit="1" customWidth="1"/>
    <col min="7" max="7" width="16.375" style="59" bestFit="1" customWidth="1"/>
    <col min="8" max="8" width="9.125" style="59" bestFit="1" customWidth="1"/>
    <col min="9" max="9" width="18.375" style="98" customWidth="1"/>
    <col min="10" max="16384" width="9" style="59"/>
  </cols>
  <sheetData>
    <row r="1" spans="1:9" s="91" customFormat="1" ht="21">
      <c r="A1" s="56" t="s">
        <v>875</v>
      </c>
      <c r="B1" s="90" t="s">
        <v>633</v>
      </c>
      <c r="D1" s="92"/>
      <c r="E1" s="92"/>
      <c r="F1" s="92"/>
      <c r="G1" s="92"/>
      <c r="H1" s="92"/>
      <c r="I1" s="92"/>
    </row>
    <row r="2" spans="1:9" ht="21.75" customHeight="1">
      <c r="B2" s="93" t="s">
        <v>553</v>
      </c>
      <c r="C2" s="93" t="s">
        <v>670</v>
      </c>
      <c r="D2" s="94" t="s">
        <v>675</v>
      </c>
      <c r="E2" s="94" t="s">
        <v>671</v>
      </c>
      <c r="F2" s="94" t="s">
        <v>672</v>
      </c>
      <c r="G2" s="94" t="s">
        <v>673</v>
      </c>
      <c r="H2" s="94" t="s">
        <v>674</v>
      </c>
      <c r="I2" s="94" t="s">
        <v>50</v>
      </c>
    </row>
    <row r="3" spans="1:9" ht="14.25" customHeight="1">
      <c r="B3" s="95" t="s">
        <v>168</v>
      </c>
      <c r="C3" s="96" t="s">
        <v>980</v>
      </c>
      <c r="D3" s="43" t="s">
        <v>1029</v>
      </c>
      <c r="E3" s="43" t="s">
        <v>676</v>
      </c>
      <c r="F3" s="44" t="s">
        <v>168</v>
      </c>
      <c r="G3" s="44" t="s">
        <v>677</v>
      </c>
      <c r="H3" s="44" t="s">
        <v>555</v>
      </c>
      <c r="I3" s="97"/>
    </row>
    <row r="4" spans="1:9" ht="14.25" customHeight="1">
      <c r="B4" s="201" t="s">
        <v>169</v>
      </c>
      <c r="C4" s="205" t="s">
        <v>982</v>
      </c>
      <c r="D4" s="43" t="s">
        <v>1030</v>
      </c>
      <c r="E4" s="43" t="s">
        <v>676</v>
      </c>
      <c r="F4" s="44" t="s">
        <v>169</v>
      </c>
      <c r="G4" s="44" t="s">
        <v>677</v>
      </c>
      <c r="H4" s="44" t="s">
        <v>557</v>
      </c>
      <c r="I4" s="206"/>
    </row>
    <row r="5" spans="1:9" ht="14.25" customHeight="1">
      <c r="B5" s="95" t="s">
        <v>170</v>
      </c>
      <c r="C5" s="96" t="s">
        <v>981</v>
      </c>
      <c r="D5" s="43" t="s">
        <v>1031</v>
      </c>
      <c r="E5" s="43" t="s">
        <v>676</v>
      </c>
      <c r="F5" s="44" t="s">
        <v>170</v>
      </c>
      <c r="G5" s="44" t="s">
        <v>677</v>
      </c>
      <c r="H5" s="44" t="s">
        <v>556</v>
      </c>
      <c r="I5" s="97"/>
    </row>
    <row r="6" spans="1:9" ht="14.25" customHeight="1">
      <c r="B6" s="95" t="s">
        <v>199</v>
      </c>
      <c r="C6" s="96" t="s">
        <v>983</v>
      </c>
      <c r="D6" s="43" t="s">
        <v>1032</v>
      </c>
      <c r="E6" s="43" t="s">
        <v>676</v>
      </c>
      <c r="F6" s="44" t="s">
        <v>199</v>
      </c>
      <c r="G6" s="44" t="s">
        <v>677</v>
      </c>
      <c r="H6" s="44" t="s">
        <v>61</v>
      </c>
      <c r="I6" s="97"/>
    </row>
    <row r="7" spans="1:9" ht="14.25" customHeight="1">
      <c r="B7" s="95" t="s">
        <v>200</v>
      </c>
      <c r="C7" s="96" t="s">
        <v>984</v>
      </c>
      <c r="D7" s="43" t="s">
        <v>1028</v>
      </c>
      <c r="E7" s="43" t="s">
        <v>676</v>
      </c>
      <c r="F7" s="44" t="s">
        <v>200</v>
      </c>
      <c r="G7" s="44" t="s">
        <v>677</v>
      </c>
      <c r="H7" s="44" t="s">
        <v>558</v>
      </c>
      <c r="I7" s="97"/>
    </row>
    <row r="8" spans="1:9" ht="8.1" customHeight="1"/>
    <row r="9" spans="1:9" ht="14.1" customHeight="1"/>
    <row r="10" spans="1:9" ht="14.1" customHeight="1"/>
  </sheetData>
  <phoneticPr fontId="10" type="noConversion"/>
  <hyperlinks>
    <hyperlink ref="A1" location="目录!A1" display="返回" xr:uid="{00000000-0004-0000-0F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1"/>
  <sheetViews>
    <sheetView showGridLines="0" zoomScaleNormal="100" zoomScaleSheetLayoutView="100" workbookViewId="0">
      <selection activeCell="C20" sqref="C20"/>
    </sheetView>
  </sheetViews>
  <sheetFormatPr defaultColWidth="9" defaultRowHeight="12.75"/>
  <cols>
    <col min="1" max="1" width="3.625" style="28" customWidth="1"/>
    <col min="2" max="2" width="4.125" style="32" customWidth="1"/>
    <col min="3" max="3" width="12.375" style="28" bestFit="1" customWidth="1"/>
    <col min="4" max="4" width="38.5" style="28" customWidth="1"/>
    <col min="5" max="5" width="30" style="28" customWidth="1"/>
    <col min="6" max="16384" width="9" style="28"/>
  </cols>
  <sheetData>
    <row r="1" spans="2:5" ht="21">
      <c r="B1" s="359" t="s">
        <v>873</v>
      </c>
      <c r="C1" s="359"/>
      <c r="D1" s="359"/>
      <c r="E1" s="359"/>
    </row>
    <row r="2" spans="2:5">
      <c r="B2" s="53" t="s">
        <v>28</v>
      </c>
      <c r="C2" s="54" t="s">
        <v>29</v>
      </c>
      <c r="D2" s="54" t="s">
        <v>30</v>
      </c>
      <c r="E2" s="54" t="s">
        <v>12</v>
      </c>
    </row>
    <row r="3" spans="2:5">
      <c r="B3" s="41">
        <v>1</v>
      </c>
      <c r="C3" s="55" t="s">
        <v>852</v>
      </c>
      <c r="D3" s="29" t="s">
        <v>876</v>
      </c>
      <c r="E3" s="29"/>
    </row>
    <row r="4" spans="2:5">
      <c r="B4" s="41">
        <v>2</v>
      </c>
      <c r="C4" s="55" t="s">
        <v>853</v>
      </c>
      <c r="D4" s="29" t="s">
        <v>877</v>
      </c>
      <c r="E4" s="29"/>
    </row>
    <row r="5" spans="2:5">
      <c r="B5" s="41">
        <v>3</v>
      </c>
      <c r="C5" s="55" t="s">
        <v>854</v>
      </c>
      <c r="D5" s="29" t="s">
        <v>878</v>
      </c>
      <c r="E5" s="29"/>
    </row>
    <row r="6" spans="2:5">
      <c r="B6" s="41">
        <v>4</v>
      </c>
      <c r="C6" s="55" t="s">
        <v>855</v>
      </c>
      <c r="D6" s="29" t="s">
        <v>879</v>
      </c>
      <c r="E6" s="29"/>
    </row>
    <row r="7" spans="2:5">
      <c r="B7" s="41">
        <v>5</v>
      </c>
      <c r="C7" s="55" t="s">
        <v>856</v>
      </c>
      <c r="D7" s="29" t="s">
        <v>880</v>
      </c>
      <c r="E7" s="29"/>
    </row>
    <row r="8" spans="2:5">
      <c r="B8" s="41">
        <v>6</v>
      </c>
      <c r="C8" s="55" t="s">
        <v>857</v>
      </c>
      <c r="D8" s="29" t="s">
        <v>881</v>
      </c>
      <c r="E8" s="29"/>
    </row>
    <row r="9" spans="2:5">
      <c r="B9" s="41">
        <v>7</v>
      </c>
      <c r="C9" s="55" t="s">
        <v>858</v>
      </c>
      <c r="D9" s="29" t="s">
        <v>882</v>
      </c>
      <c r="E9" s="29"/>
    </row>
    <row r="10" spans="2:5">
      <c r="B10" s="41">
        <v>8</v>
      </c>
      <c r="C10" s="55" t="s">
        <v>1073</v>
      </c>
      <c r="D10" s="281" t="s">
        <v>1074</v>
      </c>
      <c r="E10" s="29"/>
    </row>
    <row r="11" spans="2:5">
      <c r="B11" s="41">
        <v>9</v>
      </c>
      <c r="C11" s="55" t="s">
        <v>859</v>
      </c>
      <c r="D11" s="29" t="s">
        <v>883</v>
      </c>
      <c r="E11" s="29"/>
    </row>
    <row r="12" spans="2:5">
      <c r="B12" s="41">
        <v>10</v>
      </c>
      <c r="C12" s="55" t="s">
        <v>860</v>
      </c>
      <c r="D12" s="29" t="s">
        <v>884</v>
      </c>
      <c r="E12" s="29"/>
    </row>
    <row r="13" spans="2:5">
      <c r="B13" s="41">
        <v>11</v>
      </c>
      <c r="C13" s="55" t="s">
        <v>861</v>
      </c>
      <c r="D13" s="29" t="s">
        <v>885</v>
      </c>
      <c r="E13" s="29"/>
    </row>
    <row r="14" spans="2:5">
      <c r="B14" s="41">
        <v>12</v>
      </c>
      <c r="C14" s="55" t="s">
        <v>862</v>
      </c>
      <c r="D14" s="29" t="s">
        <v>886</v>
      </c>
      <c r="E14" s="29"/>
    </row>
    <row r="15" spans="2:5">
      <c r="B15" s="41">
        <v>13</v>
      </c>
      <c r="C15" s="55" t="s">
        <v>863</v>
      </c>
      <c r="D15" s="29" t="s">
        <v>887</v>
      </c>
      <c r="E15" s="29"/>
    </row>
    <row r="16" spans="2:5">
      <c r="B16" s="41">
        <v>14</v>
      </c>
      <c r="C16" s="55" t="s">
        <v>865</v>
      </c>
      <c r="D16" s="29" t="s">
        <v>888</v>
      </c>
      <c r="E16" s="29"/>
    </row>
    <row r="17" spans="2:5">
      <c r="B17" s="41">
        <v>15</v>
      </c>
      <c r="C17" s="55" t="s">
        <v>864</v>
      </c>
      <c r="D17" s="29" t="s">
        <v>889</v>
      </c>
      <c r="E17" s="29"/>
    </row>
    <row r="18" spans="2:5">
      <c r="B18" s="41">
        <v>16</v>
      </c>
      <c r="C18" s="55" t="s">
        <v>868</v>
      </c>
      <c r="D18" s="29" t="s">
        <v>890</v>
      </c>
      <c r="E18" s="29"/>
    </row>
    <row r="19" spans="2:5">
      <c r="B19" s="41">
        <v>17</v>
      </c>
      <c r="C19" s="55" t="s">
        <v>866</v>
      </c>
      <c r="D19" s="29" t="s">
        <v>891</v>
      </c>
      <c r="E19" s="29"/>
    </row>
    <row r="20" spans="2:5">
      <c r="B20" s="41">
        <v>18</v>
      </c>
      <c r="C20" s="55" t="s">
        <v>867</v>
      </c>
      <c r="D20" s="29" t="s">
        <v>892</v>
      </c>
      <c r="E20" s="29"/>
    </row>
    <row r="21" spans="2:5">
      <c r="B21" s="41">
        <v>19</v>
      </c>
      <c r="C21" s="55" t="s">
        <v>869</v>
      </c>
      <c r="D21" s="29" t="s">
        <v>893</v>
      </c>
      <c r="E21" s="29"/>
    </row>
    <row r="22" spans="2:5">
      <c r="B22" s="41">
        <v>20</v>
      </c>
      <c r="C22" s="55" t="s">
        <v>870</v>
      </c>
      <c r="D22" s="29" t="s">
        <v>894</v>
      </c>
      <c r="E22" s="29"/>
    </row>
    <row r="23" spans="2:5">
      <c r="B23" s="41">
        <v>21</v>
      </c>
      <c r="C23" s="55" t="s">
        <v>871</v>
      </c>
      <c r="D23" s="29" t="s">
        <v>895</v>
      </c>
      <c r="E23" s="29"/>
    </row>
    <row r="24" spans="2:5">
      <c r="B24" s="41">
        <v>22</v>
      </c>
      <c r="C24" s="55" t="s">
        <v>872</v>
      </c>
      <c r="D24" s="29" t="s">
        <v>896</v>
      </c>
      <c r="E24" s="29"/>
    </row>
    <row r="25" spans="2:5">
      <c r="B25" s="41">
        <v>23</v>
      </c>
      <c r="C25" s="55" t="s">
        <v>1174</v>
      </c>
      <c r="D25" s="29" t="s">
        <v>1175</v>
      </c>
      <c r="E25" s="29"/>
    </row>
    <row r="26" spans="2:5">
      <c r="B26" s="41">
        <v>24</v>
      </c>
      <c r="C26" s="55" t="s">
        <v>1176</v>
      </c>
      <c r="D26" s="29" t="s">
        <v>1177</v>
      </c>
      <c r="E26" s="29"/>
    </row>
    <row r="27" spans="2:5">
      <c r="B27" s="41">
        <v>25</v>
      </c>
      <c r="C27" s="55"/>
      <c r="D27" s="29"/>
      <c r="E27" s="29"/>
    </row>
    <row r="28" spans="2:5">
      <c r="B28" s="41">
        <v>26</v>
      </c>
      <c r="C28" s="55"/>
      <c r="D28" s="29"/>
      <c r="E28" s="29"/>
    </row>
    <row r="29" spans="2:5">
      <c r="C29" s="28" t="s">
        <v>53</v>
      </c>
    </row>
    <row r="30" spans="2:5" ht="16.5">
      <c r="C30" s="28" t="s">
        <v>897</v>
      </c>
      <c r="D30" s="22" t="s">
        <v>898</v>
      </c>
    </row>
    <row r="31" spans="2:5" ht="16.5">
      <c r="D31" s="22" t="s">
        <v>899</v>
      </c>
    </row>
  </sheetData>
  <mergeCells count="1">
    <mergeCell ref="B1:E1"/>
  </mergeCells>
  <phoneticPr fontId="11" type="noConversion"/>
  <hyperlinks>
    <hyperlink ref="C4" location="NC_Pool!A1" display="NC_Pool" xr:uid="{00000000-0004-0000-0100-000000000000}"/>
    <hyperlink ref="C5" location="NC_SN!A1" display="NC_SN" xr:uid="{00000000-0004-0000-0100-000001000000}"/>
    <hyperlink ref="C7" location="NC_EXT_CONF!A1" display="NC_EXT_CONF" xr:uid="{00000000-0004-0000-0100-000002000000}"/>
    <hyperlink ref="C9" location="NC_IP_SEG!A1" display="NC_IP_ADDR" xr:uid="{00000000-0004-0000-0100-000003000000}"/>
    <hyperlink ref="C8" location="NC_IP_SEG!A1" display="NC_IP_SEG" xr:uid="{00000000-0004-0000-0100-000004000000}"/>
    <hyperlink ref="C3" location="BasicOS!A1" display="BasicOS" xr:uid="{00000000-0004-0000-0100-000005000000}"/>
    <hyperlink ref="C6" location="NC_3rd_SW!A1" display="NC_3rd_SW" xr:uid="{00000000-0004-0000-0100-000006000000}"/>
    <hyperlink ref="C11" location="All_User!A1" display="All_User" xr:uid="{00000000-0004-0000-0100-000007000000}"/>
    <hyperlink ref="C13" location="NC_FS!A1" display="NC_FS" xr:uid="{00000000-0004-0000-0100-000008000000}"/>
    <hyperlink ref="C15" location="sPool_Map!A1" display="sPool_Map" xr:uid="{00000000-0004-0000-0100-000009000000}"/>
    <hyperlink ref="C14" location="sPool_SVR!A1" display="sPool_SVR" xr:uid="{00000000-0004-0000-0100-00000A000000}"/>
    <hyperlink ref="C12" location="NC_User!A1" display="NC_User" xr:uid="{00000000-0004-0000-0100-00000B000000}"/>
    <hyperlink ref="C17" location="DB_FS!A1" display="DB_FS" xr:uid="{00000000-0004-0000-0100-00000C000000}"/>
    <hyperlink ref="C20" location="ODB_Datafile!A1" display="ODB_Datafile" xr:uid="{00000000-0004-0000-0100-00000D000000}"/>
    <hyperlink ref="C22" location="ODB_EXT_CONF!A1" display="ODB_EXT_CONF" xr:uid="{00000000-0004-0000-0100-00000E000000}"/>
    <hyperlink ref="C21" location="ODB_LSNR_TNS!A1" display="ODB_LSNR_TNS" xr:uid="{00000000-0004-0000-0100-00000F000000}"/>
    <hyperlink ref="C19" location="ODB_USR_TBS!A1" display="ODB_USR_TBS" xr:uid="{00000000-0004-0000-0100-000010000000}"/>
    <hyperlink ref="C18" location="ODB_INSTC!A1" display="ODB_INSTC" xr:uid="{00000000-0004-0000-0100-000011000000}"/>
    <hyperlink ref="C23" location="QMDB_FS!A1" display="QMDB_FS" xr:uid="{00000000-0004-0000-0100-000012000000}"/>
    <hyperlink ref="C24" location="QMDB_INSTC!A1" display="QMDB_INSTC" xr:uid="{00000000-0004-0000-0100-000014000000}"/>
    <hyperlink ref="C16" location="STG_Plan!A1" display="STG_Plan" xr:uid="{00000000-0004-0000-0100-000015000000}"/>
    <hyperlink ref="C10" location="OPS!A1" display="OPS" xr:uid="{DD2A17A4-077F-44CA-A8AD-227072EFA726}"/>
    <hyperlink ref="C26" location="HA_CONF!A1" display="HA_CONF" xr:uid="{47270536-7A2C-4CEC-9FBB-0AE9B5C0EF26}"/>
    <hyperlink ref="C25" location="QMDB_TBS!A1" display="QMDB_TBS" xr:uid="{7EB03BA7-0825-48E5-A492-221A83952244}"/>
  </hyperlinks>
  <pageMargins left="0.23622047244094491" right="0.23622047244094491" top="0.74803149606299213" bottom="0.74803149606299213" header="0.31496062992125984" footer="0.31496062992125984"/>
  <pageSetup paperSize="9" orientation="portrait" r:id="rId1"/>
  <headerFooter>
    <oddHeader>&amp;L&amp;G&amp;R&amp;10IaaS一键部署模板</oddHeader>
    <oddFooter>&amp;L&amp;"Calibri,常规"&amp;10ZTEsoft Confidential&amp;R&amp;10第 &amp;P 页，共 &amp;N 页</oddFooter>
  </headerFooter>
  <drawing r:id="rId2"/>
  <legacyDrawingHF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N34"/>
  <sheetViews>
    <sheetView workbookViewId="0">
      <selection activeCell="M35" sqref="M35"/>
    </sheetView>
  </sheetViews>
  <sheetFormatPr defaultColWidth="9" defaultRowHeight="12.75"/>
  <cols>
    <col min="1" max="1" width="5" style="167" customWidth="1"/>
    <col min="2" max="2" width="7.25" style="59" bestFit="1" customWidth="1"/>
    <col min="3" max="3" width="10.125" style="167" bestFit="1" customWidth="1"/>
    <col min="4" max="4" width="11.5" style="167" bestFit="1" customWidth="1"/>
    <col min="5" max="5" width="10.625" style="167" bestFit="1" customWidth="1"/>
    <col min="6" max="6" width="9.625" style="167" bestFit="1" customWidth="1"/>
    <col min="7" max="7" width="10.5" style="167" bestFit="1" customWidth="1"/>
    <col min="8" max="8" width="11" style="167" bestFit="1" customWidth="1"/>
    <col min="9" max="9" width="10.5" style="167" bestFit="1" customWidth="1"/>
    <col min="10" max="10" width="8.375" style="167" customWidth="1"/>
    <col min="11" max="11" width="9.125" style="59" bestFit="1" customWidth="1"/>
    <col min="12" max="12" width="7.5" style="167" bestFit="1" customWidth="1"/>
    <col min="13" max="13" width="64.75" style="167" bestFit="1" customWidth="1"/>
    <col min="14" max="14" width="22.75" style="59" bestFit="1" customWidth="1"/>
    <col min="15" max="16384" width="9" style="167"/>
  </cols>
  <sheetData>
    <row r="1" spans="1:14" s="169" customFormat="1" ht="21">
      <c r="A1" s="56" t="s">
        <v>875</v>
      </c>
      <c r="B1" s="168" t="s">
        <v>811</v>
      </c>
      <c r="C1" s="168"/>
      <c r="D1" s="168"/>
      <c r="E1" s="168"/>
      <c r="F1" s="168"/>
      <c r="G1" s="168" t="s">
        <v>536</v>
      </c>
      <c r="H1" s="168"/>
      <c r="I1" s="168"/>
      <c r="J1" s="168"/>
      <c r="K1" s="168"/>
      <c r="L1" s="168"/>
      <c r="M1" s="168"/>
      <c r="N1" s="168"/>
    </row>
    <row r="2" spans="1:14" ht="25.5">
      <c r="B2" s="170" t="s">
        <v>631</v>
      </c>
      <c r="C2" s="170" t="s">
        <v>831</v>
      </c>
      <c r="D2" s="170" t="s">
        <v>832</v>
      </c>
      <c r="E2" s="170" t="s">
        <v>833</v>
      </c>
      <c r="F2" s="170" t="s">
        <v>837</v>
      </c>
      <c r="G2" s="170" t="s">
        <v>834</v>
      </c>
      <c r="H2" s="170" t="s">
        <v>835</v>
      </c>
      <c r="I2" s="170" t="s">
        <v>836</v>
      </c>
      <c r="J2" s="170" t="s">
        <v>311</v>
      </c>
      <c r="K2" s="170" t="s">
        <v>362</v>
      </c>
      <c r="L2" s="170" t="s">
        <v>542</v>
      </c>
      <c r="M2" s="170" t="s">
        <v>310</v>
      </c>
      <c r="N2" s="170" t="s">
        <v>50</v>
      </c>
    </row>
    <row r="3" spans="1:14" ht="14.25" customHeight="1">
      <c r="B3" s="63"/>
      <c r="C3" s="171" t="s">
        <v>159</v>
      </c>
      <c r="D3" s="63" t="s">
        <v>160</v>
      </c>
      <c r="E3" s="63" t="s">
        <v>56</v>
      </c>
      <c r="F3" s="63" t="s">
        <v>809</v>
      </c>
      <c r="G3" s="63" t="s">
        <v>167</v>
      </c>
      <c r="H3" s="63" t="s">
        <v>618</v>
      </c>
      <c r="I3" s="63" t="s">
        <v>743</v>
      </c>
      <c r="J3" s="63">
        <v>1</v>
      </c>
      <c r="K3" s="63"/>
      <c r="L3" s="172"/>
      <c r="M3" s="172"/>
      <c r="N3" s="63" t="s">
        <v>201</v>
      </c>
    </row>
    <row r="4" spans="1:14" ht="14.25" customHeight="1">
      <c r="B4" s="395" t="s">
        <v>632</v>
      </c>
      <c r="C4" s="398" t="s">
        <v>753</v>
      </c>
      <c r="D4" s="63" t="s">
        <v>754</v>
      </c>
      <c r="E4" s="63" t="s">
        <v>755</v>
      </c>
      <c r="F4" s="173" t="s">
        <v>809</v>
      </c>
      <c r="G4" s="63" t="s">
        <v>756</v>
      </c>
      <c r="H4" s="63" t="s">
        <v>619</v>
      </c>
      <c r="I4" s="63" t="s">
        <v>742</v>
      </c>
      <c r="J4" s="63"/>
      <c r="K4" s="63">
        <v>50</v>
      </c>
      <c r="L4" s="171" t="s">
        <v>48</v>
      </c>
      <c r="M4" s="64" t="s">
        <v>813</v>
      </c>
      <c r="N4" s="63"/>
    </row>
    <row r="5" spans="1:14" ht="14.25" customHeight="1">
      <c r="B5" s="396"/>
      <c r="C5" s="398"/>
      <c r="D5" s="63" t="s">
        <v>757</v>
      </c>
      <c r="E5" s="63" t="s">
        <v>457</v>
      </c>
      <c r="F5" s="173" t="s">
        <v>809</v>
      </c>
      <c r="G5" s="63" t="s">
        <v>459</v>
      </c>
      <c r="H5" s="63" t="s">
        <v>619</v>
      </c>
      <c r="I5" s="63" t="s">
        <v>742</v>
      </c>
      <c r="J5" s="63"/>
      <c r="K5" s="63"/>
      <c r="L5" s="171" t="s">
        <v>48</v>
      </c>
      <c r="M5" s="64" t="s">
        <v>814</v>
      </c>
      <c r="N5" s="63"/>
    </row>
    <row r="6" spans="1:14" ht="14.25" customHeight="1">
      <c r="B6" s="396"/>
      <c r="C6" s="398"/>
      <c r="D6" s="63" t="s">
        <v>189</v>
      </c>
      <c r="E6" s="63" t="s">
        <v>466</v>
      </c>
      <c r="F6" s="173" t="s">
        <v>809</v>
      </c>
      <c r="G6" s="63" t="s">
        <v>467</v>
      </c>
      <c r="H6" s="63" t="s">
        <v>619</v>
      </c>
      <c r="I6" s="63" t="s">
        <v>742</v>
      </c>
      <c r="J6" s="63"/>
      <c r="K6" s="63"/>
      <c r="L6" s="171" t="s">
        <v>48</v>
      </c>
      <c r="M6" s="64" t="s">
        <v>815</v>
      </c>
      <c r="N6" s="63"/>
    </row>
    <row r="7" spans="1:14" ht="14.25" customHeight="1">
      <c r="B7" s="396"/>
      <c r="C7" s="398"/>
      <c r="D7" s="63" t="s">
        <v>186</v>
      </c>
      <c r="E7" s="63" t="s">
        <v>460</v>
      </c>
      <c r="F7" s="173" t="s">
        <v>809</v>
      </c>
      <c r="G7" s="63" t="s">
        <v>461</v>
      </c>
      <c r="H7" s="63" t="s">
        <v>619</v>
      </c>
      <c r="I7" s="63" t="s">
        <v>742</v>
      </c>
      <c r="J7" s="63"/>
      <c r="K7" s="63"/>
      <c r="L7" s="171" t="s">
        <v>48</v>
      </c>
      <c r="M7" s="64" t="s">
        <v>816</v>
      </c>
      <c r="N7" s="63"/>
    </row>
    <row r="8" spans="1:14" ht="14.25" customHeight="1">
      <c r="B8" s="396"/>
      <c r="C8" s="398"/>
      <c r="D8" s="63" t="s">
        <v>758</v>
      </c>
      <c r="E8" s="63" t="s">
        <v>759</v>
      </c>
      <c r="F8" s="63" t="s">
        <v>809</v>
      </c>
      <c r="G8" s="63" t="s">
        <v>760</v>
      </c>
      <c r="H8" s="63" t="s">
        <v>619</v>
      </c>
      <c r="I8" s="63" t="s">
        <v>742</v>
      </c>
      <c r="J8" s="63"/>
      <c r="K8" s="63"/>
      <c r="L8" s="171" t="s">
        <v>48</v>
      </c>
      <c r="M8" s="64" t="s">
        <v>761</v>
      </c>
      <c r="N8" s="63"/>
    </row>
    <row r="9" spans="1:14" ht="14.25" customHeight="1">
      <c r="B9" s="396"/>
      <c r="C9" s="398"/>
      <c r="D9" s="63" t="s">
        <v>187</v>
      </c>
      <c r="E9" s="63" t="s">
        <v>462</v>
      </c>
      <c r="F9" s="63" t="s">
        <v>809</v>
      </c>
      <c r="G9" s="63" t="s">
        <v>463</v>
      </c>
      <c r="H9" s="63" t="s">
        <v>619</v>
      </c>
      <c r="I9" s="63" t="s">
        <v>742</v>
      </c>
      <c r="J9" s="63"/>
      <c r="K9" s="63"/>
      <c r="L9" s="171" t="s">
        <v>48</v>
      </c>
      <c r="M9" s="64" t="s">
        <v>182</v>
      </c>
      <c r="N9" s="63"/>
    </row>
    <row r="10" spans="1:14" ht="14.25" customHeight="1">
      <c r="B10" s="396"/>
      <c r="C10" s="398"/>
      <c r="D10" s="63" t="s">
        <v>188</v>
      </c>
      <c r="E10" s="63" t="s">
        <v>464</v>
      </c>
      <c r="F10" s="173" t="s">
        <v>809</v>
      </c>
      <c r="G10" s="63" t="s">
        <v>465</v>
      </c>
      <c r="H10" s="63" t="s">
        <v>619</v>
      </c>
      <c r="I10" s="63" t="s">
        <v>742</v>
      </c>
      <c r="J10" s="63"/>
      <c r="K10" s="63"/>
      <c r="L10" s="171" t="s">
        <v>48</v>
      </c>
      <c r="M10" s="64" t="s">
        <v>817</v>
      </c>
      <c r="N10" s="63"/>
    </row>
    <row r="11" spans="1:14" ht="14.25" customHeight="1">
      <c r="B11" s="396"/>
      <c r="C11" s="398"/>
      <c r="D11" s="63" t="s">
        <v>192</v>
      </c>
      <c r="E11" s="63" t="s">
        <v>472</v>
      </c>
      <c r="F11" s="63" t="s">
        <v>809</v>
      </c>
      <c r="G11" s="63" t="s">
        <v>473</v>
      </c>
      <c r="H11" s="63" t="s">
        <v>619</v>
      </c>
      <c r="I11" s="63" t="s">
        <v>742</v>
      </c>
      <c r="J11" s="63"/>
      <c r="K11" s="63"/>
      <c r="L11" s="171" t="s">
        <v>48</v>
      </c>
      <c r="M11" s="64" t="s">
        <v>185</v>
      </c>
      <c r="N11" s="63"/>
    </row>
    <row r="12" spans="1:14" ht="14.25" customHeight="1">
      <c r="B12" s="396"/>
      <c r="C12" s="398"/>
      <c r="D12" s="63" t="s">
        <v>762</v>
      </c>
      <c r="E12" s="63" t="s">
        <v>763</v>
      </c>
      <c r="F12" s="173" t="s">
        <v>809</v>
      </c>
      <c r="G12" s="63" t="s">
        <v>764</v>
      </c>
      <c r="H12" s="63" t="s">
        <v>619</v>
      </c>
      <c r="I12" s="63" t="s">
        <v>742</v>
      </c>
      <c r="J12" s="63"/>
      <c r="K12" s="63"/>
      <c r="L12" s="171" t="s">
        <v>48</v>
      </c>
      <c r="M12" s="64" t="s">
        <v>818</v>
      </c>
      <c r="N12" s="63"/>
    </row>
    <row r="13" spans="1:14" ht="14.25" customHeight="1">
      <c r="B13" s="396"/>
      <c r="C13" s="398"/>
      <c r="D13" s="392" t="s">
        <v>191</v>
      </c>
      <c r="E13" s="63" t="s">
        <v>470</v>
      </c>
      <c r="F13" s="63" t="s">
        <v>809</v>
      </c>
      <c r="G13" s="63" t="s">
        <v>471</v>
      </c>
      <c r="H13" s="63" t="s">
        <v>619</v>
      </c>
      <c r="I13" s="63" t="s">
        <v>742</v>
      </c>
      <c r="J13" s="63"/>
      <c r="K13" s="63"/>
      <c r="L13" s="171" t="s">
        <v>48</v>
      </c>
      <c r="M13" s="64" t="s">
        <v>184</v>
      </c>
      <c r="N13" s="63"/>
    </row>
    <row r="14" spans="1:14" ht="14.25" customHeight="1">
      <c r="B14" s="396"/>
      <c r="C14" s="398"/>
      <c r="D14" s="394"/>
      <c r="E14" s="204" t="s">
        <v>1168</v>
      </c>
      <c r="F14" s="204" t="s">
        <v>810</v>
      </c>
      <c r="G14" s="204" t="s">
        <v>1169</v>
      </c>
      <c r="H14" s="204" t="s">
        <v>619</v>
      </c>
      <c r="I14" s="204" t="s">
        <v>742</v>
      </c>
      <c r="J14" s="204"/>
      <c r="K14" s="204"/>
      <c r="L14" s="171" t="s">
        <v>1170</v>
      </c>
      <c r="M14" s="304" t="s">
        <v>1171</v>
      </c>
      <c r="N14" s="204"/>
    </row>
    <row r="15" spans="1:14" ht="14.25" customHeight="1">
      <c r="B15" s="396"/>
      <c r="C15" s="398"/>
      <c r="D15" s="63" t="s">
        <v>765</v>
      </c>
      <c r="E15" s="63" t="s">
        <v>766</v>
      </c>
      <c r="F15" s="63" t="s">
        <v>809</v>
      </c>
      <c r="G15" s="63" t="s">
        <v>767</v>
      </c>
      <c r="H15" s="63" t="s">
        <v>619</v>
      </c>
      <c r="I15" s="63" t="s">
        <v>742</v>
      </c>
      <c r="J15" s="63"/>
      <c r="K15" s="63"/>
      <c r="L15" s="171" t="s">
        <v>48</v>
      </c>
      <c r="M15" s="64" t="s">
        <v>768</v>
      </c>
      <c r="N15" s="63"/>
    </row>
    <row r="16" spans="1:14" ht="14.25" customHeight="1">
      <c r="B16" s="396"/>
      <c r="C16" s="398"/>
      <c r="D16" s="63" t="s">
        <v>190</v>
      </c>
      <c r="E16" s="63" t="s">
        <v>468</v>
      </c>
      <c r="F16" s="63" t="s">
        <v>809</v>
      </c>
      <c r="G16" s="63" t="s">
        <v>469</v>
      </c>
      <c r="H16" s="63" t="s">
        <v>619</v>
      </c>
      <c r="I16" s="63" t="s">
        <v>742</v>
      </c>
      <c r="J16" s="63"/>
      <c r="K16" s="63"/>
      <c r="L16" s="171" t="s">
        <v>171</v>
      </c>
      <c r="M16" s="64" t="s">
        <v>183</v>
      </c>
      <c r="N16" s="63"/>
    </row>
    <row r="17" spans="2:14" ht="14.25" customHeight="1">
      <c r="B17" s="396"/>
      <c r="C17" s="398" t="s">
        <v>769</v>
      </c>
      <c r="D17" s="204" t="s">
        <v>195</v>
      </c>
      <c r="E17" s="204" t="s">
        <v>770</v>
      </c>
      <c r="F17" s="204" t="s">
        <v>809</v>
      </c>
      <c r="G17" s="204" t="s">
        <v>771</v>
      </c>
      <c r="H17" s="204" t="s">
        <v>619</v>
      </c>
      <c r="I17" s="204" t="s">
        <v>744</v>
      </c>
      <c r="J17" s="204"/>
      <c r="K17" s="204"/>
      <c r="L17" s="171" t="s">
        <v>171</v>
      </c>
      <c r="M17" s="174" t="s">
        <v>772</v>
      </c>
      <c r="N17" s="204"/>
    </row>
    <row r="18" spans="2:14" ht="14.25" customHeight="1">
      <c r="B18" s="396"/>
      <c r="C18" s="398"/>
      <c r="D18" s="203" t="s">
        <v>62</v>
      </c>
      <c r="E18" s="203" t="s">
        <v>773</v>
      </c>
      <c r="F18" s="203" t="s">
        <v>809</v>
      </c>
      <c r="G18" s="203" t="s">
        <v>774</v>
      </c>
      <c r="H18" s="204" t="s">
        <v>619</v>
      </c>
      <c r="I18" s="204" t="s">
        <v>744</v>
      </c>
      <c r="J18" s="204"/>
      <c r="K18" s="204"/>
      <c r="L18" s="171" t="s">
        <v>171</v>
      </c>
      <c r="M18" s="174" t="s">
        <v>819</v>
      </c>
      <c r="N18" s="204"/>
    </row>
    <row r="19" spans="2:14" ht="14.25" customHeight="1">
      <c r="B19" s="396"/>
      <c r="C19" s="398"/>
      <c r="D19" s="204" t="s">
        <v>775</v>
      </c>
      <c r="E19" s="204" t="s">
        <v>776</v>
      </c>
      <c r="F19" s="204" t="s">
        <v>809</v>
      </c>
      <c r="G19" s="204" t="s">
        <v>777</v>
      </c>
      <c r="H19" s="204" t="s">
        <v>619</v>
      </c>
      <c r="I19" s="204" t="s">
        <v>744</v>
      </c>
      <c r="J19" s="204"/>
      <c r="K19" s="204"/>
      <c r="L19" s="171" t="s">
        <v>171</v>
      </c>
      <c r="M19" s="174" t="s">
        <v>778</v>
      </c>
      <c r="N19" s="204"/>
    </row>
    <row r="20" spans="2:14" ht="14.25" customHeight="1">
      <c r="B20" s="396"/>
      <c r="C20" s="398" t="s">
        <v>193</v>
      </c>
      <c r="D20" s="204" t="s">
        <v>779</v>
      </c>
      <c r="E20" s="204" t="s">
        <v>780</v>
      </c>
      <c r="F20" s="204" t="s">
        <v>809</v>
      </c>
      <c r="G20" s="204" t="s">
        <v>781</v>
      </c>
      <c r="H20" s="204" t="s">
        <v>619</v>
      </c>
      <c r="I20" s="204" t="s">
        <v>804</v>
      </c>
      <c r="J20" s="204"/>
      <c r="K20" s="204"/>
      <c r="L20" s="171" t="s">
        <v>171</v>
      </c>
      <c r="M20" s="174" t="s">
        <v>778</v>
      </c>
      <c r="N20" s="204"/>
    </row>
    <row r="21" spans="2:14" ht="14.25" customHeight="1">
      <c r="B21" s="396"/>
      <c r="C21" s="398"/>
      <c r="D21" s="204" t="s">
        <v>194</v>
      </c>
      <c r="E21" s="204" t="s">
        <v>782</v>
      </c>
      <c r="F21" s="204" t="s">
        <v>809</v>
      </c>
      <c r="G21" s="204" t="s">
        <v>783</v>
      </c>
      <c r="H21" s="204" t="s">
        <v>619</v>
      </c>
      <c r="I21" s="204" t="s">
        <v>804</v>
      </c>
      <c r="J21" s="204"/>
      <c r="K21" s="204"/>
      <c r="L21" s="171" t="s">
        <v>171</v>
      </c>
      <c r="M21" s="174" t="s">
        <v>784</v>
      </c>
      <c r="N21" s="204"/>
    </row>
    <row r="22" spans="2:14" ht="14.25" customHeight="1">
      <c r="B22" s="396"/>
      <c r="C22" s="398"/>
      <c r="D22" s="204" t="s">
        <v>193</v>
      </c>
      <c r="E22" s="204" t="s">
        <v>785</v>
      </c>
      <c r="F22" s="204" t="s">
        <v>809</v>
      </c>
      <c r="G22" s="204" t="s">
        <v>786</v>
      </c>
      <c r="H22" s="204" t="s">
        <v>619</v>
      </c>
      <c r="I22" s="204" t="s">
        <v>804</v>
      </c>
      <c r="J22" s="204"/>
      <c r="K22" s="204"/>
      <c r="L22" s="171" t="s">
        <v>171</v>
      </c>
      <c r="M22" s="174" t="s">
        <v>787</v>
      </c>
      <c r="N22" s="204"/>
    </row>
    <row r="23" spans="2:14" ht="14.25" customHeight="1">
      <c r="B23" s="395" t="s">
        <v>803</v>
      </c>
      <c r="C23" s="398" t="s">
        <v>197</v>
      </c>
      <c r="D23" s="63" t="s">
        <v>196</v>
      </c>
      <c r="E23" s="63" t="s">
        <v>788</v>
      </c>
      <c r="F23" s="63" t="s">
        <v>809</v>
      </c>
      <c r="G23" s="63" t="s">
        <v>789</v>
      </c>
      <c r="H23" s="63" t="s">
        <v>619</v>
      </c>
      <c r="I23" s="63" t="s">
        <v>820</v>
      </c>
      <c r="J23" s="63"/>
      <c r="K23" s="63"/>
      <c r="L23" s="171" t="s">
        <v>171</v>
      </c>
      <c r="M23" s="174" t="s">
        <v>790</v>
      </c>
      <c r="N23" s="63"/>
    </row>
    <row r="24" spans="2:14" ht="14.25" customHeight="1">
      <c r="B24" s="396"/>
      <c r="C24" s="398"/>
      <c r="D24" s="63" t="s">
        <v>197</v>
      </c>
      <c r="E24" s="63" t="s">
        <v>791</v>
      </c>
      <c r="F24" s="63" t="s">
        <v>809</v>
      </c>
      <c r="G24" s="63" t="s">
        <v>792</v>
      </c>
      <c r="H24" s="63" t="s">
        <v>619</v>
      </c>
      <c r="I24" s="63" t="s">
        <v>820</v>
      </c>
      <c r="J24" s="63"/>
      <c r="K24" s="63"/>
      <c r="L24" s="171" t="s">
        <v>171</v>
      </c>
      <c r="M24" s="174" t="s">
        <v>793</v>
      </c>
      <c r="N24" s="63"/>
    </row>
    <row r="25" spans="2:14" ht="14.25" customHeight="1">
      <c r="B25" s="396"/>
      <c r="C25" s="398" t="s">
        <v>198</v>
      </c>
      <c r="D25" s="392" t="s">
        <v>198</v>
      </c>
      <c r="E25" s="63" t="s">
        <v>794</v>
      </c>
      <c r="F25" s="63" t="s">
        <v>809</v>
      </c>
      <c r="G25" s="63"/>
      <c r="H25" s="63" t="s">
        <v>619</v>
      </c>
      <c r="I25" s="63" t="s">
        <v>821</v>
      </c>
      <c r="J25" s="63"/>
      <c r="K25" s="63"/>
      <c r="L25" s="171" t="s">
        <v>171</v>
      </c>
      <c r="M25" s="174" t="s">
        <v>812</v>
      </c>
      <c r="N25" s="63"/>
    </row>
    <row r="26" spans="2:14" ht="14.25" customHeight="1">
      <c r="B26" s="396"/>
      <c r="C26" s="398"/>
      <c r="D26" s="393"/>
      <c r="E26" s="63" t="s">
        <v>795</v>
      </c>
      <c r="F26" s="63" t="s">
        <v>810</v>
      </c>
      <c r="G26" s="63" t="s">
        <v>796</v>
      </c>
      <c r="H26" s="63" t="s">
        <v>619</v>
      </c>
      <c r="I26" s="63" t="s">
        <v>821</v>
      </c>
      <c r="J26" s="63"/>
      <c r="K26" s="63"/>
      <c r="L26" s="171" t="s">
        <v>171</v>
      </c>
      <c r="M26" s="174" t="s">
        <v>805</v>
      </c>
      <c r="N26" s="63"/>
    </row>
    <row r="27" spans="2:14" ht="14.25" customHeight="1">
      <c r="B27" s="396"/>
      <c r="C27" s="398"/>
      <c r="D27" s="393"/>
      <c r="E27" s="63" t="s">
        <v>797</v>
      </c>
      <c r="F27" s="63" t="s">
        <v>810</v>
      </c>
      <c r="G27" s="63" t="s">
        <v>798</v>
      </c>
      <c r="H27" s="63" t="s">
        <v>619</v>
      </c>
      <c r="I27" s="63" t="s">
        <v>821</v>
      </c>
      <c r="J27" s="63"/>
      <c r="K27" s="63"/>
      <c r="L27" s="171" t="s">
        <v>171</v>
      </c>
      <c r="M27" s="174" t="s">
        <v>806</v>
      </c>
      <c r="N27" s="63"/>
    </row>
    <row r="28" spans="2:14" ht="14.25" customHeight="1">
      <c r="B28" s="396"/>
      <c r="C28" s="398"/>
      <c r="D28" s="393"/>
      <c r="E28" s="204" t="s">
        <v>799</v>
      </c>
      <c r="F28" s="204" t="s">
        <v>810</v>
      </c>
      <c r="G28" s="204" t="s">
        <v>800</v>
      </c>
      <c r="H28" s="204" t="s">
        <v>619</v>
      </c>
      <c r="I28" s="204" t="s">
        <v>821</v>
      </c>
      <c r="J28" s="204"/>
      <c r="K28" s="204"/>
      <c r="L28" s="171" t="s">
        <v>171</v>
      </c>
      <c r="M28" s="174" t="s">
        <v>807</v>
      </c>
      <c r="N28" s="204"/>
    </row>
    <row r="29" spans="2:14" ht="14.25" customHeight="1">
      <c r="B29" s="396"/>
      <c r="C29" s="398"/>
      <c r="D29" s="394"/>
      <c r="E29" s="204" t="s">
        <v>801</v>
      </c>
      <c r="F29" s="204" t="s">
        <v>810</v>
      </c>
      <c r="G29" s="204" t="s">
        <v>802</v>
      </c>
      <c r="H29" s="204" t="s">
        <v>619</v>
      </c>
      <c r="I29" s="204" t="s">
        <v>821</v>
      </c>
      <c r="J29" s="204"/>
      <c r="K29" s="204"/>
      <c r="L29" s="171" t="s">
        <v>171</v>
      </c>
      <c r="M29" s="174" t="s">
        <v>808</v>
      </c>
      <c r="N29" s="204"/>
    </row>
    <row r="30" spans="2:14" ht="14.25" customHeight="1">
      <c r="B30" s="396"/>
      <c r="C30" s="398"/>
      <c r="D30" s="204" t="s">
        <v>1048</v>
      </c>
      <c r="E30" s="63" t="s">
        <v>1050</v>
      </c>
      <c r="F30" s="63" t="s">
        <v>809</v>
      </c>
      <c r="G30" s="63" t="s">
        <v>1052</v>
      </c>
      <c r="H30" s="63" t="s">
        <v>619</v>
      </c>
      <c r="I30" s="63" t="s">
        <v>821</v>
      </c>
      <c r="J30" s="63"/>
      <c r="K30" s="63"/>
      <c r="L30" s="171" t="s">
        <v>171</v>
      </c>
      <c r="M30" s="174" t="s">
        <v>1054</v>
      </c>
      <c r="N30" s="63"/>
    </row>
    <row r="31" spans="2:14" ht="14.25" customHeight="1">
      <c r="B31" s="397"/>
      <c r="C31" s="398"/>
      <c r="D31" s="204" t="s">
        <v>1049</v>
      </c>
      <c r="E31" s="63" t="s">
        <v>1051</v>
      </c>
      <c r="F31" s="63" t="s">
        <v>809</v>
      </c>
      <c r="G31" s="63" t="s">
        <v>1053</v>
      </c>
      <c r="H31" s="63" t="s">
        <v>619</v>
      </c>
      <c r="I31" s="63" t="s">
        <v>821</v>
      </c>
      <c r="J31" s="63"/>
      <c r="K31" s="63"/>
      <c r="L31" s="171" t="s">
        <v>171</v>
      </c>
      <c r="M31" s="174" t="s">
        <v>1055</v>
      </c>
      <c r="N31" s="63"/>
    </row>
    <row r="34" spans="3:3">
      <c r="C34" s="175"/>
    </row>
  </sheetData>
  <mergeCells count="9">
    <mergeCell ref="D25:D29"/>
    <mergeCell ref="B4:B22"/>
    <mergeCell ref="B23:B31"/>
    <mergeCell ref="C4:C16"/>
    <mergeCell ref="C23:C24"/>
    <mergeCell ref="C25:C31"/>
    <mergeCell ref="C20:C22"/>
    <mergeCell ref="C17:C19"/>
    <mergeCell ref="D13:D14"/>
  </mergeCells>
  <phoneticPr fontId="10" type="noConversion"/>
  <dataValidations count="1">
    <dataValidation type="list" allowBlank="1" showInputMessage="1" showErrorMessage="1" sqref="F3:F31" xr:uid="{00000000-0002-0000-1200-000000000000}">
      <formula1>"Default, Additional"</formula1>
    </dataValidation>
  </dataValidations>
  <hyperlinks>
    <hyperlink ref="A1" location="目录!A1" display="返回" xr:uid="{00000000-0004-0000-1200-000000000000}"/>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outlinePr summaryBelow="0" summaryRight="0"/>
  </sheetPr>
  <dimension ref="A1:L115"/>
  <sheetViews>
    <sheetView showGridLines="0" tabSelected="1" zoomScaleNormal="100" zoomScaleSheetLayoutView="96" workbookViewId="0">
      <pane xSplit="3" ySplit="2" topLeftCell="D105" activePane="bottomRight" state="frozen"/>
      <selection pane="topRight" activeCell="C1" sqref="C1"/>
      <selection pane="bottomLeft" activeCell="A3" sqref="A3"/>
      <selection pane="bottomRight" activeCell="I97" sqref="I97"/>
    </sheetView>
  </sheetViews>
  <sheetFormatPr defaultColWidth="9" defaultRowHeight="14.25" customHeight="1" outlineLevelRow="1"/>
  <cols>
    <col min="1" max="1" width="5" style="59" bestFit="1" customWidth="1"/>
    <col min="2" max="2" width="9.75" style="59" bestFit="1" customWidth="1"/>
    <col min="3" max="3" width="15.625" style="59" customWidth="1"/>
    <col min="4" max="4" width="25.875" style="59" customWidth="1"/>
    <col min="5" max="5" width="8.75" style="59" bestFit="1" customWidth="1"/>
    <col min="6" max="6" width="13" style="59" bestFit="1" customWidth="1"/>
    <col min="7" max="7" width="9" style="59" bestFit="1" customWidth="1"/>
    <col min="8" max="8" width="8.375" style="59" bestFit="1" customWidth="1"/>
    <col min="9" max="9" width="9.25" style="59" customWidth="1"/>
    <col min="10" max="10" width="9.5" style="59" bestFit="1" customWidth="1"/>
    <col min="11" max="11" width="12.375" style="59" customWidth="1"/>
    <col min="12" max="12" width="18.375" style="98" customWidth="1"/>
    <col min="13" max="16384" width="9" style="59"/>
  </cols>
  <sheetData>
    <row r="1" spans="1:12" s="91" customFormat="1" ht="21">
      <c r="A1" s="223" t="s">
        <v>875</v>
      </c>
      <c r="B1" s="224" t="s">
        <v>615</v>
      </c>
      <c r="C1" s="225"/>
      <c r="D1" s="226"/>
      <c r="E1" s="226"/>
      <c r="F1" s="226"/>
      <c r="G1" s="226"/>
      <c r="H1" s="226"/>
      <c r="I1" s="226"/>
      <c r="J1" s="226"/>
      <c r="K1" s="226"/>
      <c r="L1" s="226"/>
    </row>
    <row r="2" spans="1:12" ht="21.75" customHeight="1">
      <c r="A2" s="227"/>
      <c r="B2" s="228" t="s">
        <v>553</v>
      </c>
      <c r="C2" s="228" t="s">
        <v>393</v>
      </c>
      <c r="D2" s="229" t="s">
        <v>474</v>
      </c>
      <c r="E2" s="229" t="s">
        <v>475</v>
      </c>
      <c r="F2" s="230" t="s">
        <v>593</v>
      </c>
      <c r="G2" s="229" t="s">
        <v>938</v>
      </c>
      <c r="H2" s="229" t="s">
        <v>476</v>
      </c>
      <c r="I2" s="229" t="s">
        <v>394</v>
      </c>
      <c r="J2" s="229" t="s">
        <v>397</v>
      </c>
      <c r="K2" s="229" t="s">
        <v>937</v>
      </c>
      <c r="L2" s="229" t="s">
        <v>50</v>
      </c>
    </row>
    <row r="3" spans="1:12" ht="14.25" customHeight="1">
      <c r="A3" s="227"/>
      <c r="B3" s="399" t="s">
        <v>168</v>
      </c>
      <c r="C3" s="231" t="s">
        <v>2</v>
      </c>
      <c r="D3" s="232" t="s">
        <v>392</v>
      </c>
      <c r="E3" s="232" t="s">
        <v>477</v>
      </c>
      <c r="F3" s="233">
        <v>700</v>
      </c>
      <c r="G3" s="233">
        <v>2048</v>
      </c>
      <c r="H3" s="233">
        <v>1</v>
      </c>
      <c r="I3" s="232" t="s">
        <v>37</v>
      </c>
      <c r="J3" s="233" t="s">
        <v>3</v>
      </c>
      <c r="K3" s="233"/>
      <c r="L3" s="234"/>
    </row>
    <row r="4" spans="1:12" ht="14.25" customHeight="1" outlineLevel="1">
      <c r="A4" s="227"/>
      <c r="B4" s="399"/>
      <c r="C4" s="231" t="s">
        <v>4</v>
      </c>
      <c r="D4" s="232" t="s">
        <v>458</v>
      </c>
      <c r="E4" s="232" t="s">
        <v>477</v>
      </c>
      <c r="F4" s="233">
        <v>600</v>
      </c>
      <c r="G4" s="233">
        <v>2048</v>
      </c>
      <c r="H4" s="233">
        <v>1</v>
      </c>
      <c r="I4" s="232" t="s">
        <v>37</v>
      </c>
      <c r="J4" s="233" t="s">
        <v>3</v>
      </c>
      <c r="K4" s="233"/>
      <c r="L4" s="234"/>
    </row>
    <row r="5" spans="1:12" ht="14.25" customHeight="1" outlineLevel="1">
      <c r="A5" s="227"/>
      <c r="B5" s="399"/>
      <c r="C5" s="231" t="s">
        <v>5</v>
      </c>
      <c r="D5" s="232" t="s">
        <v>34</v>
      </c>
      <c r="E5" s="232" t="s">
        <v>477</v>
      </c>
      <c r="F5" s="233">
        <v>10</v>
      </c>
      <c r="G5" s="233">
        <v>500</v>
      </c>
      <c r="H5" s="233">
        <v>1</v>
      </c>
      <c r="I5" s="232" t="s">
        <v>37</v>
      </c>
      <c r="J5" s="233" t="s">
        <v>3</v>
      </c>
      <c r="K5" s="233"/>
      <c r="L5" s="234"/>
    </row>
    <row r="6" spans="1:12" ht="14.25" customHeight="1" outlineLevel="1">
      <c r="A6" s="227"/>
      <c r="B6" s="399"/>
      <c r="C6" s="235" t="s">
        <v>6</v>
      </c>
      <c r="D6" s="232" t="s">
        <v>398</v>
      </c>
      <c r="E6" s="232" t="s">
        <v>477</v>
      </c>
      <c r="F6" s="233">
        <v>100</v>
      </c>
      <c r="G6" s="233">
        <v>500</v>
      </c>
      <c r="H6" s="233">
        <v>1</v>
      </c>
      <c r="I6" s="232" t="s">
        <v>37</v>
      </c>
      <c r="J6" s="236" t="s">
        <v>46</v>
      </c>
      <c r="K6" s="236">
        <f>G6</f>
        <v>500</v>
      </c>
      <c r="L6" s="237" t="s">
        <v>395</v>
      </c>
    </row>
    <row r="7" spans="1:12" ht="14.25" customHeight="1" outlineLevel="1">
      <c r="A7" s="227"/>
      <c r="B7" s="399"/>
      <c r="C7" s="235" t="s">
        <v>51</v>
      </c>
      <c r="D7" s="232" t="s">
        <v>399</v>
      </c>
      <c r="E7" s="232" t="s">
        <v>477</v>
      </c>
      <c r="F7" s="233">
        <v>0</v>
      </c>
      <c r="G7" s="233">
        <v>0</v>
      </c>
      <c r="H7" s="233">
        <v>0</v>
      </c>
      <c r="I7" s="232" t="s">
        <v>37</v>
      </c>
      <c r="J7" s="236" t="s">
        <v>46</v>
      </c>
      <c r="K7" s="236">
        <f>G7</f>
        <v>0</v>
      </c>
      <c r="L7" s="238" t="s">
        <v>395</v>
      </c>
    </row>
    <row r="8" spans="1:12" ht="14.25" customHeight="1" outlineLevel="1">
      <c r="A8" s="227"/>
      <c r="B8" s="399"/>
      <c r="C8" s="235" t="s">
        <v>7</v>
      </c>
      <c r="D8" s="232" t="s">
        <v>400</v>
      </c>
      <c r="E8" s="232" t="s">
        <v>478</v>
      </c>
      <c r="F8" s="233">
        <v>20</v>
      </c>
      <c r="G8" s="233">
        <v>500</v>
      </c>
      <c r="H8" s="233">
        <v>1</v>
      </c>
      <c r="I8" s="232" t="s">
        <v>37</v>
      </c>
      <c r="J8" s="233" t="s">
        <v>3</v>
      </c>
      <c r="K8" s="233"/>
      <c r="L8" s="239"/>
    </row>
    <row r="9" spans="1:12" ht="14.25" customHeight="1" outlineLevel="1">
      <c r="A9" s="227"/>
      <c r="B9" s="399"/>
      <c r="C9" s="400" t="s">
        <v>8</v>
      </c>
      <c r="D9" s="232" t="s">
        <v>35</v>
      </c>
      <c r="E9" s="232" t="s">
        <v>592</v>
      </c>
      <c r="F9" s="233"/>
      <c r="G9" s="233"/>
      <c r="H9" s="233"/>
      <c r="I9" s="232" t="s">
        <v>37</v>
      </c>
      <c r="J9" s="233"/>
      <c r="K9" s="233"/>
      <c r="L9" s="403"/>
    </row>
    <row r="10" spans="1:12" ht="14.25" customHeight="1" outlineLevel="1">
      <c r="A10" s="227"/>
      <c r="B10" s="399"/>
      <c r="C10" s="400"/>
      <c r="D10" s="232" t="s">
        <v>36</v>
      </c>
      <c r="E10" s="232" t="s">
        <v>592</v>
      </c>
      <c r="F10" s="233"/>
      <c r="G10" s="233"/>
      <c r="H10" s="233"/>
      <c r="I10" s="232" t="s">
        <v>37</v>
      </c>
      <c r="J10" s="233"/>
      <c r="K10" s="233"/>
      <c r="L10" s="403"/>
    </row>
    <row r="11" spans="1:12" ht="14.25" customHeight="1" outlineLevel="1">
      <c r="A11" s="227"/>
      <c r="B11" s="399"/>
      <c r="C11" s="400"/>
      <c r="D11" s="240" t="s">
        <v>47</v>
      </c>
      <c r="E11" s="232" t="s">
        <v>592</v>
      </c>
      <c r="F11" s="241"/>
      <c r="G11" s="241"/>
      <c r="H11" s="241"/>
      <c r="I11" s="240" t="s">
        <v>38</v>
      </c>
      <c r="J11" s="233"/>
      <c r="K11" s="233"/>
      <c r="L11" s="403"/>
    </row>
    <row r="12" spans="1:12" ht="14.25" customHeight="1" outlineLevel="1">
      <c r="A12" s="227"/>
      <c r="B12" s="399"/>
      <c r="C12" s="404" t="s">
        <v>9</v>
      </c>
      <c r="D12" s="232" t="s">
        <v>429</v>
      </c>
      <c r="E12" s="232" t="s">
        <v>590</v>
      </c>
      <c r="F12" s="233">
        <v>10</v>
      </c>
      <c r="G12" s="233">
        <v>500</v>
      </c>
      <c r="H12" s="233">
        <v>4</v>
      </c>
      <c r="I12" s="232" t="s">
        <v>38</v>
      </c>
      <c r="J12" s="233"/>
      <c r="K12" s="233"/>
      <c r="L12" s="401"/>
    </row>
    <row r="13" spans="1:12" ht="14.25" customHeight="1" outlineLevel="1">
      <c r="A13" s="227"/>
      <c r="B13" s="399"/>
      <c r="C13" s="404"/>
      <c r="D13" s="232" t="s">
        <v>430</v>
      </c>
      <c r="E13" s="232" t="s">
        <v>590</v>
      </c>
      <c r="F13" s="233">
        <v>10</v>
      </c>
      <c r="G13" s="233">
        <v>500</v>
      </c>
      <c r="H13" s="233">
        <v>4</v>
      </c>
      <c r="I13" s="232" t="s">
        <v>38</v>
      </c>
      <c r="J13" s="233"/>
      <c r="K13" s="233"/>
      <c r="L13" s="401"/>
    </row>
    <row r="14" spans="1:12" ht="14.25" customHeight="1" outlineLevel="1">
      <c r="A14" s="227"/>
      <c r="B14" s="399"/>
      <c r="C14" s="242" t="s">
        <v>755</v>
      </c>
      <c r="D14" s="232" t="str">
        <f t="shared" ref="D14:D39" si="0">I14&amp;"/"&amp;$B$3&amp;"/"&amp;C14&amp;"_%s.dbf"</f>
        <v>/ccdata/cc/tab_apig_%s.dbf</v>
      </c>
      <c r="E14" s="232" t="s">
        <v>477</v>
      </c>
      <c r="F14" s="233">
        <v>10</v>
      </c>
      <c r="G14" s="233">
        <v>1024</v>
      </c>
      <c r="H14" s="233">
        <v>1</v>
      </c>
      <c r="I14" s="232" t="s">
        <v>37</v>
      </c>
      <c r="J14" s="233" t="s">
        <v>3</v>
      </c>
      <c r="K14" s="233"/>
      <c r="L14" s="234" t="s">
        <v>396</v>
      </c>
    </row>
    <row r="15" spans="1:12" ht="14.25" customHeight="1" outlineLevel="1">
      <c r="A15" s="227"/>
      <c r="B15" s="399"/>
      <c r="C15" s="243" t="s">
        <v>756</v>
      </c>
      <c r="D15" s="232" t="str">
        <f t="shared" si="0"/>
        <v>/ccdata/cc/idx_apig_%s.dbf</v>
      </c>
      <c r="E15" s="232" t="s">
        <v>477</v>
      </c>
      <c r="F15" s="233">
        <v>10</v>
      </c>
      <c r="G15" s="233">
        <v>512</v>
      </c>
      <c r="H15" s="233">
        <v>1</v>
      </c>
      <c r="I15" s="232" t="s">
        <v>37</v>
      </c>
      <c r="J15" s="233" t="s">
        <v>3</v>
      </c>
      <c r="K15" s="233"/>
      <c r="L15" s="234"/>
    </row>
    <row r="16" spans="1:12" ht="14.25" customHeight="1" outlineLevel="1">
      <c r="A16" s="227"/>
      <c r="B16" s="399"/>
      <c r="C16" s="243" t="s">
        <v>457</v>
      </c>
      <c r="D16" s="232" t="str">
        <f t="shared" si="0"/>
        <v>/ccdata/cc/tab_ftf_%s.dbf</v>
      </c>
      <c r="E16" s="232" t="s">
        <v>477</v>
      </c>
      <c r="F16" s="233">
        <v>10</v>
      </c>
      <c r="G16" s="233">
        <v>1024</v>
      </c>
      <c r="H16" s="233">
        <v>1</v>
      </c>
      <c r="I16" s="232" t="s">
        <v>37</v>
      </c>
      <c r="J16" s="233" t="s">
        <v>3</v>
      </c>
      <c r="K16" s="233"/>
      <c r="L16" s="234"/>
    </row>
    <row r="17" spans="1:12" ht="14.25" customHeight="1" outlineLevel="1">
      <c r="A17" s="227"/>
      <c r="B17" s="399"/>
      <c r="C17" s="243" t="s">
        <v>459</v>
      </c>
      <c r="D17" s="232" t="str">
        <f t="shared" si="0"/>
        <v>/ccdata/cc/idx_ftf_%s.dbf</v>
      </c>
      <c r="E17" s="232" t="s">
        <v>477</v>
      </c>
      <c r="F17" s="233">
        <v>10</v>
      </c>
      <c r="G17" s="233">
        <v>256</v>
      </c>
      <c r="H17" s="233">
        <v>1</v>
      </c>
      <c r="I17" s="232" t="s">
        <v>37</v>
      </c>
      <c r="J17" s="233" t="s">
        <v>3</v>
      </c>
      <c r="K17" s="233"/>
      <c r="L17" s="234"/>
    </row>
    <row r="18" spans="1:12" ht="14.25" customHeight="1" outlineLevel="1">
      <c r="A18" s="227"/>
      <c r="B18" s="399"/>
      <c r="C18" s="243" t="s">
        <v>466</v>
      </c>
      <c r="D18" s="232" t="str">
        <f t="shared" si="0"/>
        <v>/ccdata/cc/tab_cic_%s.dbf</v>
      </c>
      <c r="E18" s="232" t="s">
        <v>477</v>
      </c>
      <c r="F18" s="233">
        <v>10</v>
      </c>
      <c r="G18" s="233">
        <v>1024</v>
      </c>
      <c r="H18" s="233">
        <v>1</v>
      </c>
      <c r="I18" s="232" t="s">
        <v>37</v>
      </c>
      <c r="J18" s="233" t="s">
        <v>3</v>
      </c>
      <c r="K18" s="233"/>
      <c r="L18" s="234"/>
    </row>
    <row r="19" spans="1:12" ht="14.25" customHeight="1" outlineLevel="1">
      <c r="A19" s="227"/>
      <c r="B19" s="399"/>
      <c r="C19" s="243" t="s">
        <v>467</v>
      </c>
      <c r="D19" s="232" t="str">
        <f t="shared" si="0"/>
        <v>/ccdata/cc/idx_cic_%s.dbf</v>
      </c>
      <c r="E19" s="232" t="s">
        <v>477</v>
      </c>
      <c r="F19" s="233">
        <v>10</v>
      </c>
      <c r="G19" s="233">
        <v>512</v>
      </c>
      <c r="H19" s="233">
        <v>1</v>
      </c>
      <c r="I19" s="232" t="s">
        <v>37</v>
      </c>
      <c r="J19" s="233" t="s">
        <v>3</v>
      </c>
      <c r="K19" s="233"/>
      <c r="L19" s="234"/>
    </row>
    <row r="20" spans="1:12" ht="14.25" customHeight="1" outlineLevel="1">
      <c r="A20" s="227"/>
      <c r="B20" s="399"/>
      <c r="C20" s="243" t="s">
        <v>460</v>
      </c>
      <c r="D20" s="232" t="str">
        <f t="shared" si="0"/>
        <v>/ccdata/cc/tab_cpc_%s.dbf</v>
      </c>
      <c r="E20" s="232" t="s">
        <v>477</v>
      </c>
      <c r="F20" s="233">
        <v>10</v>
      </c>
      <c r="G20" s="233">
        <v>10240</v>
      </c>
      <c r="H20" s="233">
        <v>1</v>
      </c>
      <c r="I20" s="232" t="s">
        <v>37</v>
      </c>
      <c r="J20" s="233" t="s">
        <v>3</v>
      </c>
      <c r="K20" s="233"/>
      <c r="L20" s="234"/>
    </row>
    <row r="21" spans="1:12" ht="14.25" customHeight="1" outlineLevel="1">
      <c r="A21" s="227"/>
      <c r="B21" s="399"/>
      <c r="C21" s="243" t="s">
        <v>461</v>
      </c>
      <c r="D21" s="232" t="str">
        <f t="shared" si="0"/>
        <v>/ccdata/cc/idx_cpc_%s.dbf</v>
      </c>
      <c r="E21" s="232" t="s">
        <v>477</v>
      </c>
      <c r="F21" s="233">
        <v>10</v>
      </c>
      <c r="G21" s="233">
        <v>5120</v>
      </c>
      <c r="H21" s="233">
        <v>1</v>
      </c>
      <c r="I21" s="232" t="s">
        <v>37</v>
      </c>
      <c r="J21" s="233" t="s">
        <v>3</v>
      </c>
      <c r="K21" s="233"/>
      <c r="L21" s="234"/>
    </row>
    <row r="22" spans="1:12" ht="14.25" customHeight="1" outlineLevel="1">
      <c r="A22" s="227"/>
      <c r="B22" s="399"/>
      <c r="C22" s="243" t="s">
        <v>759</v>
      </c>
      <c r="D22" s="232" t="str">
        <f t="shared" si="0"/>
        <v>/ccdata/cc/tab_cpc_flow_%s.dbf</v>
      </c>
      <c r="E22" s="232" t="s">
        <v>477</v>
      </c>
      <c r="F22" s="233">
        <v>10</v>
      </c>
      <c r="G22" s="233">
        <v>5120</v>
      </c>
      <c r="H22" s="233">
        <v>1</v>
      </c>
      <c r="I22" s="232" t="s">
        <v>37</v>
      </c>
      <c r="J22" s="233" t="s">
        <v>3</v>
      </c>
      <c r="K22" s="233"/>
      <c r="L22" s="234"/>
    </row>
    <row r="23" spans="1:12" ht="14.25" customHeight="1" outlineLevel="1">
      <c r="A23" s="227"/>
      <c r="B23" s="399"/>
      <c r="C23" s="243" t="s">
        <v>760</v>
      </c>
      <c r="D23" s="232" t="str">
        <f t="shared" si="0"/>
        <v>/ccdata/cc/idx_cpc_flow_%s.dbf</v>
      </c>
      <c r="E23" s="232" t="s">
        <v>477</v>
      </c>
      <c r="F23" s="233">
        <v>10</v>
      </c>
      <c r="G23" s="233">
        <v>2560</v>
      </c>
      <c r="H23" s="233">
        <v>1</v>
      </c>
      <c r="I23" s="232" t="s">
        <v>37</v>
      </c>
      <c r="J23" s="233" t="s">
        <v>3</v>
      </c>
      <c r="K23" s="233"/>
      <c r="L23" s="234"/>
    </row>
    <row r="24" spans="1:12" ht="14.25" customHeight="1" outlineLevel="1">
      <c r="A24" s="227"/>
      <c r="B24" s="399"/>
      <c r="C24" s="243" t="s">
        <v>462</v>
      </c>
      <c r="D24" s="232" t="str">
        <f t="shared" si="0"/>
        <v>/ccdata/cc/tab_custc_%s.dbf</v>
      </c>
      <c r="E24" s="232" t="s">
        <v>477</v>
      </c>
      <c r="F24" s="233">
        <v>10</v>
      </c>
      <c r="G24" s="233">
        <v>1024</v>
      </c>
      <c r="H24" s="233">
        <v>1</v>
      </c>
      <c r="I24" s="232" t="s">
        <v>37</v>
      </c>
      <c r="J24" s="233" t="s">
        <v>3</v>
      </c>
      <c r="K24" s="233"/>
      <c r="L24" s="234"/>
    </row>
    <row r="25" spans="1:12" ht="14.25" customHeight="1" outlineLevel="1">
      <c r="A25" s="227"/>
      <c r="B25" s="399"/>
      <c r="C25" s="243" t="s">
        <v>463</v>
      </c>
      <c r="D25" s="232" t="str">
        <f t="shared" si="0"/>
        <v>/ccdata/cc/idx_custc_%s.dbf</v>
      </c>
      <c r="E25" s="232" t="s">
        <v>477</v>
      </c>
      <c r="F25" s="233">
        <v>10</v>
      </c>
      <c r="G25" s="233">
        <v>512</v>
      </c>
      <c r="H25" s="233">
        <v>1</v>
      </c>
      <c r="I25" s="232" t="s">
        <v>37</v>
      </c>
      <c r="J25" s="233" t="s">
        <v>3</v>
      </c>
      <c r="K25" s="233"/>
      <c r="L25" s="234"/>
    </row>
    <row r="26" spans="1:12" ht="14.25" customHeight="1" outlineLevel="1">
      <c r="A26" s="227"/>
      <c r="B26" s="399"/>
      <c r="C26" s="243" t="s">
        <v>464</v>
      </c>
      <c r="D26" s="232" t="str">
        <f t="shared" si="0"/>
        <v>/ccdata/cc/tab_oc_%s.dbf</v>
      </c>
      <c r="E26" s="232" t="s">
        <v>477</v>
      </c>
      <c r="F26" s="233">
        <v>10</v>
      </c>
      <c r="G26" s="233">
        <v>1024</v>
      </c>
      <c r="H26" s="233">
        <v>1</v>
      </c>
      <c r="I26" s="232" t="s">
        <v>37</v>
      </c>
      <c r="J26" s="233" t="s">
        <v>3</v>
      </c>
      <c r="K26" s="233"/>
      <c r="L26" s="234"/>
    </row>
    <row r="27" spans="1:12" ht="14.25" customHeight="1" outlineLevel="1">
      <c r="A27" s="227"/>
      <c r="B27" s="399"/>
      <c r="C27" s="243" t="s">
        <v>465</v>
      </c>
      <c r="D27" s="232" t="str">
        <f t="shared" si="0"/>
        <v>/ccdata/cc/idx_oc_%s.dbf</v>
      </c>
      <c r="E27" s="232" t="s">
        <v>477</v>
      </c>
      <c r="F27" s="233">
        <v>10</v>
      </c>
      <c r="G27" s="233">
        <v>512</v>
      </c>
      <c r="H27" s="233">
        <v>1</v>
      </c>
      <c r="I27" s="232" t="s">
        <v>37</v>
      </c>
      <c r="J27" s="233" t="s">
        <v>3</v>
      </c>
      <c r="K27" s="233"/>
      <c r="L27" s="234"/>
    </row>
    <row r="28" spans="1:12" ht="14.25" customHeight="1" outlineLevel="1">
      <c r="A28" s="227"/>
      <c r="B28" s="399"/>
      <c r="C28" s="243" t="s">
        <v>472</v>
      </c>
      <c r="D28" s="232" t="str">
        <f t="shared" si="0"/>
        <v>/ccdata/cc/tab_drm_%s.dbf</v>
      </c>
      <c r="E28" s="232" t="s">
        <v>477</v>
      </c>
      <c r="F28" s="233">
        <v>10</v>
      </c>
      <c r="G28" s="233">
        <v>1024</v>
      </c>
      <c r="H28" s="233">
        <v>1</v>
      </c>
      <c r="I28" s="232" t="s">
        <v>37</v>
      </c>
      <c r="J28" s="233" t="s">
        <v>3</v>
      </c>
      <c r="K28" s="233"/>
      <c r="L28" s="234"/>
    </row>
    <row r="29" spans="1:12" ht="14.25" customHeight="1" outlineLevel="1">
      <c r="A29" s="227"/>
      <c r="B29" s="399"/>
      <c r="C29" s="243" t="s">
        <v>473</v>
      </c>
      <c r="D29" s="232" t="str">
        <f t="shared" si="0"/>
        <v>/ccdata/cc/idx_drm_%s.dbf</v>
      </c>
      <c r="E29" s="232" t="s">
        <v>477</v>
      </c>
      <c r="F29" s="233">
        <v>10</v>
      </c>
      <c r="G29" s="233">
        <v>512</v>
      </c>
      <c r="H29" s="233">
        <v>1</v>
      </c>
      <c r="I29" s="232" t="s">
        <v>37</v>
      </c>
      <c r="J29" s="233" t="s">
        <v>3</v>
      </c>
      <c r="K29" s="233"/>
      <c r="L29" s="234"/>
    </row>
    <row r="30" spans="1:12" ht="14.25" customHeight="1" outlineLevel="1">
      <c r="A30" s="227"/>
      <c r="B30" s="399"/>
      <c r="C30" s="243" t="s">
        <v>763</v>
      </c>
      <c r="D30" s="232" t="str">
        <f t="shared" si="0"/>
        <v>/ccdata/cc/tab_ebc_%s.dbf</v>
      </c>
      <c r="E30" s="232" t="s">
        <v>477</v>
      </c>
      <c r="F30" s="233">
        <v>10</v>
      </c>
      <c r="G30" s="233">
        <v>1024</v>
      </c>
      <c r="H30" s="233">
        <v>1</v>
      </c>
      <c r="I30" s="232" t="s">
        <v>37</v>
      </c>
      <c r="J30" s="233" t="s">
        <v>3</v>
      </c>
      <c r="K30" s="233"/>
      <c r="L30" s="234"/>
    </row>
    <row r="31" spans="1:12" ht="14.25" customHeight="1" outlineLevel="1">
      <c r="A31" s="227"/>
      <c r="B31" s="399"/>
      <c r="C31" s="243" t="s">
        <v>764</v>
      </c>
      <c r="D31" s="232" t="str">
        <f t="shared" si="0"/>
        <v>/ccdata/cc/idx_ebc_%s.dbf</v>
      </c>
      <c r="E31" s="232" t="s">
        <v>477</v>
      </c>
      <c r="F31" s="233">
        <v>10</v>
      </c>
      <c r="G31" s="233">
        <v>512</v>
      </c>
      <c r="H31" s="233">
        <v>1</v>
      </c>
      <c r="I31" s="232" t="s">
        <v>37</v>
      </c>
      <c r="J31" s="233" t="s">
        <v>3</v>
      </c>
      <c r="K31" s="233"/>
      <c r="L31" s="234"/>
    </row>
    <row r="32" spans="1:12" ht="14.25" customHeight="1" outlineLevel="1">
      <c r="A32" s="227"/>
      <c r="B32" s="399"/>
      <c r="C32" s="243" t="s">
        <v>470</v>
      </c>
      <c r="D32" s="232" t="str">
        <f t="shared" si="0"/>
        <v>/ccdata/cc/tab_pos_%s.dbf</v>
      </c>
      <c r="E32" s="232" t="s">
        <v>477</v>
      </c>
      <c r="F32" s="233">
        <v>10</v>
      </c>
      <c r="G32" s="233">
        <v>1024</v>
      </c>
      <c r="H32" s="233">
        <v>1</v>
      </c>
      <c r="I32" s="232" t="s">
        <v>37</v>
      </c>
      <c r="J32" s="233" t="s">
        <v>3</v>
      </c>
      <c r="K32" s="233"/>
      <c r="L32" s="234"/>
    </row>
    <row r="33" spans="1:12" ht="14.25" customHeight="1" outlineLevel="1">
      <c r="A33" s="227"/>
      <c r="B33" s="399"/>
      <c r="C33" s="243" t="s">
        <v>471</v>
      </c>
      <c r="D33" s="232" t="str">
        <f t="shared" si="0"/>
        <v>/ccdata/cc/idx_pos_%s.dbf</v>
      </c>
      <c r="E33" s="232" t="s">
        <v>477</v>
      </c>
      <c r="F33" s="233">
        <v>10</v>
      </c>
      <c r="G33" s="233">
        <v>512</v>
      </c>
      <c r="H33" s="233">
        <v>1</v>
      </c>
      <c r="I33" s="232" t="s">
        <v>37</v>
      </c>
      <c r="J33" s="233" t="s">
        <v>3</v>
      </c>
      <c r="K33" s="233"/>
      <c r="L33" s="234"/>
    </row>
    <row r="34" spans="1:12" ht="14.25" customHeight="1" outlineLevel="1">
      <c r="A34" s="227"/>
      <c r="B34" s="399"/>
      <c r="C34" s="306" t="s">
        <v>1172</v>
      </c>
      <c r="D34" s="232" t="str">
        <f t="shared" ref="D34:D35" si="1">I34&amp;"/"&amp;$B$3&amp;"/"&amp;C34&amp;"_%s.dbf"</f>
        <v>/ccdata/cc/tab_btc_%s.dbf</v>
      </c>
      <c r="E34" s="232" t="s">
        <v>477</v>
      </c>
      <c r="F34" s="233">
        <v>10</v>
      </c>
      <c r="G34" s="233">
        <v>1024</v>
      </c>
      <c r="H34" s="233">
        <v>1</v>
      </c>
      <c r="I34" s="232" t="s">
        <v>37</v>
      </c>
      <c r="J34" s="233" t="s">
        <v>3</v>
      </c>
      <c r="K34" s="233"/>
      <c r="L34" s="305"/>
    </row>
    <row r="35" spans="1:12" ht="14.25" customHeight="1" outlineLevel="1">
      <c r="A35" s="227"/>
      <c r="B35" s="399"/>
      <c r="C35" s="306" t="s">
        <v>1173</v>
      </c>
      <c r="D35" s="232" t="str">
        <f t="shared" si="1"/>
        <v>/ccdata/cc/idx_btc_%s.dbf</v>
      </c>
      <c r="E35" s="232" t="s">
        <v>477</v>
      </c>
      <c r="F35" s="233">
        <v>10</v>
      </c>
      <c r="G35" s="233">
        <v>512</v>
      </c>
      <c r="H35" s="233">
        <v>1</v>
      </c>
      <c r="I35" s="232" t="s">
        <v>37</v>
      </c>
      <c r="J35" s="233" t="s">
        <v>3</v>
      </c>
      <c r="K35" s="233"/>
      <c r="L35" s="305"/>
    </row>
    <row r="36" spans="1:12" ht="14.25" customHeight="1" outlineLevel="1">
      <c r="A36" s="227"/>
      <c r="B36" s="399"/>
      <c r="C36" s="243" t="s">
        <v>766</v>
      </c>
      <c r="D36" s="232" t="str">
        <f t="shared" si="0"/>
        <v>/ccdata/cc/tab_sa_%s.dbf</v>
      </c>
      <c r="E36" s="232" t="s">
        <v>477</v>
      </c>
      <c r="F36" s="233">
        <v>10</v>
      </c>
      <c r="G36" s="233">
        <v>1024</v>
      </c>
      <c r="H36" s="233">
        <v>1</v>
      </c>
      <c r="I36" s="232" t="s">
        <v>37</v>
      </c>
      <c r="J36" s="233" t="s">
        <v>3</v>
      </c>
      <c r="K36" s="233"/>
      <c r="L36" s="234"/>
    </row>
    <row r="37" spans="1:12" ht="14.25" customHeight="1" outlineLevel="1">
      <c r="A37" s="227"/>
      <c r="B37" s="399"/>
      <c r="C37" s="243" t="s">
        <v>767</v>
      </c>
      <c r="D37" s="232" t="str">
        <f t="shared" si="0"/>
        <v>/ccdata/cc/idx_sa_%s.dbf</v>
      </c>
      <c r="E37" s="232" t="s">
        <v>477</v>
      </c>
      <c r="F37" s="233">
        <v>10</v>
      </c>
      <c r="G37" s="233">
        <v>512</v>
      </c>
      <c r="H37" s="233">
        <v>1</v>
      </c>
      <c r="I37" s="232" t="s">
        <v>37</v>
      </c>
      <c r="J37" s="233" t="s">
        <v>3</v>
      </c>
      <c r="K37" s="233"/>
      <c r="L37" s="234"/>
    </row>
    <row r="38" spans="1:12" ht="14.25" customHeight="1" outlineLevel="1">
      <c r="A38" s="227"/>
      <c r="B38" s="399"/>
      <c r="C38" s="243" t="s">
        <v>468</v>
      </c>
      <c r="D38" s="232" t="str">
        <f t="shared" si="0"/>
        <v>/ccdata/cc/tab_src_%s.dbf</v>
      </c>
      <c r="E38" s="232" t="s">
        <v>477</v>
      </c>
      <c r="F38" s="233">
        <v>10</v>
      </c>
      <c r="G38" s="233">
        <v>1024</v>
      </c>
      <c r="H38" s="233">
        <v>1</v>
      </c>
      <c r="I38" s="232" t="s">
        <v>37</v>
      </c>
      <c r="J38" s="233" t="s">
        <v>3</v>
      </c>
      <c r="K38" s="233"/>
      <c r="L38" s="234"/>
    </row>
    <row r="39" spans="1:12" ht="14.25" customHeight="1" outlineLevel="1">
      <c r="A39" s="227"/>
      <c r="B39" s="399"/>
      <c r="C39" s="243" t="s">
        <v>469</v>
      </c>
      <c r="D39" s="232" t="str">
        <f t="shared" si="0"/>
        <v>/ccdata/cc/idx_src_%s.dbf</v>
      </c>
      <c r="E39" s="232" t="s">
        <v>477</v>
      </c>
      <c r="F39" s="233">
        <v>10</v>
      </c>
      <c r="G39" s="233">
        <v>512</v>
      </c>
      <c r="H39" s="233">
        <v>1</v>
      </c>
      <c r="I39" s="232" t="s">
        <v>37</v>
      </c>
      <c r="J39" s="233" t="s">
        <v>3</v>
      </c>
      <c r="K39" s="233"/>
      <c r="L39" s="234"/>
    </row>
    <row r="40" spans="1:12" ht="14.25" customHeight="1">
      <c r="A40" s="227"/>
      <c r="B40" s="399" t="s">
        <v>169</v>
      </c>
      <c r="C40" s="231" t="s">
        <v>2</v>
      </c>
      <c r="D40" s="232" t="s">
        <v>480</v>
      </c>
      <c r="E40" s="232" t="s">
        <v>477</v>
      </c>
      <c r="F40" s="233">
        <v>700</v>
      </c>
      <c r="G40" s="233">
        <v>2048</v>
      </c>
      <c r="H40" s="233">
        <v>1</v>
      </c>
      <c r="I40" s="232" t="s">
        <v>489</v>
      </c>
      <c r="J40" s="233" t="s">
        <v>3</v>
      </c>
      <c r="K40" s="233"/>
      <c r="L40" s="244"/>
    </row>
    <row r="41" spans="1:12" ht="14.25" customHeight="1" outlineLevel="1">
      <c r="A41" s="227"/>
      <c r="B41" s="399"/>
      <c r="C41" s="231" t="s">
        <v>4</v>
      </c>
      <c r="D41" s="232" t="s">
        <v>481</v>
      </c>
      <c r="E41" s="232" t="s">
        <v>477</v>
      </c>
      <c r="F41" s="233">
        <v>600</v>
      </c>
      <c r="G41" s="233">
        <v>2048</v>
      </c>
      <c r="H41" s="233">
        <v>1</v>
      </c>
      <c r="I41" s="232" t="s">
        <v>489</v>
      </c>
      <c r="J41" s="233" t="s">
        <v>3</v>
      </c>
      <c r="K41" s="233"/>
      <c r="L41" s="244"/>
    </row>
    <row r="42" spans="1:12" ht="14.25" customHeight="1" outlineLevel="1">
      <c r="A42" s="227"/>
      <c r="B42" s="399"/>
      <c r="C42" s="231" t="s">
        <v>5</v>
      </c>
      <c r="D42" s="232" t="s">
        <v>482</v>
      </c>
      <c r="E42" s="232" t="s">
        <v>477</v>
      </c>
      <c r="F42" s="233">
        <v>10</v>
      </c>
      <c r="G42" s="233">
        <v>500</v>
      </c>
      <c r="H42" s="233">
        <v>1</v>
      </c>
      <c r="I42" s="232" t="s">
        <v>489</v>
      </c>
      <c r="J42" s="233" t="s">
        <v>3</v>
      </c>
      <c r="K42" s="233"/>
      <c r="L42" s="244"/>
    </row>
    <row r="43" spans="1:12" ht="14.25" customHeight="1" outlineLevel="1">
      <c r="A43" s="227"/>
      <c r="B43" s="399"/>
      <c r="C43" s="245" t="s">
        <v>6</v>
      </c>
      <c r="D43" s="232" t="s">
        <v>483</v>
      </c>
      <c r="E43" s="232" t="s">
        <v>477</v>
      </c>
      <c r="F43" s="233">
        <v>100</v>
      </c>
      <c r="G43" s="233">
        <v>500</v>
      </c>
      <c r="H43" s="233">
        <v>1</v>
      </c>
      <c r="I43" s="232" t="s">
        <v>489</v>
      </c>
      <c r="J43" s="236" t="s">
        <v>46</v>
      </c>
      <c r="K43" s="236">
        <f>G43</f>
        <v>500</v>
      </c>
      <c r="L43" s="246" t="s">
        <v>395</v>
      </c>
    </row>
    <row r="44" spans="1:12" ht="14.25" customHeight="1" outlineLevel="1">
      <c r="A44" s="227"/>
      <c r="B44" s="399"/>
      <c r="C44" s="245" t="s">
        <v>51</v>
      </c>
      <c r="D44" s="232" t="s">
        <v>484</v>
      </c>
      <c r="E44" s="232" t="s">
        <v>477</v>
      </c>
      <c r="F44" s="233">
        <v>0</v>
      </c>
      <c r="G44" s="233">
        <v>0</v>
      </c>
      <c r="H44" s="233">
        <v>0</v>
      </c>
      <c r="I44" s="232" t="s">
        <v>489</v>
      </c>
      <c r="J44" s="236" t="s">
        <v>46</v>
      </c>
      <c r="K44" s="236">
        <f>G44</f>
        <v>0</v>
      </c>
      <c r="L44" s="247" t="s">
        <v>395</v>
      </c>
    </row>
    <row r="45" spans="1:12" ht="14.25" customHeight="1" outlineLevel="1">
      <c r="A45" s="227"/>
      <c r="B45" s="399"/>
      <c r="C45" s="245" t="s">
        <v>7</v>
      </c>
      <c r="D45" s="232" t="s">
        <v>485</v>
      </c>
      <c r="E45" s="232" t="s">
        <v>478</v>
      </c>
      <c r="F45" s="233">
        <v>20</v>
      </c>
      <c r="G45" s="233">
        <v>500</v>
      </c>
      <c r="H45" s="233">
        <v>1</v>
      </c>
      <c r="I45" s="232" t="s">
        <v>489</v>
      </c>
      <c r="J45" s="233" t="s">
        <v>3</v>
      </c>
      <c r="K45" s="233"/>
      <c r="L45" s="248"/>
    </row>
    <row r="46" spans="1:12" ht="14.25" customHeight="1" outlineLevel="1">
      <c r="A46" s="227"/>
      <c r="B46" s="399"/>
      <c r="C46" s="400" t="s">
        <v>8</v>
      </c>
      <c r="D46" s="232" t="s">
        <v>486</v>
      </c>
      <c r="E46" s="232" t="s">
        <v>591</v>
      </c>
      <c r="F46" s="233"/>
      <c r="G46" s="233"/>
      <c r="H46" s="233">
        <v>1</v>
      </c>
      <c r="I46" s="232" t="s">
        <v>489</v>
      </c>
      <c r="J46" s="233"/>
      <c r="K46" s="233"/>
      <c r="L46" s="401"/>
    </row>
    <row r="47" spans="1:12" ht="14.25" customHeight="1" outlineLevel="1">
      <c r="A47" s="227"/>
      <c r="B47" s="399"/>
      <c r="C47" s="400"/>
      <c r="D47" s="232" t="s">
        <v>487</v>
      </c>
      <c r="E47" s="232" t="s">
        <v>591</v>
      </c>
      <c r="F47" s="233"/>
      <c r="G47" s="233"/>
      <c r="H47" s="233">
        <v>1</v>
      </c>
      <c r="I47" s="232" t="s">
        <v>489</v>
      </c>
      <c r="J47" s="233"/>
      <c r="K47" s="233"/>
      <c r="L47" s="401"/>
    </row>
    <row r="48" spans="1:12" ht="14.25" customHeight="1" outlineLevel="1">
      <c r="A48" s="227"/>
      <c r="B48" s="399"/>
      <c r="C48" s="400"/>
      <c r="D48" s="240" t="s">
        <v>488</v>
      </c>
      <c r="E48" s="232" t="s">
        <v>591</v>
      </c>
      <c r="F48" s="241"/>
      <c r="G48" s="241"/>
      <c r="H48" s="241">
        <v>1</v>
      </c>
      <c r="I48" s="240" t="s">
        <v>490</v>
      </c>
      <c r="J48" s="233"/>
      <c r="K48" s="233"/>
      <c r="L48" s="401"/>
    </row>
    <row r="49" spans="1:12" ht="14.25" customHeight="1" outlineLevel="1">
      <c r="A49" s="227"/>
      <c r="B49" s="399"/>
      <c r="C49" s="402" t="s">
        <v>9</v>
      </c>
      <c r="D49" s="232" t="s">
        <v>1057</v>
      </c>
      <c r="E49" s="232" t="s">
        <v>589</v>
      </c>
      <c r="F49" s="233">
        <v>10</v>
      </c>
      <c r="G49" s="233">
        <v>500</v>
      </c>
      <c r="H49" s="233">
        <v>4</v>
      </c>
      <c r="I49" s="232" t="s">
        <v>490</v>
      </c>
      <c r="J49" s="233"/>
      <c r="K49" s="233"/>
      <c r="L49" s="401"/>
    </row>
    <row r="50" spans="1:12" ht="14.25" customHeight="1" outlineLevel="1">
      <c r="A50" s="227"/>
      <c r="B50" s="399"/>
      <c r="C50" s="402"/>
      <c r="D50" s="232" t="s">
        <v>1056</v>
      </c>
      <c r="E50" s="232" t="s">
        <v>589</v>
      </c>
      <c r="F50" s="233">
        <v>10</v>
      </c>
      <c r="G50" s="233">
        <v>500</v>
      </c>
      <c r="H50" s="233">
        <v>4</v>
      </c>
      <c r="I50" s="232" t="s">
        <v>490</v>
      </c>
      <c r="J50" s="233"/>
      <c r="K50" s="233"/>
      <c r="L50" s="401"/>
    </row>
    <row r="51" spans="1:12" ht="14.25" customHeight="1" outlineLevel="1">
      <c r="A51" s="227"/>
      <c r="B51" s="399"/>
      <c r="C51" s="249" t="s">
        <v>493</v>
      </c>
      <c r="D51" s="232" t="str">
        <f>I51&amp;"/"&amp;$B$40&amp;"/"&amp;C51&amp;"_%s.dbf"</f>
        <v>/pmtdata/pmt/tab_ab_%s.dbf</v>
      </c>
      <c r="E51" s="232" t="s">
        <v>477</v>
      </c>
      <c r="F51" s="233">
        <v>30</v>
      </c>
      <c r="G51" s="233">
        <v>1024</v>
      </c>
      <c r="H51" s="233">
        <v>1</v>
      </c>
      <c r="I51" s="232" t="s">
        <v>489</v>
      </c>
      <c r="J51" s="233" t="s">
        <v>3</v>
      </c>
      <c r="K51" s="233"/>
      <c r="L51" s="244" t="s">
        <v>396</v>
      </c>
    </row>
    <row r="52" spans="1:12" ht="14.25" customHeight="1" outlineLevel="1">
      <c r="A52" s="227"/>
      <c r="B52" s="399"/>
      <c r="C52" s="250" t="s">
        <v>494</v>
      </c>
      <c r="D52" s="232" t="str">
        <f t="shared" ref="D52:D56" si="2">I52&amp;"/"&amp;$B$40&amp;"/"&amp;C52&amp;"_%s.dbf"</f>
        <v>/pmtdata/pmt/idx_ab_%s.dbf</v>
      </c>
      <c r="E52" s="232" t="s">
        <v>477</v>
      </c>
      <c r="F52" s="233">
        <v>20</v>
      </c>
      <c r="G52" s="233">
        <v>512</v>
      </c>
      <c r="H52" s="233">
        <v>1</v>
      </c>
      <c r="I52" s="232" t="s">
        <v>489</v>
      </c>
      <c r="J52" s="233" t="s">
        <v>3</v>
      </c>
      <c r="K52" s="233"/>
      <c r="L52" s="244"/>
    </row>
    <row r="53" spans="1:12" ht="14.25" customHeight="1" outlineLevel="1">
      <c r="A53" s="227"/>
      <c r="B53" s="399"/>
      <c r="C53" s="250" t="s">
        <v>495</v>
      </c>
      <c r="D53" s="232" t="str">
        <f t="shared" si="2"/>
        <v>/pmtdata/pmt/tab_bc_%s.dbf</v>
      </c>
      <c r="E53" s="232" t="s">
        <v>477</v>
      </c>
      <c r="F53" s="233">
        <v>30</v>
      </c>
      <c r="G53" s="233">
        <v>1024</v>
      </c>
      <c r="H53" s="233">
        <v>1</v>
      </c>
      <c r="I53" s="232" t="s">
        <v>489</v>
      </c>
      <c r="J53" s="233" t="s">
        <v>3</v>
      </c>
      <c r="K53" s="233"/>
      <c r="L53" s="244"/>
    </row>
    <row r="54" spans="1:12" ht="14.25" customHeight="1" outlineLevel="1">
      <c r="A54" s="227"/>
      <c r="B54" s="399"/>
      <c r="C54" s="250" t="s">
        <v>953</v>
      </c>
      <c r="D54" s="232" t="str">
        <f t="shared" si="2"/>
        <v>/pmtdata/pmt/idx_bc_%s.dbf</v>
      </c>
      <c r="E54" s="232" t="s">
        <v>477</v>
      </c>
      <c r="F54" s="233">
        <v>30</v>
      </c>
      <c r="G54" s="233">
        <v>512</v>
      </c>
      <c r="H54" s="233">
        <v>1</v>
      </c>
      <c r="I54" s="232" t="s">
        <v>489</v>
      </c>
      <c r="J54" s="233" t="s">
        <v>3</v>
      </c>
      <c r="K54" s="233"/>
      <c r="L54" s="244"/>
    </row>
    <row r="55" spans="1:12" ht="14.25" customHeight="1" outlineLevel="1">
      <c r="A55" s="227"/>
      <c r="B55" s="399"/>
      <c r="C55" s="250" t="s">
        <v>491</v>
      </c>
      <c r="D55" s="232" t="str">
        <f t="shared" si="2"/>
        <v>/pmtdata/pmt/tab_pcc_%s.dbf</v>
      </c>
      <c r="E55" s="232" t="s">
        <v>477</v>
      </c>
      <c r="F55" s="233">
        <v>30</v>
      </c>
      <c r="G55" s="233">
        <v>1024</v>
      </c>
      <c r="H55" s="233">
        <v>1</v>
      </c>
      <c r="I55" s="232" t="s">
        <v>489</v>
      </c>
      <c r="J55" s="233" t="s">
        <v>3</v>
      </c>
      <c r="K55" s="233"/>
      <c r="L55" s="244"/>
    </row>
    <row r="56" spans="1:12" ht="14.25" customHeight="1" outlineLevel="1">
      <c r="A56" s="227"/>
      <c r="B56" s="399"/>
      <c r="C56" s="250" t="s">
        <v>492</v>
      </c>
      <c r="D56" s="232" t="str">
        <f t="shared" si="2"/>
        <v>/pmtdata/pmt/idx_pcc_%s.dbf</v>
      </c>
      <c r="E56" s="232" t="s">
        <v>477</v>
      </c>
      <c r="F56" s="233">
        <v>20</v>
      </c>
      <c r="G56" s="233">
        <v>512</v>
      </c>
      <c r="H56" s="233">
        <v>1</v>
      </c>
      <c r="I56" s="232" t="s">
        <v>489</v>
      </c>
      <c r="J56" s="233" t="s">
        <v>3</v>
      </c>
      <c r="K56" s="233"/>
      <c r="L56" s="244"/>
    </row>
    <row r="57" spans="1:12" ht="14.25" customHeight="1">
      <c r="A57" s="227"/>
      <c r="B57" s="399" t="s">
        <v>170</v>
      </c>
      <c r="C57" s="231" t="s">
        <v>2</v>
      </c>
      <c r="D57" s="232" t="s">
        <v>39</v>
      </c>
      <c r="E57" s="232" t="s">
        <v>477</v>
      </c>
      <c r="F57" s="233">
        <v>700</v>
      </c>
      <c r="G57" s="233">
        <v>2048</v>
      </c>
      <c r="H57" s="233">
        <v>1</v>
      </c>
      <c r="I57" s="232" t="s">
        <v>40</v>
      </c>
      <c r="J57" s="233" t="s">
        <v>3</v>
      </c>
      <c r="K57" s="233"/>
      <c r="L57" s="244"/>
    </row>
    <row r="58" spans="1:12" ht="14.25" customHeight="1" outlineLevel="1">
      <c r="A58" s="227"/>
      <c r="B58" s="399"/>
      <c r="C58" s="231" t="s">
        <v>4</v>
      </c>
      <c r="D58" s="232" t="s">
        <v>41</v>
      </c>
      <c r="E58" s="232" t="s">
        <v>477</v>
      </c>
      <c r="F58" s="233">
        <v>600</v>
      </c>
      <c r="G58" s="233">
        <v>2048</v>
      </c>
      <c r="H58" s="233">
        <v>1</v>
      </c>
      <c r="I58" s="232" t="s">
        <v>40</v>
      </c>
      <c r="J58" s="233" t="s">
        <v>3</v>
      </c>
      <c r="K58" s="233"/>
      <c r="L58" s="244"/>
    </row>
    <row r="59" spans="1:12" ht="14.25" customHeight="1" outlineLevel="1">
      <c r="A59" s="227"/>
      <c r="B59" s="399"/>
      <c r="C59" s="231" t="s">
        <v>5</v>
      </c>
      <c r="D59" s="232" t="s">
        <v>42</v>
      </c>
      <c r="E59" s="232" t="s">
        <v>477</v>
      </c>
      <c r="F59" s="233">
        <v>10</v>
      </c>
      <c r="G59" s="233">
        <v>500</v>
      </c>
      <c r="H59" s="233">
        <v>1</v>
      </c>
      <c r="I59" s="232" t="s">
        <v>40</v>
      </c>
      <c r="J59" s="233" t="s">
        <v>3</v>
      </c>
      <c r="K59" s="233"/>
      <c r="L59" s="244"/>
    </row>
    <row r="60" spans="1:12" ht="14.25" customHeight="1" outlineLevel="1">
      <c r="A60" s="227"/>
      <c r="B60" s="399"/>
      <c r="C60" s="245" t="s">
        <v>6</v>
      </c>
      <c r="D60" s="232" t="s">
        <v>496</v>
      </c>
      <c r="E60" s="232" t="s">
        <v>477</v>
      </c>
      <c r="F60" s="233">
        <v>100</v>
      </c>
      <c r="G60" s="233">
        <v>500</v>
      </c>
      <c r="H60" s="233">
        <v>1</v>
      </c>
      <c r="I60" s="232" t="s">
        <v>40</v>
      </c>
      <c r="J60" s="236" t="s">
        <v>46</v>
      </c>
      <c r="K60" s="236">
        <f>G60</f>
        <v>500</v>
      </c>
      <c r="L60" s="246" t="s">
        <v>395</v>
      </c>
    </row>
    <row r="61" spans="1:12" ht="14.25" customHeight="1" outlineLevel="1">
      <c r="A61" s="227"/>
      <c r="B61" s="399"/>
      <c r="C61" s="245" t="s">
        <v>51</v>
      </c>
      <c r="D61" s="232" t="s">
        <v>497</v>
      </c>
      <c r="E61" s="232" t="s">
        <v>477</v>
      </c>
      <c r="F61" s="233">
        <v>0</v>
      </c>
      <c r="G61" s="233">
        <v>0</v>
      </c>
      <c r="H61" s="233">
        <v>0</v>
      </c>
      <c r="I61" s="232" t="s">
        <v>40</v>
      </c>
      <c r="J61" s="236" t="s">
        <v>46</v>
      </c>
      <c r="K61" s="236">
        <f>G61</f>
        <v>0</v>
      </c>
      <c r="L61" s="247" t="s">
        <v>395</v>
      </c>
    </row>
    <row r="62" spans="1:12" ht="14.25" customHeight="1" outlineLevel="1">
      <c r="A62" s="227"/>
      <c r="B62" s="399"/>
      <c r="C62" s="245" t="s">
        <v>7</v>
      </c>
      <c r="D62" s="232" t="s">
        <v>498</v>
      </c>
      <c r="E62" s="232" t="s">
        <v>478</v>
      </c>
      <c r="F62" s="233">
        <v>20</v>
      </c>
      <c r="G62" s="233">
        <v>500</v>
      </c>
      <c r="H62" s="233">
        <v>1</v>
      </c>
      <c r="I62" s="232" t="s">
        <v>40</v>
      </c>
      <c r="J62" s="233" t="s">
        <v>3</v>
      </c>
      <c r="K62" s="233"/>
      <c r="L62" s="248"/>
    </row>
    <row r="63" spans="1:12" ht="14.25" customHeight="1" outlineLevel="1">
      <c r="A63" s="227"/>
      <c r="B63" s="399"/>
      <c r="C63" s="400" t="s">
        <v>8</v>
      </c>
      <c r="D63" s="232" t="s">
        <v>43</v>
      </c>
      <c r="E63" s="232" t="s">
        <v>591</v>
      </c>
      <c r="F63" s="233"/>
      <c r="G63" s="233"/>
      <c r="H63" s="233">
        <v>1</v>
      </c>
      <c r="I63" s="232" t="s">
        <v>40</v>
      </c>
      <c r="J63" s="233"/>
      <c r="K63" s="233"/>
      <c r="L63" s="401"/>
    </row>
    <row r="64" spans="1:12" ht="14.25" customHeight="1" outlineLevel="1">
      <c r="A64" s="227"/>
      <c r="B64" s="399"/>
      <c r="C64" s="400"/>
      <c r="D64" s="232" t="s">
        <v>44</v>
      </c>
      <c r="E64" s="232" t="s">
        <v>591</v>
      </c>
      <c r="F64" s="233"/>
      <c r="G64" s="233"/>
      <c r="H64" s="233">
        <v>1</v>
      </c>
      <c r="I64" s="232" t="s">
        <v>40</v>
      </c>
      <c r="J64" s="233"/>
      <c r="K64" s="233"/>
      <c r="L64" s="401"/>
    </row>
    <row r="65" spans="1:12" ht="14.25" customHeight="1" outlineLevel="1">
      <c r="A65" s="227"/>
      <c r="B65" s="399"/>
      <c r="C65" s="400"/>
      <c r="D65" s="240" t="s">
        <v>52</v>
      </c>
      <c r="E65" s="232" t="s">
        <v>591</v>
      </c>
      <c r="F65" s="241"/>
      <c r="G65" s="241"/>
      <c r="H65" s="241">
        <v>1</v>
      </c>
      <c r="I65" s="240" t="s">
        <v>45</v>
      </c>
      <c r="J65" s="233"/>
      <c r="K65" s="233"/>
      <c r="L65" s="401"/>
    </row>
    <row r="66" spans="1:12" ht="14.25" customHeight="1" outlineLevel="1">
      <c r="A66" s="227"/>
      <c r="B66" s="399"/>
      <c r="C66" s="402" t="s">
        <v>9</v>
      </c>
      <c r="D66" s="232" t="s">
        <v>499</v>
      </c>
      <c r="E66" s="232" t="s">
        <v>589</v>
      </c>
      <c r="F66" s="233">
        <v>10</v>
      </c>
      <c r="G66" s="233">
        <v>500</v>
      </c>
      <c r="H66" s="233">
        <v>4</v>
      </c>
      <c r="I66" s="232" t="s">
        <v>45</v>
      </c>
      <c r="J66" s="233"/>
      <c r="K66" s="233"/>
      <c r="L66" s="401"/>
    </row>
    <row r="67" spans="1:12" ht="14.25" customHeight="1" outlineLevel="1">
      <c r="A67" s="227"/>
      <c r="B67" s="399"/>
      <c r="C67" s="402"/>
      <c r="D67" s="232" t="s">
        <v>500</v>
      </c>
      <c r="E67" s="232" t="s">
        <v>589</v>
      </c>
      <c r="F67" s="233">
        <v>10</v>
      </c>
      <c r="G67" s="233">
        <v>500</v>
      </c>
      <c r="H67" s="233">
        <v>4</v>
      </c>
      <c r="I67" s="232" t="s">
        <v>45</v>
      </c>
      <c r="J67" s="233"/>
      <c r="K67" s="233"/>
      <c r="L67" s="401"/>
    </row>
    <row r="68" spans="1:12" ht="14.25" customHeight="1" outlineLevel="1">
      <c r="A68" s="227"/>
      <c r="B68" s="399"/>
      <c r="C68" s="249" t="s">
        <v>501</v>
      </c>
      <c r="D68" s="232" t="str">
        <f>I68&amp;"/"&amp;$B$57&amp;"/"&amp;C68&amp;"_%s.dbf"</f>
        <v>/rbdata/rb/tab_rb_%s.dbf</v>
      </c>
      <c r="E68" s="232" t="s">
        <v>477</v>
      </c>
      <c r="F68" s="233">
        <v>10</v>
      </c>
      <c r="G68" s="233">
        <v>1024</v>
      </c>
      <c r="H68" s="233">
        <v>1</v>
      </c>
      <c r="I68" s="232" t="s">
        <v>40</v>
      </c>
      <c r="J68" s="233" t="s">
        <v>3</v>
      </c>
      <c r="K68" s="233"/>
      <c r="L68" s="244" t="s">
        <v>396</v>
      </c>
    </row>
    <row r="69" spans="1:12" ht="14.25" customHeight="1" outlineLevel="1">
      <c r="A69" s="227"/>
      <c r="B69" s="399"/>
      <c r="C69" s="250" t="s">
        <v>502</v>
      </c>
      <c r="D69" s="232" t="str">
        <f t="shared" ref="D69:D73" si="3">I69&amp;"/"&amp;$B$57&amp;"/"&amp;C69&amp;"_%s.dbf"</f>
        <v>/rbdata/rb/idx_rb_%s.dbf</v>
      </c>
      <c r="E69" s="232" t="s">
        <v>477</v>
      </c>
      <c r="F69" s="233">
        <v>10</v>
      </c>
      <c r="G69" s="233">
        <v>512</v>
      </c>
      <c r="H69" s="233">
        <v>1</v>
      </c>
      <c r="I69" s="232" t="s">
        <v>40</v>
      </c>
      <c r="J69" s="233" t="s">
        <v>3</v>
      </c>
      <c r="K69" s="233"/>
      <c r="L69" s="244"/>
    </row>
    <row r="70" spans="1:12" ht="14.25" customHeight="1" outlineLevel="1">
      <c r="A70" s="227"/>
      <c r="B70" s="399"/>
      <c r="C70" s="250" t="s">
        <v>503</v>
      </c>
      <c r="D70" s="232" t="str">
        <f t="shared" si="3"/>
        <v>/rbdata/rb/tab_pcb_%s.dbf</v>
      </c>
      <c r="E70" s="232" t="s">
        <v>477</v>
      </c>
      <c r="F70" s="233">
        <v>10</v>
      </c>
      <c r="G70" s="233">
        <v>1024</v>
      </c>
      <c r="H70" s="233">
        <v>1</v>
      </c>
      <c r="I70" s="232" t="s">
        <v>40</v>
      </c>
      <c r="J70" s="233" t="s">
        <v>3</v>
      </c>
      <c r="K70" s="233"/>
      <c r="L70" s="244"/>
    </row>
    <row r="71" spans="1:12" ht="14.25" customHeight="1" outlineLevel="1">
      <c r="A71" s="227"/>
      <c r="B71" s="399"/>
      <c r="C71" s="250" t="s">
        <v>504</v>
      </c>
      <c r="D71" s="232" t="str">
        <f t="shared" si="3"/>
        <v>/rbdata/rb/idx_pcb_%s.dbf</v>
      </c>
      <c r="E71" s="232" t="s">
        <v>477</v>
      </c>
      <c r="F71" s="233">
        <v>10</v>
      </c>
      <c r="G71" s="233">
        <v>512</v>
      </c>
      <c r="H71" s="233">
        <v>1</v>
      </c>
      <c r="I71" s="232" t="s">
        <v>40</v>
      </c>
      <c r="J71" s="233" t="s">
        <v>3</v>
      </c>
      <c r="K71" s="233"/>
      <c r="L71" s="244"/>
    </row>
    <row r="72" spans="1:12" ht="14.25" customHeight="1" outlineLevel="1">
      <c r="A72" s="227"/>
      <c r="B72" s="399"/>
      <c r="C72" s="250" t="s">
        <v>505</v>
      </c>
      <c r="D72" s="232" t="str">
        <f t="shared" si="3"/>
        <v>/rbdata/rb/tab_inv_%s.dbf</v>
      </c>
      <c r="E72" s="232" t="s">
        <v>477</v>
      </c>
      <c r="F72" s="233">
        <v>10</v>
      </c>
      <c r="G72" s="233">
        <v>1024</v>
      </c>
      <c r="H72" s="233">
        <v>1</v>
      </c>
      <c r="I72" s="232" t="s">
        <v>40</v>
      </c>
      <c r="J72" s="233" t="s">
        <v>3</v>
      </c>
      <c r="K72" s="233"/>
      <c r="L72" s="244"/>
    </row>
    <row r="73" spans="1:12" ht="14.25" customHeight="1" outlineLevel="1">
      <c r="A73" s="227"/>
      <c r="B73" s="399"/>
      <c r="C73" s="250" t="s">
        <v>506</v>
      </c>
      <c r="D73" s="232" t="str">
        <f t="shared" si="3"/>
        <v>/rbdata/rb/idx_inv_%s.dbf</v>
      </c>
      <c r="E73" s="232" t="s">
        <v>477</v>
      </c>
      <c r="F73" s="233">
        <v>10</v>
      </c>
      <c r="G73" s="233">
        <v>512</v>
      </c>
      <c r="H73" s="233">
        <v>1</v>
      </c>
      <c r="I73" s="232" t="s">
        <v>40</v>
      </c>
      <c r="J73" s="233" t="s">
        <v>3</v>
      </c>
      <c r="K73" s="233"/>
      <c r="L73" s="244"/>
    </row>
    <row r="74" spans="1:12" ht="14.25" customHeight="1">
      <c r="A74" s="227"/>
      <c r="B74" s="399" t="s">
        <v>199</v>
      </c>
      <c r="C74" s="231" t="s">
        <v>2</v>
      </c>
      <c r="D74" s="232" t="s">
        <v>507</v>
      </c>
      <c r="E74" s="232" t="s">
        <v>477</v>
      </c>
      <c r="F74" s="233">
        <v>700</v>
      </c>
      <c r="G74" s="233">
        <v>2048</v>
      </c>
      <c r="H74" s="233">
        <v>1</v>
      </c>
      <c r="I74" s="232" t="s">
        <v>518</v>
      </c>
      <c r="J74" s="233" t="s">
        <v>3</v>
      </c>
      <c r="K74" s="233"/>
      <c r="L74" s="244"/>
    </row>
    <row r="75" spans="1:12" ht="14.25" customHeight="1" outlineLevel="1">
      <c r="A75" s="227"/>
      <c r="B75" s="399"/>
      <c r="C75" s="231" t="s">
        <v>4</v>
      </c>
      <c r="D75" s="232" t="s">
        <v>508</v>
      </c>
      <c r="E75" s="232" t="s">
        <v>477</v>
      </c>
      <c r="F75" s="233">
        <v>600</v>
      </c>
      <c r="G75" s="233">
        <v>2048</v>
      </c>
      <c r="H75" s="233">
        <v>1</v>
      </c>
      <c r="I75" s="232" t="s">
        <v>518</v>
      </c>
      <c r="J75" s="233" t="s">
        <v>3</v>
      </c>
      <c r="K75" s="233"/>
      <c r="L75" s="244"/>
    </row>
    <row r="76" spans="1:12" ht="14.25" customHeight="1" outlineLevel="1">
      <c r="A76" s="227"/>
      <c r="B76" s="399"/>
      <c r="C76" s="231" t="s">
        <v>5</v>
      </c>
      <c r="D76" s="232" t="s">
        <v>509</v>
      </c>
      <c r="E76" s="232" t="s">
        <v>477</v>
      </c>
      <c r="F76" s="233">
        <v>10</v>
      </c>
      <c r="G76" s="233">
        <v>500</v>
      </c>
      <c r="H76" s="233">
        <v>1</v>
      </c>
      <c r="I76" s="232" t="s">
        <v>518</v>
      </c>
      <c r="J76" s="233" t="s">
        <v>3</v>
      </c>
      <c r="K76" s="233"/>
      <c r="L76" s="244"/>
    </row>
    <row r="77" spans="1:12" ht="14.25" customHeight="1" outlineLevel="1">
      <c r="A77" s="227"/>
      <c r="B77" s="399"/>
      <c r="C77" s="245" t="s">
        <v>6</v>
      </c>
      <c r="D77" s="232" t="s">
        <v>510</v>
      </c>
      <c r="E77" s="232" t="s">
        <v>477</v>
      </c>
      <c r="F77" s="233">
        <v>100</v>
      </c>
      <c r="G77" s="233">
        <v>500</v>
      </c>
      <c r="H77" s="233">
        <v>1</v>
      </c>
      <c r="I77" s="232" t="s">
        <v>518</v>
      </c>
      <c r="J77" s="236" t="s">
        <v>46</v>
      </c>
      <c r="K77" s="236">
        <f>G77</f>
        <v>500</v>
      </c>
      <c r="L77" s="246" t="s">
        <v>395</v>
      </c>
    </row>
    <row r="78" spans="1:12" ht="14.25" customHeight="1" outlineLevel="1">
      <c r="A78" s="227"/>
      <c r="B78" s="399"/>
      <c r="C78" s="245" t="s">
        <v>51</v>
      </c>
      <c r="D78" s="232" t="s">
        <v>511</v>
      </c>
      <c r="E78" s="232" t="s">
        <v>477</v>
      </c>
      <c r="F78" s="233">
        <v>0</v>
      </c>
      <c r="G78" s="233">
        <v>0</v>
      </c>
      <c r="H78" s="233">
        <v>0</v>
      </c>
      <c r="I78" s="232" t="s">
        <v>518</v>
      </c>
      <c r="J78" s="236" t="s">
        <v>46</v>
      </c>
      <c r="K78" s="236">
        <f>G78</f>
        <v>0</v>
      </c>
      <c r="L78" s="247" t="s">
        <v>395</v>
      </c>
    </row>
    <row r="79" spans="1:12" ht="14.25" customHeight="1" outlineLevel="1">
      <c r="A79" s="227"/>
      <c r="B79" s="399"/>
      <c r="C79" s="245" t="s">
        <v>7</v>
      </c>
      <c r="D79" s="232" t="s">
        <v>512</v>
      </c>
      <c r="E79" s="232" t="s">
        <v>478</v>
      </c>
      <c r="F79" s="233">
        <v>20</v>
      </c>
      <c r="G79" s="233">
        <v>500</v>
      </c>
      <c r="H79" s="233">
        <v>1</v>
      </c>
      <c r="I79" s="232" t="s">
        <v>518</v>
      </c>
      <c r="J79" s="233" t="s">
        <v>3</v>
      </c>
      <c r="K79" s="233"/>
      <c r="L79" s="248"/>
    </row>
    <row r="80" spans="1:12" ht="14.25" customHeight="1" outlineLevel="1">
      <c r="A80" s="227"/>
      <c r="B80" s="399"/>
      <c r="C80" s="400" t="s">
        <v>8</v>
      </c>
      <c r="D80" s="232" t="s">
        <v>513</v>
      </c>
      <c r="E80" s="232" t="s">
        <v>591</v>
      </c>
      <c r="F80" s="233"/>
      <c r="G80" s="233"/>
      <c r="H80" s="233">
        <v>1</v>
      </c>
      <c r="I80" s="232" t="s">
        <v>518</v>
      </c>
      <c r="J80" s="233"/>
      <c r="K80" s="233"/>
      <c r="L80" s="401"/>
    </row>
    <row r="81" spans="1:12" ht="14.25" customHeight="1" outlineLevel="1">
      <c r="A81" s="227"/>
      <c r="B81" s="399"/>
      <c r="C81" s="400"/>
      <c r="D81" s="232" t="s">
        <v>514</v>
      </c>
      <c r="E81" s="232" t="s">
        <v>591</v>
      </c>
      <c r="F81" s="233"/>
      <c r="G81" s="233"/>
      <c r="H81" s="233">
        <v>1</v>
      </c>
      <c r="I81" s="232" t="s">
        <v>518</v>
      </c>
      <c r="J81" s="233"/>
      <c r="K81" s="233"/>
      <c r="L81" s="401"/>
    </row>
    <row r="82" spans="1:12" ht="14.25" customHeight="1" outlineLevel="1">
      <c r="A82" s="227"/>
      <c r="B82" s="399"/>
      <c r="C82" s="400"/>
      <c r="D82" s="240" t="s">
        <v>515</v>
      </c>
      <c r="E82" s="232" t="s">
        <v>591</v>
      </c>
      <c r="F82" s="241"/>
      <c r="G82" s="241"/>
      <c r="H82" s="241">
        <v>1</v>
      </c>
      <c r="I82" s="240" t="s">
        <v>519</v>
      </c>
      <c r="J82" s="233"/>
      <c r="K82" s="233"/>
      <c r="L82" s="401"/>
    </row>
    <row r="83" spans="1:12" ht="14.25" customHeight="1" outlineLevel="1">
      <c r="A83" s="227"/>
      <c r="B83" s="399"/>
      <c r="C83" s="402" t="s">
        <v>9</v>
      </c>
      <c r="D83" s="232" t="s">
        <v>516</v>
      </c>
      <c r="E83" s="232" t="s">
        <v>589</v>
      </c>
      <c r="F83" s="233">
        <v>10</v>
      </c>
      <c r="G83" s="233">
        <v>500</v>
      </c>
      <c r="H83" s="233">
        <v>4</v>
      </c>
      <c r="I83" s="232" t="s">
        <v>519</v>
      </c>
      <c r="J83" s="233"/>
      <c r="K83" s="233"/>
      <c r="L83" s="401"/>
    </row>
    <row r="84" spans="1:12" ht="14.25" customHeight="1" outlineLevel="1">
      <c r="A84" s="227"/>
      <c r="B84" s="399"/>
      <c r="C84" s="402"/>
      <c r="D84" s="232" t="s">
        <v>517</v>
      </c>
      <c r="E84" s="232" t="s">
        <v>589</v>
      </c>
      <c r="F84" s="233">
        <v>10</v>
      </c>
      <c r="G84" s="233">
        <v>500</v>
      </c>
      <c r="H84" s="233">
        <v>4</v>
      </c>
      <c r="I84" s="232" t="s">
        <v>519</v>
      </c>
      <c r="J84" s="233"/>
      <c r="K84" s="233"/>
      <c r="L84" s="401"/>
    </row>
    <row r="85" spans="1:12" ht="14.25" customHeight="1" outlineLevel="1">
      <c r="A85" s="227"/>
      <c r="B85" s="399"/>
      <c r="C85" s="249" t="s">
        <v>521</v>
      </c>
      <c r="D85" s="232" t="str">
        <f>I85&amp;"/"&amp;$B$74&amp;"/"&amp;C85&amp;"_%s.dbf"</f>
        <v>/settdata/sett/tab_med_%s.dbf</v>
      </c>
      <c r="E85" s="232" t="s">
        <v>477</v>
      </c>
      <c r="F85" s="233">
        <v>10</v>
      </c>
      <c r="G85" s="233">
        <v>1024</v>
      </c>
      <c r="H85" s="233">
        <v>1</v>
      </c>
      <c r="I85" s="232" t="s">
        <v>518</v>
      </c>
      <c r="J85" s="233" t="s">
        <v>3</v>
      </c>
      <c r="K85" s="233"/>
      <c r="L85" s="244" t="s">
        <v>396</v>
      </c>
    </row>
    <row r="86" spans="1:12" ht="14.25" customHeight="1" outlineLevel="1">
      <c r="A86" s="227"/>
      <c r="B86" s="399"/>
      <c r="C86" s="250" t="s">
        <v>522</v>
      </c>
      <c r="D86" s="232" t="str">
        <f>I86&amp;"/"&amp;$B$74&amp;"/"&amp;C86&amp;"_%s.dbf"</f>
        <v>/settdata/sett/idx_med_%s.dbf</v>
      </c>
      <c r="E86" s="232" t="s">
        <v>477</v>
      </c>
      <c r="F86" s="233">
        <v>10</v>
      </c>
      <c r="G86" s="233">
        <v>512</v>
      </c>
      <c r="H86" s="233">
        <v>1</v>
      </c>
      <c r="I86" s="232" t="s">
        <v>518</v>
      </c>
      <c r="J86" s="233" t="s">
        <v>3</v>
      </c>
      <c r="K86" s="233"/>
      <c r="L86" s="244"/>
    </row>
    <row r="87" spans="1:12" ht="14.25" customHeight="1" outlineLevel="1">
      <c r="A87" s="227"/>
      <c r="B87" s="399"/>
      <c r="C87" s="250" t="s">
        <v>1120</v>
      </c>
      <c r="D87" s="232" t="str">
        <f>I87&amp;"/"&amp;$B$74&amp;"/"&amp;C87&amp;"_%s.dbf"</f>
        <v>/settdata/sett/tab_sett_%s.dbf</v>
      </c>
      <c r="E87" s="232" t="s">
        <v>477</v>
      </c>
      <c r="F87" s="233">
        <v>10</v>
      </c>
      <c r="G87" s="233">
        <v>1024</v>
      </c>
      <c r="H87" s="233">
        <v>1</v>
      </c>
      <c r="I87" s="232" t="s">
        <v>518</v>
      </c>
      <c r="J87" s="233" t="s">
        <v>3</v>
      </c>
      <c r="K87" s="233"/>
      <c r="L87" s="244"/>
    </row>
    <row r="88" spans="1:12" ht="14.25" customHeight="1" outlineLevel="1">
      <c r="A88" s="227"/>
      <c r="B88" s="399"/>
      <c r="C88" s="250" t="s">
        <v>520</v>
      </c>
      <c r="D88" s="232" t="str">
        <f>I88&amp;"/"&amp;$B$74&amp;"/"&amp;C88&amp;"_%s.dbf"</f>
        <v>/settdata/sett/idx_sett_%s.dbf</v>
      </c>
      <c r="E88" s="232" t="s">
        <v>477</v>
      </c>
      <c r="F88" s="233">
        <v>10</v>
      </c>
      <c r="G88" s="233">
        <v>512</v>
      </c>
      <c r="H88" s="233">
        <v>1</v>
      </c>
      <c r="I88" s="232" t="s">
        <v>518</v>
      </c>
      <c r="J88" s="233" t="s">
        <v>3</v>
      </c>
      <c r="K88" s="233"/>
      <c r="L88" s="244"/>
    </row>
    <row r="89" spans="1:12" ht="14.25" customHeight="1">
      <c r="A89" s="227"/>
      <c r="B89" s="399" t="s">
        <v>200</v>
      </c>
      <c r="C89" s="231" t="s">
        <v>2</v>
      </c>
      <c r="D89" s="232" t="s">
        <v>523</v>
      </c>
      <c r="E89" s="232" t="s">
        <v>477</v>
      </c>
      <c r="F89" s="233">
        <v>700</v>
      </c>
      <c r="G89" s="233">
        <v>2048</v>
      </c>
      <c r="H89" s="233">
        <v>1</v>
      </c>
      <c r="I89" s="232" t="s">
        <v>534</v>
      </c>
      <c r="J89" s="233" t="s">
        <v>3</v>
      </c>
      <c r="K89" s="233"/>
      <c r="L89" s="244"/>
    </row>
    <row r="90" spans="1:12" ht="14.25" customHeight="1" outlineLevel="1">
      <c r="A90" s="227"/>
      <c r="B90" s="399"/>
      <c r="C90" s="231" t="s">
        <v>4</v>
      </c>
      <c r="D90" s="232" t="s">
        <v>524</v>
      </c>
      <c r="E90" s="232" t="s">
        <v>477</v>
      </c>
      <c r="F90" s="233">
        <v>600</v>
      </c>
      <c r="G90" s="233">
        <v>2048</v>
      </c>
      <c r="H90" s="233">
        <v>1</v>
      </c>
      <c r="I90" s="232" t="s">
        <v>534</v>
      </c>
      <c r="J90" s="233" t="s">
        <v>3</v>
      </c>
      <c r="K90" s="233"/>
      <c r="L90" s="244"/>
    </row>
    <row r="91" spans="1:12" ht="14.25" customHeight="1" outlineLevel="1">
      <c r="A91" s="227"/>
      <c r="B91" s="399"/>
      <c r="C91" s="231" t="s">
        <v>5</v>
      </c>
      <c r="D91" s="232" t="s">
        <v>525</v>
      </c>
      <c r="E91" s="232" t="s">
        <v>477</v>
      </c>
      <c r="F91" s="233">
        <v>10</v>
      </c>
      <c r="G91" s="233">
        <v>500</v>
      </c>
      <c r="H91" s="233">
        <v>1</v>
      </c>
      <c r="I91" s="232" t="s">
        <v>534</v>
      </c>
      <c r="J91" s="233" t="s">
        <v>3</v>
      </c>
      <c r="K91" s="233"/>
      <c r="L91" s="244"/>
    </row>
    <row r="92" spans="1:12" ht="14.25" customHeight="1" outlineLevel="1">
      <c r="A92" s="227"/>
      <c r="B92" s="399"/>
      <c r="C92" s="245" t="s">
        <v>6</v>
      </c>
      <c r="D92" s="232" t="s">
        <v>526</v>
      </c>
      <c r="E92" s="232" t="s">
        <v>477</v>
      </c>
      <c r="F92" s="233">
        <v>100</v>
      </c>
      <c r="G92" s="233">
        <v>500</v>
      </c>
      <c r="H92" s="233">
        <v>1</v>
      </c>
      <c r="I92" s="232" t="s">
        <v>534</v>
      </c>
      <c r="J92" s="236" t="s">
        <v>46</v>
      </c>
      <c r="K92" s="236">
        <f>G92</f>
        <v>500</v>
      </c>
      <c r="L92" s="246" t="s">
        <v>395</v>
      </c>
    </row>
    <row r="93" spans="1:12" ht="14.25" customHeight="1" outlineLevel="1">
      <c r="A93" s="227"/>
      <c r="B93" s="399"/>
      <c r="C93" s="245" t="s">
        <v>51</v>
      </c>
      <c r="D93" s="232" t="s">
        <v>527</v>
      </c>
      <c r="E93" s="232" t="s">
        <v>477</v>
      </c>
      <c r="F93" s="233">
        <v>0</v>
      </c>
      <c r="G93" s="233">
        <v>0</v>
      </c>
      <c r="H93" s="233">
        <v>0</v>
      </c>
      <c r="I93" s="232" t="s">
        <v>534</v>
      </c>
      <c r="J93" s="236" t="s">
        <v>46</v>
      </c>
      <c r="K93" s="236">
        <f>G93</f>
        <v>0</v>
      </c>
      <c r="L93" s="247" t="s">
        <v>395</v>
      </c>
    </row>
    <row r="94" spans="1:12" ht="14.25" customHeight="1" outlineLevel="1">
      <c r="A94" s="227"/>
      <c r="B94" s="399"/>
      <c r="C94" s="245" t="s">
        <v>7</v>
      </c>
      <c r="D94" s="232" t="s">
        <v>528</v>
      </c>
      <c r="E94" s="232" t="s">
        <v>478</v>
      </c>
      <c r="F94" s="233">
        <v>20</v>
      </c>
      <c r="G94" s="233">
        <v>500</v>
      </c>
      <c r="H94" s="233">
        <v>1</v>
      </c>
      <c r="I94" s="232" t="s">
        <v>534</v>
      </c>
      <c r="J94" s="233" t="s">
        <v>3</v>
      </c>
      <c r="K94" s="233"/>
      <c r="L94" s="248"/>
    </row>
    <row r="95" spans="1:12" ht="14.25" customHeight="1" outlineLevel="1">
      <c r="A95" s="227"/>
      <c r="B95" s="399"/>
      <c r="C95" s="400" t="s">
        <v>8</v>
      </c>
      <c r="D95" s="232" t="s">
        <v>529</v>
      </c>
      <c r="E95" s="232" t="s">
        <v>591</v>
      </c>
      <c r="F95" s="233"/>
      <c r="G95" s="233"/>
      <c r="H95" s="233">
        <v>1</v>
      </c>
      <c r="I95" s="232" t="s">
        <v>534</v>
      </c>
      <c r="J95" s="233"/>
      <c r="K95" s="233"/>
      <c r="L95" s="401"/>
    </row>
    <row r="96" spans="1:12" ht="14.25" customHeight="1" outlineLevel="1">
      <c r="A96" s="227"/>
      <c r="B96" s="399"/>
      <c r="C96" s="400"/>
      <c r="D96" s="232" t="s">
        <v>530</v>
      </c>
      <c r="E96" s="232" t="s">
        <v>591</v>
      </c>
      <c r="F96" s="233"/>
      <c r="G96" s="233"/>
      <c r="H96" s="233">
        <v>1</v>
      </c>
      <c r="I96" s="232" t="s">
        <v>534</v>
      </c>
      <c r="J96" s="233"/>
      <c r="K96" s="233"/>
      <c r="L96" s="401"/>
    </row>
    <row r="97" spans="1:12" ht="14.25" customHeight="1" outlineLevel="1">
      <c r="A97" s="227"/>
      <c r="B97" s="399"/>
      <c r="C97" s="400"/>
      <c r="D97" s="240" t="s">
        <v>531</v>
      </c>
      <c r="E97" s="232" t="s">
        <v>591</v>
      </c>
      <c r="F97" s="241"/>
      <c r="G97" s="241"/>
      <c r="H97" s="241">
        <v>1</v>
      </c>
      <c r="I97" s="240" t="s">
        <v>535</v>
      </c>
      <c r="J97" s="233"/>
      <c r="K97" s="233"/>
      <c r="L97" s="401"/>
    </row>
    <row r="98" spans="1:12" ht="14.25" customHeight="1" outlineLevel="1">
      <c r="A98" s="227"/>
      <c r="B98" s="399"/>
      <c r="C98" s="402" t="s">
        <v>9</v>
      </c>
      <c r="D98" s="232" t="s">
        <v>532</v>
      </c>
      <c r="E98" s="232" t="s">
        <v>589</v>
      </c>
      <c r="F98" s="233">
        <v>10</v>
      </c>
      <c r="G98" s="233">
        <v>500</v>
      </c>
      <c r="H98" s="233">
        <v>4</v>
      </c>
      <c r="I98" s="232" t="s">
        <v>535</v>
      </c>
      <c r="J98" s="233"/>
      <c r="K98" s="233"/>
      <c r="L98" s="401"/>
    </row>
    <row r="99" spans="1:12" ht="14.25" customHeight="1" outlineLevel="1">
      <c r="A99" s="227"/>
      <c r="B99" s="399"/>
      <c r="C99" s="402"/>
      <c r="D99" s="232" t="s">
        <v>533</v>
      </c>
      <c r="E99" s="232" t="s">
        <v>589</v>
      </c>
      <c r="F99" s="233">
        <v>10</v>
      </c>
      <c r="G99" s="233">
        <v>500</v>
      </c>
      <c r="H99" s="233">
        <v>4</v>
      </c>
      <c r="I99" s="232" t="s">
        <v>535</v>
      </c>
      <c r="J99" s="233"/>
      <c r="K99" s="233"/>
      <c r="L99" s="401"/>
    </row>
    <row r="100" spans="1:12" ht="14.25" customHeight="1" outlineLevel="1">
      <c r="A100" s="227"/>
      <c r="B100" s="399"/>
      <c r="C100" s="249" t="s">
        <v>822</v>
      </c>
      <c r="D100" s="232" t="str">
        <f t="shared" ref="D100:D112" si="4">I100&amp;"/"&amp;$B$89&amp;"/"&amp;C100&amp;"_%s.dbf"</f>
        <v>/stbpdata/stbp/tab_int_%s.dbf</v>
      </c>
      <c r="E100" s="232" t="s">
        <v>477</v>
      </c>
      <c r="F100" s="233">
        <v>10</v>
      </c>
      <c r="G100" s="233">
        <v>1024</v>
      </c>
      <c r="H100" s="233">
        <v>1</v>
      </c>
      <c r="I100" s="232" t="s">
        <v>534</v>
      </c>
      <c r="J100" s="233" t="s">
        <v>3</v>
      </c>
      <c r="K100" s="233"/>
      <c r="L100" s="244" t="s">
        <v>396</v>
      </c>
    </row>
    <row r="101" spans="1:12" ht="14.25" customHeight="1" outlineLevel="1">
      <c r="A101" s="227"/>
      <c r="B101" s="399"/>
      <c r="C101" s="250" t="s">
        <v>825</v>
      </c>
      <c r="D101" s="232" t="str">
        <f t="shared" si="4"/>
        <v>/stbpdata/stbp/tab_str_%s.dbf</v>
      </c>
      <c r="E101" s="232" t="s">
        <v>477</v>
      </c>
      <c r="F101" s="233">
        <v>10</v>
      </c>
      <c r="G101" s="233">
        <v>1024</v>
      </c>
      <c r="H101" s="233">
        <v>1</v>
      </c>
      <c r="I101" s="232" t="s">
        <v>534</v>
      </c>
      <c r="J101" s="233" t="s">
        <v>3</v>
      </c>
      <c r="K101" s="233"/>
      <c r="L101" s="244"/>
    </row>
    <row r="102" spans="1:12" ht="14.25" customHeight="1" outlineLevel="1">
      <c r="A102" s="227"/>
      <c r="B102" s="399"/>
      <c r="C102" s="250" t="s">
        <v>826</v>
      </c>
      <c r="D102" s="232" t="str">
        <f t="shared" si="4"/>
        <v>/stbpdata/stbp/idx_str_%s.dbf</v>
      </c>
      <c r="E102" s="232" t="s">
        <v>477</v>
      </c>
      <c r="F102" s="233">
        <v>10</v>
      </c>
      <c r="G102" s="233">
        <v>512</v>
      </c>
      <c r="H102" s="233">
        <v>1</v>
      </c>
      <c r="I102" s="232" t="s">
        <v>534</v>
      </c>
      <c r="J102" s="233" t="s">
        <v>3</v>
      </c>
      <c r="K102" s="233"/>
      <c r="L102" s="244"/>
    </row>
    <row r="103" spans="1:12" ht="14.25" customHeight="1" outlineLevel="1">
      <c r="A103" s="227"/>
      <c r="B103" s="399"/>
      <c r="C103" s="250" t="s">
        <v>823</v>
      </c>
      <c r="D103" s="232" t="str">
        <f t="shared" si="4"/>
        <v>/stbpdata/stbp/tab_mid_%s.dbf</v>
      </c>
      <c r="E103" s="232" t="s">
        <v>477</v>
      </c>
      <c r="F103" s="233">
        <v>10</v>
      </c>
      <c r="G103" s="233">
        <v>1024</v>
      </c>
      <c r="H103" s="233">
        <v>1</v>
      </c>
      <c r="I103" s="232" t="s">
        <v>534</v>
      </c>
      <c r="J103" s="233" t="s">
        <v>3</v>
      </c>
      <c r="K103" s="233"/>
      <c r="L103" s="244"/>
    </row>
    <row r="104" spans="1:12" ht="14.25" customHeight="1" outlineLevel="1">
      <c r="A104" s="227"/>
      <c r="B104" s="399"/>
      <c r="C104" s="250" t="s">
        <v>824</v>
      </c>
      <c r="D104" s="232" t="str">
        <f t="shared" si="4"/>
        <v>/stbpdata/stbp/idx_mid_%s.dbf</v>
      </c>
      <c r="E104" s="232" t="s">
        <v>477</v>
      </c>
      <c r="F104" s="233">
        <v>10</v>
      </c>
      <c r="G104" s="233">
        <v>512</v>
      </c>
      <c r="H104" s="233">
        <v>1</v>
      </c>
      <c r="I104" s="232" t="s">
        <v>534</v>
      </c>
      <c r="J104" s="233" t="s">
        <v>3</v>
      </c>
      <c r="K104" s="233"/>
      <c r="L104" s="244"/>
    </row>
    <row r="105" spans="1:12" ht="14.25" customHeight="1" outlineLevel="1">
      <c r="A105" s="227"/>
      <c r="B105" s="399"/>
      <c r="C105" s="250" t="s">
        <v>829</v>
      </c>
      <c r="D105" s="232" t="str">
        <f t="shared" si="4"/>
        <v>/stbpdata/stbp/tab_ctr_%s.dbf</v>
      </c>
      <c r="E105" s="232" t="s">
        <v>477</v>
      </c>
      <c r="F105" s="233">
        <v>10</v>
      </c>
      <c r="G105" s="233">
        <v>1024</v>
      </c>
      <c r="H105" s="233">
        <v>1</v>
      </c>
      <c r="I105" s="232" t="s">
        <v>534</v>
      </c>
      <c r="J105" s="233" t="s">
        <v>3</v>
      </c>
      <c r="K105" s="233"/>
      <c r="L105" s="244"/>
    </row>
    <row r="106" spans="1:12" ht="14.25" customHeight="1" outlineLevel="1">
      <c r="A106" s="227"/>
      <c r="B106" s="399"/>
      <c r="C106" s="250" t="s">
        <v>830</v>
      </c>
      <c r="D106" s="232" t="str">
        <f t="shared" si="4"/>
        <v>/stbpdata/stbp/idx_ctr_%s.dbf</v>
      </c>
      <c r="E106" s="232" t="s">
        <v>477</v>
      </c>
      <c r="F106" s="233">
        <v>10</v>
      </c>
      <c r="G106" s="233">
        <v>512</v>
      </c>
      <c r="H106" s="233">
        <v>1</v>
      </c>
      <c r="I106" s="232" t="s">
        <v>534</v>
      </c>
      <c r="J106" s="233" t="s">
        <v>3</v>
      </c>
      <c r="K106" s="233"/>
      <c r="L106" s="244"/>
    </row>
    <row r="107" spans="1:12" ht="14.25" customHeight="1" outlineLevel="1">
      <c r="A107" s="227"/>
      <c r="B107" s="399"/>
      <c r="C107" s="250" t="s">
        <v>827</v>
      </c>
      <c r="D107" s="232" t="str">
        <f t="shared" si="4"/>
        <v>/stbpdata/stbp/tab_rpt_%s.dbf</v>
      </c>
      <c r="E107" s="232" t="s">
        <v>477</v>
      </c>
      <c r="F107" s="233">
        <v>10</v>
      </c>
      <c r="G107" s="233">
        <v>1024</v>
      </c>
      <c r="H107" s="233">
        <v>1</v>
      </c>
      <c r="I107" s="232" t="s">
        <v>534</v>
      </c>
      <c r="J107" s="233" t="s">
        <v>3</v>
      </c>
      <c r="K107" s="233"/>
      <c r="L107" s="244"/>
    </row>
    <row r="108" spans="1:12" ht="14.25" customHeight="1" outlineLevel="1">
      <c r="A108" s="227"/>
      <c r="B108" s="399"/>
      <c r="C108" s="250" t="s">
        <v>828</v>
      </c>
      <c r="D108" s="232" t="str">
        <f t="shared" si="4"/>
        <v>/stbpdata/stbp/idx_rpt_%s.dbf</v>
      </c>
      <c r="E108" s="232" t="s">
        <v>477</v>
      </c>
      <c r="F108" s="233">
        <v>10</v>
      </c>
      <c r="G108" s="233">
        <v>512</v>
      </c>
      <c r="H108" s="233">
        <v>1</v>
      </c>
      <c r="I108" s="232" t="s">
        <v>534</v>
      </c>
      <c r="J108" s="233" t="s">
        <v>3</v>
      </c>
      <c r="K108" s="233"/>
      <c r="L108" s="244"/>
    </row>
    <row r="109" spans="1:12" ht="14.25" customHeight="1" outlineLevel="1">
      <c r="A109" s="227"/>
      <c r="B109" s="399"/>
      <c r="C109" s="250" t="s">
        <v>1058</v>
      </c>
      <c r="D109" s="232" t="str">
        <f t="shared" ref="D109:D110" si="5">I109&amp;"/"&amp;$B$89&amp;"/"&amp;C109&amp;"_%s.dbf"</f>
        <v>/stbpdata/stbp/tab_etl_%s.dbf</v>
      </c>
      <c r="E109" s="232" t="s">
        <v>477</v>
      </c>
      <c r="F109" s="233">
        <v>10</v>
      </c>
      <c r="G109" s="233">
        <v>1024</v>
      </c>
      <c r="H109" s="233">
        <v>1</v>
      </c>
      <c r="I109" s="232" t="s">
        <v>534</v>
      </c>
      <c r="J109" s="233" t="s">
        <v>3</v>
      </c>
      <c r="K109" s="233"/>
      <c r="L109" s="244"/>
    </row>
    <row r="110" spans="1:12" ht="14.25" customHeight="1" outlineLevel="1">
      <c r="A110" s="227"/>
      <c r="B110" s="399"/>
      <c r="C110" s="250" t="s">
        <v>1059</v>
      </c>
      <c r="D110" s="232" t="str">
        <f t="shared" si="5"/>
        <v>/stbpdata/stbp/idx_etl_%s.dbf</v>
      </c>
      <c r="E110" s="232" t="s">
        <v>477</v>
      </c>
      <c r="F110" s="233">
        <v>10</v>
      </c>
      <c r="G110" s="233">
        <v>512</v>
      </c>
      <c r="H110" s="233">
        <v>1</v>
      </c>
      <c r="I110" s="232" t="s">
        <v>534</v>
      </c>
      <c r="J110" s="233" t="s">
        <v>3</v>
      </c>
      <c r="K110" s="233"/>
      <c r="L110" s="244"/>
    </row>
    <row r="111" spans="1:12" ht="14.25" customHeight="1" outlineLevel="1">
      <c r="A111" s="227"/>
      <c r="B111" s="399"/>
      <c r="C111" s="250" t="s">
        <v>1060</v>
      </c>
      <c r="D111" s="232" t="str">
        <f t="shared" si="4"/>
        <v>/stbpdata/stbp/tab_dap_%s.dbf</v>
      </c>
      <c r="E111" s="232" t="s">
        <v>477</v>
      </c>
      <c r="F111" s="233">
        <v>10</v>
      </c>
      <c r="G111" s="233">
        <v>1024</v>
      </c>
      <c r="H111" s="233">
        <v>1</v>
      </c>
      <c r="I111" s="232" t="s">
        <v>534</v>
      </c>
      <c r="J111" s="233" t="s">
        <v>3</v>
      </c>
      <c r="K111" s="233"/>
      <c r="L111" s="244"/>
    </row>
    <row r="112" spans="1:12" ht="14.25" customHeight="1" outlineLevel="1">
      <c r="A112" s="227"/>
      <c r="B112" s="399"/>
      <c r="C112" s="250" t="s">
        <v>1061</v>
      </c>
      <c r="D112" s="232" t="str">
        <f t="shared" si="4"/>
        <v>/stbpdata/stbp/idx_dap_%s.dbf</v>
      </c>
      <c r="E112" s="232" t="s">
        <v>477</v>
      </c>
      <c r="F112" s="233">
        <v>10</v>
      </c>
      <c r="G112" s="233">
        <v>512</v>
      </c>
      <c r="H112" s="233">
        <v>1</v>
      </c>
      <c r="I112" s="232" t="s">
        <v>534</v>
      </c>
      <c r="J112" s="233" t="s">
        <v>3</v>
      </c>
      <c r="K112" s="233"/>
      <c r="L112" s="244"/>
    </row>
    <row r="113" ht="8.1" customHeight="1"/>
    <row r="114" ht="14.1" customHeight="1"/>
    <row r="115" ht="14.1" customHeight="1"/>
  </sheetData>
  <mergeCells count="25">
    <mergeCell ref="B3:B39"/>
    <mergeCell ref="B57:B73"/>
    <mergeCell ref="C63:C65"/>
    <mergeCell ref="L63:L65"/>
    <mergeCell ref="C66:C67"/>
    <mergeCell ref="L66:L67"/>
    <mergeCell ref="C9:C11"/>
    <mergeCell ref="L9:L11"/>
    <mergeCell ref="C12:C13"/>
    <mergeCell ref="L12:L13"/>
    <mergeCell ref="B40:B56"/>
    <mergeCell ref="C46:C48"/>
    <mergeCell ref="L46:L48"/>
    <mergeCell ref="C49:C50"/>
    <mergeCell ref="L49:L50"/>
    <mergeCell ref="B89:B112"/>
    <mergeCell ref="C95:C97"/>
    <mergeCell ref="L95:L97"/>
    <mergeCell ref="C98:C99"/>
    <mergeCell ref="L98:L99"/>
    <mergeCell ref="B74:B88"/>
    <mergeCell ref="C80:C82"/>
    <mergeCell ref="L80:L82"/>
    <mergeCell ref="C83:C84"/>
    <mergeCell ref="L83:L84"/>
  </mergeCells>
  <phoneticPr fontId="10" type="noConversion"/>
  <hyperlinks>
    <hyperlink ref="A1" location="目录!A1" display="返回" xr:uid="{00000000-0004-0000-1300-000000000000}"/>
  </hyperlinks>
  <pageMargins left="0.7" right="0.7" top="0.75" bottom="0.75" header="0.3" footer="0.3"/>
  <pageSetup paperSize="8" orientation="portrait" r:id="rId1"/>
  <headerFooter>
    <oddHeader>&amp;L&amp;G&amp;R&amp;"Calibri,常规"&amp;10&amp;A | &amp;"宋体,常规"集成部署规范</oddHeader>
    <oddFooter>&amp;L&amp;"Calibri,常规"&amp;10ZTEsoft Confidential&amp;R&amp;10第 &amp;P 页，共 &amp;N 页</oddFooter>
  </headerFooter>
  <legacyDrawing r:id="rId2"/>
  <legacyDrawingHF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F15"/>
  <sheetViews>
    <sheetView workbookViewId="0">
      <selection activeCell="H13" sqref="H13"/>
    </sheetView>
  </sheetViews>
  <sheetFormatPr defaultColWidth="9" defaultRowHeight="14.25"/>
  <cols>
    <col min="1" max="1" width="5" style="179" bestFit="1" customWidth="1"/>
    <col min="2" max="2" width="5.125" style="181" customWidth="1"/>
    <col min="3" max="3" width="16.375" style="179" customWidth="1"/>
    <col min="4" max="4" width="14.125" style="179" bestFit="1" customWidth="1"/>
    <col min="5" max="5" width="41.375" style="179" bestFit="1" customWidth="1"/>
    <col min="6" max="16384" width="9" style="179"/>
  </cols>
  <sheetData>
    <row r="1" spans="1:6" s="178" customFormat="1" ht="21">
      <c r="A1" s="56" t="s">
        <v>875</v>
      </c>
      <c r="B1" s="177" t="s">
        <v>616</v>
      </c>
      <c r="C1" s="90"/>
      <c r="D1" s="90"/>
      <c r="E1" s="176"/>
    </row>
    <row r="2" spans="1:6" ht="20.25" customHeight="1">
      <c r="B2" s="93" t="s">
        <v>49</v>
      </c>
      <c r="C2" s="93" t="s">
        <v>624</v>
      </c>
      <c r="D2" s="93" t="s">
        <v>625</v>
      </c>
      <c r="E2" s="93" t="s">
        <v>626</v>
      </c>
      <c r="F2" s="93" t="s">
        <v>50</v>
      </c>
    </row>
    <row r="3" spans="1:6" ht="24" customHeight="1">
      <c r="B3" s="165">
        <v>1</v>
      </c>
      <c r="C3" s="64" t="s">
        <v>619</v>
      </c>
      <c r="D3" s="64" t="s">
        <v>617</v>
      </c>
      <c r="E3" s="165" t="s">
        <v>621</v>
      </c>
      <c r="F3" s="180"/>
    </row>
    <row r="4" spans="1:6" ht="24" customHeight="1">
      <c r="B4" s="165">
        <v>2</v>
      </c>
      <c r="C4" s="64" t="s">
        <v>620</v>
      </c>
      <c r="D4" s="64" t="s">
        <v>617</v>
      </c>
      <c r="E4" s="165" t="s">
        <v>622</v>
      </c>
      <c r="F4" s="180"/>
    </row>
    <row r="5" spans="1:6" ht="24" customHeight="1">
      <c r="B5" s="165">
        <v>2</v>
      </c>
      <c r="C5" s="64" t="s">
        <v>741</v>
      </c>
      <c r="D5" s="64" t="s">
        <v>748</v>
      </c>
      <c r="E5" s="165" t="s">
        <v>912</v>
      </c>
      <c r="F5" s="180"/>
    </row>
    <row r="6" spans="1:6" ht="24" customHeight="1">
      <c r="B6" s="165">
        <v>3</v>
      </c>
      <c r="C6" s="64" t="s">
        <v>745</v>
      </c>
      <c r="D6" s="64" t="s">
        <v>748</v>
      </c>
      <c r="E6" s="165" t="s">
        <v>912</v>
      </c>
      <c r="F6" s="180"/>
    </row>
    <row r="7" spans="1:6" ht="24" customHeight="1">
      <c r="B7" s="165">
        <v>4</v>
      </c>
      <c r="C7" s="64" t="s">
        <v>744</v>
      </c>
      <c r="D7" s="64" t="s">
        <v>748</v>
      </c>
      <c r="E7" s="165" t="s">
        <v>912</v>
      </c>
      <c r="F7" s="180"/>
    </row>
    <row r="8" spans="1:6" ht="24" customHeight="1">
      <c r="B8" s="165">
        <v>5</v>
      </c>
      <c r="C8" s="64" t="s">
        <v>749</v>
      </c>
      <c r="D8" s="64" t="s">
        <v>748</v>
      </c>
      <c r="E8" s="165" t="s">
        <v>912</v>
      </c>
      <c r="F8" s="180"/>
    </row>
    <row r="9" spans="1:6" ht="24" customHeight="1">
      <c r="B9" s="165">
        <v>6</v>
      </c>
      <c r="C9" s="64" t="s">
        <v>746</v>
      </c>
      <c r="D9" s="64" t="s">
        <v>748</v>
      </c>
      <c r="E9" s="165" t="s">
        <v>912</v>
      </c>
      <c r="F9" s="180"/>
    </row>
    <row r="10" spans="1:6" ht="24" customHeight="1">
      <c r="B10" s="165">
        <v>7</v>
      </c>
      <c r="C10" s="64" t="s">
        <v>747</v>
      </c>
      <c r="D10" s="64" t="s">
        <v>748</v>
      </c>
      <c r="E10" s="165" t="s">
        <v>912</v>
      </c>
      <c r="F10" s="180"/>
    </row>
    <row r="11" spans="1:6" ht="24" customHeight="1"/>
    <row r="12" spans="1:6" ht="24" customHeight="1"/>
    <row r="13" spans="1:6" ht="24" customHeight="1"/>
    <row r="14" spans="1:6" ht="24" customHeight="1"/>
    <row r="15" spans="1:6" ht="24" customHeight="1"/>
  </sheetData>
  <autoFilter ref="B2:F10" xr:uid="{00000000-0009-0000-0000-000014000000}"/>
  <phoneticPr fontId="10" type="noConversion"/>
  <dataValidations count="1">
    <dataValidation type="list" allowBlank="1" showInputMessage="1" showErrorMessage="1" sqref="D3:D10" xr:uid="{00000000-0002-0000-1400-000000000000}">
      <formula1>"Profile, Privs"</formula1>
    </dataValidation>
  </dataValidations>
  <hyperlinks>
    <hyperlink ref="A1" location="目录!A1" display="返回" xr:uid="{00000000-0004-0000-1400-000000000000}"/>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sheetPr>
  <dimension ref="A1:X21"/>
  <sheetViews>
    <sheetView workbookViewId="0"/>
  </sheetViews>
  <sheetFormatPr defaultColWidth="9" defaultRowHeight="12" outlineLevelRow="1"/>
  <cols>
    <col min="1" max="1" width="5" style="107" bestFit="1" customWidth="1"/>
    <col min="2" max="2" width="6.75" style="107" bestFit="1" customWidth="1"/>
    <col min="3" max="3" width="13.875" style="107" customWidth="1"/>
    <col min="4" max="4" width="6.75" style="107" bestFit="1" customWidth="1"/>
    <col min="5" max="5" width="9.5" style="107" customWidth="1"/>
    <col min="6" max="7" width="6.75" style="107" customWidth="1"/>
    <col min="8" max="8" width="8.875" style="107" bestFit="1" customWidth="1"/>
    <col min="9" max="9" width="6.375" style="24" bestFit="1" customWidth="1"/>
    <col min="10" max="10" width="9.75" style="48" bestFit="1" customWidth="1"/>
    <col min="11" max="11" width="10.375" style="107" bestFit="1" customWidth="1"/>
    <col min="12" max="12" width="8.625" style="107" bestFit="1" customWidth="1"/>
    <col min="13" max="13" width="7.25" style="107" bestFit="1" customWidth="1"/>
    <col min="14" max="14" width="9.25" style="107" bestFit="1" customWidth="1"/>
    <col min="15" max="15" width="9.25" style="107" customWidth="1"/>
    <col min="16" max="18" width="6.875" style="107" bestFit="1" customWidth="1"/>
    <col min="19" max="19" width="4.625" style="107" bestFit="1" customWidth="1"/>
    <col min="20" max="20" width="6.25" style="24" customWidth="1"/>
    <col min="21" max="21" width="6.25" style="24" bestFit="1" customWidth="1"/>
    <col min="22" max="22" width="6.25" style="24" customWidth="1"/>
    <col min="23" max="23" width="33.75" style="113" bestFit="1" customWidth="1"/>
    <col min="24" max="24" width="24.75" style="107" bestFit="1" customWidth="1"/>
    <col min="25" max="16384" width="9" style="107"/>
  </cols>
  <sheetData>
    <row r="1" spans="1:24" s="113" customFormat="1" ht="23.25" customHeight="1">
      <c r="A1" s="56" t="s">
        <v>875</v>
      </c>
      <c r="B1" s="106" t="s">
        <v>346</v>
      </c>
      <c r="C1" s="138"/>
      <c r="D1" s="138"/>
      <c r="E1" s="138"/>
      <c r="F1" s="138"/>
      <c r="G1" s="138"/>
      <c r="H1" s="138"/>
      <c r="I1" s="139"/>
      <c r="J1" s="140"/>
      <c r="K1" s="138"/>
      <c r="L1" s="138"/>
      <c r="M1" s="138"/>
      <c r="N1" s="138"/>
      <c r="O1" s="138"/>
      <c r="P1" s="138"/>
      <c r="Q1" s="138"/>
      <c r="R1" s="138"/>
      <c r="S1" s="138"/>
      <c r="T1" s="139"/>
      <c r="U1" s="138"/>
      <c r="V1" s="138"/>
      <c r="W1" s="138"/>
    </row>
    <row r="2" spans="1:24" s="108" customFormat="1" ht="24">
      <c r="B2" s="109" t="s">
        <v>245</v>
      </c>
      <c r="C2" s="110" t="s">
        <v>279</v>
      </c>
      <c r="D2" s="110" t="s">
        <v>280</v>
      </c>
      <c r="E2" s="110" t="s">
        <v>547</v>
      </c>
      <c r="F2" s="110" t="s">
        <v>548</v>
      </c>
      <c r="G2" s="110" t="s">
        <v>549</v>
      </c>
      <c r="H2" s="110" t="s">
        <v>281</v>
      </c>
      <c r="I2" s="110" t="s">
        <v>282</v>
      </c>
      <c r="J2" s="110" t="s">
        <v>283</v>
      </c>
      <c r="K2" s="110" t="s">
        <v>284</v>
      </c>
      <c r="L2" s="110" t="s">
        <v>537</v>
      </c>
      <c r="M2" s="110" t="s">
        <v>276</v>
      </c>
      <c r="N2" s="110" t="s">
        <v>285</v>
      </c>
      <c r="O2" s="110" t="s">
        <v>550</v>
      </c>
      <c r="P2" s="110" t="s">
        <v>341</v>
      </c>
      <c r="Q2" s="110" t="s">
        <v>342</v>
      </c>
      <c r="R2" s="110" t="s">
        <v>343</v>
      </c>
      <c r="S2" s="110" t="s">
        <v>287</v>
      </c>
      <c r="T2" s="111" t="s">
        <v>288</v>
      </c>
      <c r="U2" s="110" t="s">
        <v>347</v>
      </c>
      <c r="V2" s="110" t="s">
        <v>351</v>
      </c>
      <c r="W2" s="109" t="s">
        <v>50</v>
      </c>
    </row>
    <row r="3" spans="1:24" ht="14.25" customHeight="1" outlineLevel="1">
      <c r="B3" s="405" t="s">
        <v>10</v>
      </c>
      <c r="C3" s="46" t="s">
        <v>421</v>
      </c>
      <c r="D3" s="46" t="s">
        <v>450</v>
      </c>
      <c r="E3" s="46"/>
      <c r="F3" s="46"/>
      <c r="G3" s="46"/>
      <c r="H3" s="45">
        <v>5</v>
      </c>
      <c r="I3" s="23" t="s">
        <v>219</v>
      </c>
      <c r="J3" s="47" t="s">
        <v>411</v>
      </c>
      <c r="K3" s="46"/>
      <c r="L3" s="46"/>
      <c r="M3" s="46"/>
      <c r="N3" s="46" t="s">
        <v>32</v>
      </c>
      <c r="O3" s="46"/>
      <c r="P3" s="46"/>
      <c r="Q3" s="23"/>
      <c r="R3" s="46"/>
      <c r="S3" s="47"/>
      <c r="T3" s="23">
        <v>0</v>
      </c>
      <c r="U3" s="23" t="s">
        <v>379</v>
      </c>
      <c r="V3" s="23" t="s">
        <v>28</v>
      </c>
      <c r="W3" s="46" t="s">
        <v>391</v>
      </c>
    </row>
    <row r="4" spans="1:24" ht="14.25" customHeight="1" outlineLevel="1">
      <c r="B4" s="405"/>
      <c r="C4" s="46" t="s">
        <v>212</v>
      </c>
      <c r="D4" s="46" t="s">
        <v>450</v>
      </c>
      <c r="E4" s="46"/>
      <c r="F4" s="46"/>
      <c r="G4" s="46"/>
      <c r="H4" s="45">
        <v>10</v>
      </c>
      <c r="I4" s="23" t="s">
        <v>219</v>
      </c>
      <c r="J4" s="47" t="s">
        <v>412</v>
      </c>
      <c r="K4" s="46"/>
      <c r="L4" s="46"/>
      <c r="M4" s="46"/>
      <c r="N4" s="46" t="s">
        <v>32</v>
      </c>
      <c r="O4" s="46"/>
      <c r="P4" s="46"/>
      <c r="Q4" s="23"/>
      <c r="R4" s="46"/>
      <c r="S4" s="47"/>
      <c r="T4" s="23">
        <v>0</v>
      </c>
      <c r="U4" s="23" t="s">
        <v>379</v>
      </c>
      <c r="V4" s="23" t="s">
        <v>28</v>
      </c>
      <c r="W4" s="46" t="s">
        <v>391</v>
      </c>
    </row>
    <row r="5" spans="1:24" ht="14.25" customHeight="1" outlineLevel="1">
      <c r="B5" s="405"/>
      <c r="C5" s="46" t="s">
        <v>422</v>
      </c>
      <c r="D5" s="46" t="s">
        <v>450</v>
      </c>
      <c r="E5" s="46"/>
      <c r="F5" s="46"/>
      <c r="G5" s="46"/>
      <c r="H5" s="45">
        <v>5</v>
      </c>
      <c r="I5" s="23" t="s">
        <v>219</v>
      </c>
      <c r="J5" s="47" t="s">
        <v>413</v>
      </c>
      <c r="K5" s="46"/>
      <c r="L5" s="46"/>
      <c r="M5" s="46"/>
      <c r="N5" s="46" t="s">
        <v>931</v>
      </c>
      <c r="O5" s="46"/>
      <c r="P5" s="46"/>
      <c r="Q5" s="23"/>
      <c r="R5" s="46"/>
      <c r="S5" s="47"/>
      <c r="T5" s="23">
        <v>0</v>
      </c>
      <c r="U5" s="23" t="s">
        <v>379</v>
      </c>
      <c r="V5" s="23" t="s">
        <v>28</v>
      </c>
      <c r="W5" s="46" t="s">
        <v>391</v>
      </c>
    </row>
    <row r="6" spans="1:24" ht="14.25" customHeight="1" outlineLevel="1">
      <c r="B6" s="405"/>
      <c r="C6" s="46" t="s">
        <v>213</v>
      </c>
      <c r="D6" s="46" t="s">
        <v>450</v>
      </c>
      <c r="E6" s="46"/>
      <c r="F6" s="46"/>
      <c r="G6" s="46"/>
      <c r="H6" s="45">
        <v>10</v>
      </c>
      <c r="I6" s="23" t="s">
        <v>219</v>
      </c>
      <c r="J6" s="47" t="s">
        <v>414</v>
      </c>
      <c r="K6" s="46"/>
      <c r="L6" s="46"/>
      <c r="M6" s="46"/>
      <c r="N6" s="46" t="s">
        <v>931</v>
      </c>
      <c r="O6" s="46"/>
      <c r="P6" s="46"/>
      <c r="Q6" s="23"/>
      <c r="R6" s="46"/>
      <c r="S6" s="47"/>
      <c r="T6" s="23">
        <v>0</v>
      </c>
      <c r="U6" s="23" t="s">
        <v>379</v>
      </c>
      <c r="V6" s="23" t="s">
        <v>28</v>
      </c>
      <c r="W6" s="46" t="s">
        <v>391</v>
      </c>
    </row>
    <row r="7" spans="1:24" ht="14.25" customHeight="1" outlineLevel="1">
      <c r="B7" s="405"/>
      <c r="C7" s="46" t="s">
        <v>423</v>
      </c>
      <c r="D7" s="46" t="s">
        <v>450</v>
      </c>
      <c r="E7" s="46"/>
      <c r="F7" s="46"/>
      <c r="G7" s="46"/>
      <c r="H7" s="45">
        <v>5</v>
      </c>
      <c r="I7" s="23" t="s">
        <v>219</v>
      </c>
      <c r="J7" s="47" t="s">
        <v>415</v>
      </c>
      <c r="K7" s="46"/>
      <c r="L7" s="46"/>
      <c r="M7" s="46"/>
      <c r="N7" s="46" t="s">
        <v>931</v>
      </c>
      <c r="O7" s="46"/>
      <c r="P7" s="46"/>
      <c r="Q7" s="23"/>
      <c r="R7" s="46"/>
      <c r="S7" s="47"/>
      <c r="T7" s="23">
        <v>0</v>
      </c>
      <c r="U7" s="23" t="s">
        <v>379</v>
      </c>
      <c r="V7" s="23" t="s">
        <v>28</v>
      </c>
      <c r="W7" s="46" t="s">
        <v>391</v>
      </c>
    </row>
    <row r="8" spans="1:24" ht="14.25" customHeight="1" outlineLevel="1">
      <c r="B8" s="405"/>
      <c r="C8" s="46" t="s">
        <v>214</v>
      </c>
      <c r="D8" s="46" t="s">
        <v>450</v>
      </c>
      <c r="E8" s="46"/>
      <c r="F8" s="46"/>
      <c r="G8" s="46"/>
      <c r="H8" s="45">
        <v>10</v>
      </c>
      <c r="I8" s="23" t="s">
        <v>219</v>
      </c>
      <c r="J8" s="47" t="s">
        <v>416</v>
      </c>
      <c r="K8" s="46"/>
      <c r="L8" s="46"/>
      <c r="M8" s="46"/>
      <c r="N8" s="46" t="s">
        <v>931</v>
      </c>
      <c r="O8" s="46"/>
      <c r="P8" s="46"/>
      <c r="Q8" s="23"/>
      <c r="R8" s="46"/>
      <c r="S8" s="47"/>
      <c r="T8" s="23">
        <v>0</v>
      </c>
      <c r="U8" s="23" t="s">
        <v>379</v>
      </c>
      <c r="V8" s="23" t="s">
        <v>28</v>
      </c>
      <c r="W8" s="46" t="s">
        <v>391</v>
      </c>
    </row>
    <row r="9" spans="1:24" ht="14.25" customHeight="1" outlineLevel="1">
      <c r="B9" s="405"/>
      <c r="C9" s="46" t="s">
        <v>424</v>
      </c>
      <c r="D9" s="46" t="s">
        <v>450</v>
      </c>
      <c r="E9" s="46"/>
      <c r="F9" s="46"/>
      <c r="G9" s="46"/>
      <c r="H9" s="45">
        <v>5</v>
      </c>
      <c r="I9" s="23" t="s">
        <v>219</v>
      </c>
      <c r="J9" s="47" t="s">
        <v>417</v>
      </c>
      <c r="K9" s="46"/>
      <c r="L9" s="46"/>
      <c r="M9" s="46"/>
      <c r="N9" s="46" t="s">
        <v>931</v>
      </c>
      <c r="O9" s="46"/>
      <c r="P9" s="46"/>
      <c r="Q9" s="23"/>
      <c r="R9" s="46"/>
      <c r="S9" s="47"/>
      <c r="T9" s="23">
        <v>0</v>
      </c>
      <c r="U9" s="23" t="s">
        <v>379</v>
      </c>
      <c r="V9" s="23" t="s">
        <v>49</v>
      </c>
      <c r="W9" s="46" t="s">
        <v>391</v>
      </c>
    </row>
    <row r="10" spans="1:24" ht="14.25" customHeight="1" outlineLevel="1">
      <c r="B10" s="405"/>
      <c r="C10" s="46" t="s">
        <v>215</v>
      </c>
      <c r="D10" s="46" t="s">
        <v>450</v>
      </c>
      <c r="E10" s="46"/>
      <c r="F10" s="46"/>
      <c r="G10" s="46"/>
      <c r="H10" s="45">
        <v>10</v>
      </c>
      <c r="I10" s="23" t="s">
        <v>219</v>
      </c>
      <c r="J10" s="47" t="s">
        <v>418</v>
      </c>
      <c r="K10" s="46"/>
      <c r="L10" s="46"/>
      <c r="M10" s="46"/>
      <c r="N10" s="46" t="s">
        <v>931</v>
      </c>
      <c r="O10" s="46"/>
      <c r="P10" s="46"/>
      <c r="Q10" s="23"/>
      <c r="R10" s="46"/>
      <c r="S10" s="47"/>
      <c r="T10" s="23">
        <v>0</v>
      </c>
      <c r="U10" s="23" t="s">
        <v>379</v>
      </c>
      <c r="V10" s="23" t="s">
        <v>49</v>
      </c>
      <c r="W10" s="46" t="s">
        <v>391</v>
      </c>
    </row>
    <row r="11" spans="1:24" ht="14.25" customHeight="1" outlineLevel="1">
      <c r="B11" s="405"/>
      <c r="C11" s="46" t="s">
        <v>425</v>
      </c>
      <c r="D11" s="46" t="s">
        <v>450</v>
      </c>
      <c r="E11" s="46"/>
      <c r="F11" s="46"/>
      <c r="G11" s="46"/>
      <c r="H11" s="45">
        <v>5</v>
      </c>
      <c r="I11" s="23" t="s">
        <v>219</v>
      </c>
      <c r="J11" s="47" t="s">
        <v>419</v>
      </c>
      <c r="K11" s="46"/>
      <c r="L11" s="46"/>
      <c r="M11" s="46"/>
      <c r="N11" s="46" t="s">
        <v>931</v>
      </c>
      <c r="O11" s="46"/>
      <c r="P11" s="46"/>
      <c r="Q11" s="23"/>
      <c r="R11" s="46"/>
      <c r="S11" s="47"/>
      <c r="T11" s="23">
        <v>0</v>
      </c>
      <c r="U11" s="23" t="s">
        <v>379</v>
      </c>
      <c r="V11" s="23" t="s">
        <v>49</v>
      </c>
      <c r="W11" s="46" t="s">
        <v>391</v>
      </c>
    </row>
    <row r="12" spans="1:24" outlineLevel="1">
      <c r="B12" s="405"/>
      <c r="C12" s="46" t="s">
        <v>216</v>
      </c>
      <c r="D12" s="46" t="s">
        <v>450</v>
      </c>
      <c r="E12" s="46"/>
      <c r="F12" s="46"/>
      <c r="G12" s="46"/>
      <c r="H12" s="45">
        <v>10</v>
      </c>
      <c r="I12" s="23" t="s">
        <v>219</v>
      </c>
      <c r="J12" s="47" t="s">
        <v>420</v>
      </c>
      <c r="K12" s="46"/>
      <c r="L12" s="46"/>
      <c r="M12" s="46"/>
      <c r="N12" s="46" t="s">
        <v>931</v>
      </c>
      <c r="O12" s="46"/>
      <c r="P12" s="46"/>
      <c r="Q12" s="23"/>
      <c r="R12" s="46"/>
      <c r="S12" s="47"/>
      <c r="T12" s="23">
        <v>0</v>
      </c>
      <c r="U12" s="23" t="s">
        <v>379</v>
      </c>
      <c r="V12" s="23" t="s">
        <v>49</v>
      </c>
      <c r="W12" s="46" t="s">
        <v>391</v>
      </c>
    </row>
    <row r="13" spans="1:24" ht="14.25" customHeight="1">
      <c r="B13" s="114"/>
      <c r="C13" s="142"/>
      <c r="D13" s="142"/>
      <c r="E13" s="142"/>
      <c r="F13" s="142"/>
      <c r="G13" s="142"/>
      <c r="H13" s="142"/>
      <c r="I13" s="143"/>
      <c r="J13" s="142"/>
      <c r="K13" s="142"/>
      <c r="L13" s="142"/>
      <c r="M13" s="142"/>
      <c r="W13" s="182"/>
    </row>
    <row r="14" spans="1:24" ht="14.25" customHeight="1">
      <c r="B14" s="114"/>
      <c r="H14" s="142"/>
      <c r="I14" s="143"/>
      <c r="J14" s="142"/>
      <c r="K14" s="142"/>
      <c r="L14" s="142"/>
      <c r="M14" s="142"/>
      <c r="X14" s="115"/>
    </row>
    <row r="15" spans="1:24" ht="14.25" customHeight="1">
      <c r="B15" s="114"/>
      <c r="H15" s="142"/>
      <c r="I15" s="143"/>
      <c r="J15" s="142"/>
      <c r="K15" s="142"/>
      <c r="L15" s="142"/>
      <c r="M15" s="142"/>
      <c r="X15" s="115"/>
    </row>
    <row r="16" spans="1:24" ht="14.25" customHeight="1">
      <c r="H16" s="142"/>
      <c r="I16" s="143"/>
      <c r="J16" s="142"/>
      <c r="K16" s="142"/>
      <c r="L16" s="142"/>
      <c r="M16" s="142"/>
      <c r="X16" s="115"/>
    </row>
    <row r="17" spans="8:24" ht="14.25" customHeight="1">
      <c r="H17" s="144"/>
      <c r="I17" s="145"/>
      <c r="J17" s="144"/>
      <c r="K17" s="144"/>
      <c r="L17" s="144"/>
      <c r="M17" s="144"/>
      <c r="X17" s="115"/>
    </row>
    <row r="18" spans="8:24" ht="14.25" customHeight="1">
      <c r="H18" s="142"/>
      <c r="I18" s="143"/>
      <c r="J18" s="142"/>
      <c r="K18" s="142"/>
      <c r="L18" s="142"/>
      <c r="M18" s="142"/>
      <c r="X18" s="115"/>
    </row>
    <row r="19" spans="8:24" ht="14.25" customHeight="1">
      <c r="H19" s="182"/>
      <c r="I19" s="182"/>
      <c r="J19" s="182"/>
      <c r="K19" s="182"/>
      <c r="L19" s="182"/>
      <c r="M19" s="182"/>
      <c r="N19" s="182"/>
      <c r="O19" s="182"/>
      <c r="P19" s="182"/>
      <c r="Q19" s="182"/>
      <c r="R19" s="182"/>
      <c r="S19" s="182"/>
      <c r="T19" s="182"/>
      <c r="U19" s="182"/>
      <c r="V19" s="182"/>
      <c r="W19" s="182"/>
      <c r="X19" s="115"/>
    </row>
    <row r="20" spans="8:24" ht="14.25" customHeight="1">
      <c r="X20" s="115"/>
    </row>
    <row r="21" spans="8:24" ht="14.25" customHeight="1">
      <c r="X21" s="115"/>
    </row>
  </sheetData>
  <mergeCells count="1">
    <mergeCell ref="B3:B12"/>
  </mergeCells>
  <phoneticPr fontId="10" type="noConversion"/>
  <conditionalFormatting sqref="X14:X21">
    <cfRule type="containsText" dxfId="22" priority="14" operator="containsText" text="是">
      <formula>NOT(ISERROR(SEARCH("是",X14)))</formula>
    </cfRule>
  </conditionalFormatting>
  <conditionalFormatting sqref="W4 W7 W12 W14 W16">
    <cfRule type="containsText" dxfId="21" priority="7" operator="containsText" text="是">
      <formula>NOT(ISERROR(SEARCH("是",#REF!)))</formula>
    </cfRule>
  </conditionalFormatting>
  <conditionalFormatting sqref="W6 W10 W13 W15 W17">
    <cfRule type="containsText" dxfId="20" priority="6" operator="containsText" text="是">
      <formula>NOT(ISERROR(SEARCH("是",#REF!)))</formula>
    </cfRule>
  </conditionalFormatting>
  <conditionalFormatting sqref="W3">
    <cfRule type="containsText" dxfId="19" priority="5" operator="containsText" text="是">
      <formula>NOT(ISERROR(SEARCH("是",#REF!)))</formula>
    </cfRule>
  </conditionalFormatting>
  <conditionalFormatting sqref="W5">
    <cfRule type="containsText" dxfId="18" priority="4" operator="containsText" text="是">
      <formula>NOT(ISERROR(SEARCH("是",#REF!)))</formula>
    </cfRule>
  </conditionalFormatting>
  <conditionalFormatting sqref="W8">
    <cfRule type="containsText" dxfId="17" priority="3" operator="containsText" text="是">
      <formula>NOT(ISERROR(SEARCH("是",#REF!)))</formula>
    </cfRule>
  </conditionalFormatting>
  <conditionalFormatting sqref="W9">
    <cfRule type="containsText" dxfId="16" priority="2" operator="containsText" text="是">
      <formula>NOT(ISERROR(SEARCH("是",#REF!)))</formula>
    </cfRule>
  </conditionalFormatting>
  <conditionalFormatting sqref="W11">
    <cfRule type="containsText" dxfId="15" priority="1" operator="containsText" text="是">
      <formula>NOT(ISERROR(SEARCH("是",#REF!)))</formula>
    </cfRule>
  </conditionalFormatting>
  <dataValidations count="3">
    <dataValidation type="list" allowBlank="1" showInputMessage="1" showErrorMessage="1" sqref="V3:V8" xr:uid="{00000000-0002-0000-1500-000000000000}">
      <formula1>"Yes, No"</formula1>
    </dataValidation>
    <dataValidation type="list" allowBlank="1" showInputMessage="1" showErrorMessage="1" sqref="U3:U12" xr:uid="{00000000-0002-0000-1500-000001000000}">
      <formula1>"Local, DA"</formula1>
    </dataValidation>
    <dataValidation type="custom" allowBlank="1" showInputMessage="1" showErrorMessage="1" sqref="V9:V12" xr:uid="{00000000-0002-0000-1500-000002000000}">
      <formula1>AND(U9="Local",V9="No")</formula1>
    </dataValidation>
  </dataValidations>
  <hyperlinks>
    <hyperlink ref="A1" location="目录!A1" display="返回" xr:uid="{00000000-0004-0000-1500-000000000000}"/>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sheetPr>
  <dimension ref="A1:S21"/>
  <sheetViews>
    <sheetView workbookViewId="0">
      <selection activeCell="L23" sqref="L23"/>
    </sheetView>
  </sheetViews>
  <sheetFormatPr defaultColWidth="9" defaultRowHeight="12" outlineLevelRow="1"/>
  <cols>
    <col min="1" max="1" width="5" style="262" bestFit="1" customWidth="1"/>
    <col min="2" max="2" width="8.25" style="267" bestFit="1" customWidth="1"/>
    <col min="3" max="3" width="8.625" style="262" customWidth="1"/>
    <col min="4" max="4" width="9.125" style="262" customWidth="1"/>
    <col min="5" max="5" width="9.5" style="262" customWidth="1"/>
    <col min="6" max="6" width="8.375" style="262" customWidth="1"/>
    <col min="7" max="7" width="11.625" style="262" customWidth="1"/>
    <col min="8" max="8" width="11.25" style="262" customWidth="1"/>
    <col min="9" max="9" width="8.375" style="262" bestFit="1" customWidth="1"/>
    <col min="10" max="10" width="8.875" style="268" customWidth="1"/>
    <col min="11" max="11" width="21.625" style="262" bestFit="1" customWidth="1"/>
    <col min="12" max="12" width="15" style="262" bestFit="1" customWidth="1"/>
    <col min="13" max="13" width="8.125" style="262" bestFit="1" customWidth="1"/>
    <col min="14" max="14" width="7.5" style="262" bestFit="1" customWidth="1"/>
    <col min="15" max="15" width="10.875" style="262" bestFit="1" customWidth="1"/>
    <col min="16" max="16" width="8.375" style="262" bestFit="1" customWidth="1"/>
    <col min="17" max="17" width="11.5" style="262" bestFit="1" customWidth="1"/>
    <col min="18" max="18" width="33.75" style="256" bestFit="1" customWidth="1"/>
    <col min="19" max="19" width="24.75" style="262" bestFit="1" customWidth="1"/>
    <col min="20" max="16384" width="9" style="262"/>
  </cols>
  <sheetData>
    <row r="1" spans="1:19" s="256" customFormat="1" ht="23.25" customHeight="1">
      <c r="A1" s="223" t="s">
        <v>875</v>
      </c>
      <c r="B1" s="251"/>
      <c r="C1" s="251" t="s">
        <v>427</v>
      </c>
      <c r="D1" s="252"/>
      <c r="E1" s="252"/>
      <c r="F1" s="252"/>
      <c r="G1" s="252"/>
      <c r="H1" s="252"/>
      <c r="I1" s="252"/>
      <c r="J1" s="253"/>
      <c r="K1" s="254" t="s">
        <v>613</v>
      </c>
      <c r="L1" s="254" t="s">
        <v>614</v>
      </c>
      <c r="M1" s="255"/>
      <c r="N1" s="255"/>
      <c r="O1" s="255"/>
      <c r="P1" s="255"/>
      <c r="Q1" s="255"/>
      <c r="R1" s="252"/>
    </row>
    <row r="2" spans="1:19" s="257" customFormat="1" ht="24" customHeight="1">
      <c r="B2" s="258" t="s">
        <v>446</v>
      </c>
      <c r="C2" s="259" t="s">
        <v>445</v>
      </c>
      <c r="D2" s="260" t="s">
        <v>841</v>
      </c>
      <c r="E2" s="260" t="s">
        <v>842</v>
      </c>
      <c r="F2" s="260" t="s">
        <v>843</v>
      </c>
      <c r="G2" s="260" t="s">
        <v>839</v>
      </c>
      <c r="H2" s="260" t="s">
        <v>840</v>
      </c>
      <c r="I2" s="260" t="s">
        <v>447</v>
      </c>
      <c r="J2" s="261" t="s">
        <v>577</v>
      </c>
      <c r="K2" s="260" t="s">
        <v>612</v>
      </c>
      <c r="L2" s="260" t="s">
        <v>449</v>
      </c>
      <c r="M2" s="260" t="s">
        <v>943</v>
      </c>
      <c r="N2" s="260" t="s">
        <v>942</v>
      </c>
      <c r="O2" s="260" t="s">
        <v>944</v>
      </c>
      <c r="P2" s="260" t="s">
        <v>945</v>
      </c>
      <c r="Q2" s="260" t="s">
        <v>946</v>
      </c>
      <c r="R2" s="259" t="s">
        <v>50</v>
      </c>
    </row>
    <row r="3" spans="1:19" ht="24" outlineLevel="1">
      <c r="B3" s="263">
        <v>1</v>
      </c>
      <c r="C3" s="264" t="s">
        <v>428</v>
      </c>
      <c r="D3" s="265" t="s">
        <v>970</v>
      </c>
      <c r="E3" s="265" t="s">
        <v>970</v>
      </c>
      <c r="F3" s="265"/>
      <c r="G3" s="265" t="str">
        <f>"qmgr_"&amp;C3</f>
        <v>qmgr_ocs</v>
      </c>
      <c r="H3" s="265" t="str">
        <f>"qmdb_"&amp;C3</f>
        <v>qmdb_ocs</v>
      </c>
      <c r="I3" s="265" t="s">
        <v>448</v>
      </c>
      <c r="J3" s="266">
        <v>13110</v>
      </c>
      <c r="K3" s="266" t="s">
        <v>435</v>
      </c>
      <c r="L3" s="266" t="s">
        <v>440</v>
      </c>
      <c r="M3" s="266"/>
      <c r="N3" s="266" t="s">
        <v>947</v>
      </c>
      <c r="O3" s="266" t="s">
        <v>948</v>
      </c>
      <c r="P3" s="266" t="s">
        <v>948</v>
      </c>
      <c r="Q3" s="266" t="s">
        <v>948</v>
      </c>
      <c r="R3" s="265"/>
    </row>
    <row r="4" spans="1:19" ht="24" outlineLevel="1">
      <c r="B4" s="263">
        <v>1</v>
      </c>
      <c r="C4" s="264" t="s">
        <v>431</v>
      </c>
      <c r="D4" s="265" t="s">
        <v>970</v>
      </c>
      <c r="E4" s="265" t="s">
        <v>970</v>
      </c>
      <c r="F4" s="265"/>
      <c r="G4" s="265" t="str">
        <f t="shared" ref="G4:G7" si="0">"qmgr_"&amp;C4</f>
        <v>qmgr_pcc</v>
      </c>
      <c r="H4" s="265" t="str">
        <f t="shared" ref="H4:H7" si="1">"qmdb_"&amp;C4</f>
        <v>qmdb_pcc</v>
      </c>
      <c r="I4" s="265" t="s">
        <v>431</v>
      </c>
      <c r="J4" s="266">
        <v>13210</v>
      </c>
      <c r="K4" s="266" t="s">
        <v>436</v>
      </c>
      <c r="L4" s="266" t="s">
        <v>441</v>
      </c>
      <c r="M4" s="266"/>
      <c r="N4" s="266" t="s">
        <v>947</v>
      </c>
      <c r="O4" s="266" t="s">
        <v>948</v>
      </c>
      <c r="P4" s="266" t="s">
        <v>948</v>
      </c>
      <c r="Q4" s="266" t="s">
        <v>948</v>
      </c>
      <c r="R4" s="265"/>
    </row>
    <row r="5" spans="1:19" ht="24" outlineLevel="1">
      <c r="B5" s="263">
        <v>1</v>
      </c>
      <c r="C5" s="264" t="s">
        <v>432</v>
      </c>
      <c r="D5" s="265" t="s">
        <v>971</v>
      </c>
      <c r="E5" s="265" t="s">
        <v>971</v>
      </c>
      <c r="F5" s="265"/>
      <c r="G5" s="265" t="str">
        <f t="shared" si="0"/>
        <v>qmgr_inv</v>
      </c>
      <c r="H5" s="265" t="str">
        <f t="shared" si="1"/>
        <v>qmdb_inv</v>
      </c>
      <c r="I5" s="265" t="s">
        <v>432</v>
      </c>
      <c r="J5" s="266">
        <v>13310</v>
      </c>
      <c r="K5" s="266" t="s">
        <v>437</v>
      </c>
      <c r="L5" s="266" t="s">
        <v>442</v>
      </c>
      <c r="M5" s="266"/>
      <c r="N5" s="266" t="s">
        <v>947</v>
      </c>
      <c r="O5" s="266" t="s">
        <v>948</v>
      </c>
      <c r="P5" s="266" t="s">
        <v>948</v>
      </c>
      <c r="Q5" s="266" t="s">
        <v>948</v>
      </c>
      <c r="R5" s="265"/>
    </row>
    <row r="6" spans="1:19" ht="24" outlineLevel="1">
      <c r="B6" s="263">
        <v>1</v>
      </c>
      <c r="C6" s="264" t="s">
        <v>433</v>
      </c>
      <c r="D6" s="265" t="s">
        <v>971</v>
      </c>
      <c r="E6" s="265" t="s">
        <v>971</v>
      </c>
      <c r="F6" s="265"/>
      <c r="G6" s="265" t="str">
        <f t="shared" si="0"/>
        <v>qmgr_med</v>
      </c>
      <c r="H6" s="265" t="str">
        <f t="shared" si="1"/>
        <v>qmdb_med</v>
      </c>
      <c r="I6" s="265" t="s">
        <v>433</v>
      </c>
      <c r="J6" s="266">
        <v>13410</v>
      </c>
      <c r="K6" s="266" t="s">
        <v>438</v>
      </c>
      <c r="L6" s="266" t="s">
        <v>443</v>
      </c>
      <c r="M6" s="266"/>
      <c r="N6" s="266" t="s">
        <v>947</v>
      </c>
      <c r="O6" s="266" t="s">
        <v>948</v>
      </c>
      <c r="P6" s="266" t="s">
        <v>948</v>
      </c>
      <c r="Q6" s="266" t="s">
        <v>948</v>
      </c>
      <c r="R6" s="265"/>
    </row>
    <row r="7" spans="1:19" ht="24" outlineLevel="1">
      <c r="B7" s="263">
        <v>1</v>
      </c>
      <c r="C7" s="264" t="s">
        <v>434</v>
      </c>
      <c r="D7" s="265" t="s">
        <v>971</v>
      </c>
      <c r="E7" s="265" t="s">
        <v>971</v>
      </c>
      <c r="F7" s="265"/>
      <c r="G7" s="265" t="str">
        <f t="shared" si="0"/>
        <v>qmgr_sett</v>
      </c>
      <c r="H7" s="265" t="str">
        <f t="shared" si="1"/>
        <v>qmdb_sett</v>
      </c>
      <c r="I7" s="265" t="s">
        <v>434</v>
      </c>
      <c r="J7" s="266" t="s">
        <v>838</v>
      </c>
      <c r="K7" s="266" t="s">
        <v>439</v>
      </c>
      <c r="L7" s="266" t="s">
        <v>444</v>
      </c>
      <c r="M7" s="266"/>
      <c r="N7" s="266" t="s">
        <v>947</v>
      </c>
      <c r="O7" s="266" t="s">
        <v>948</v>
      </c>
      <c r="P7" s="266" t="s">
        <v>948</v>
      </c>
      <c r="Q7" s="266" t="s">
        <v>948</v>
      </c>
      <c r="R7" s="265"/>
    </row>
    <row r="8" spans="1:19" ht="8.1" customHeight="1"/>
    <row r="9" spans="1:19" ht="14.25" customHeight="1">
      <c r="C9" s="269"/>
      <c r="D9" s="270"/>
      <c r="E9" s="270"/>
      <c r="F9" s="270"/>
      <c r="G9" s="270"/>
      <c r="H9" s="270"/>
      <c r="I9" s="270"/>
      <c r="J9" s="271"/>
      <c r="K9" s="270"/>
      <c r="L9" s="270"/>
      <c r="M9" s="270"/>
      <c r="N9" s="270"/>
      <c r="O9" s="270"/>
      <c r="P9" s="270"/>
      <c r="Q9" s="270"/>
      <c r="R9" s="272"/>
    </row>
    <row r="10" spans="1:19" ht="14.25" customHeight="1">
      <c r="C10" s="269"/>
      <c r="D10" s="270"/>
      <c r="E10" s="270"/>
      <c r="F10" s="270"/>
      <c r="G10" s="270"/>
      <c r="H10" s="270"/>
      <c r="I10" s="270"/>
      <c r="J10" s="271"/>
      <c r="K10" s="270"/>
      <c r="L10" s="270"/>
      <c r="M10" s="270"/>
      <c r="N10" s="270"/>
      <c r="O10" s="270"/>
      <c r="P10" s="270"/>
      <c r="Q10" s="270"/>
      <c r="S10" s="273"/>
    </row>
    <row r="11" spans="1:19" ht="14.25" customHeight="1">
      <c r="C11" s="269"/>
      <c r="D11" s="270"/>
      <c r="E11" s="270"/>
      <c r="F11" s="270"/>
      <c r="G11" s="270"/>
      <c r="H11" s="270"/>
      <c r="I11" s="274"/>
      <c r="J11" s="271"/>
      <c r="K11" s="270"/>
      <c r="L11" s="270"/>
      <c r="M11" s="270"/>
      <c r="N11" s="270"/>
      <c r="O11" s="270"/>
      <c r="P11" s="270"/>
      <c r="Q11" s="270"/>
      <c r="S11" s="273"/>
    </row>
    <row r="12" spans="1:19" ht="14.25" customHeight="1">
      <c r="D12" s="270"/>
      <c r="E12" s="270"/>
      <c r="F12" s="270"/>
      <c r="G12" s="270"/>
      <c r="H12" s="270"/>
      <c r="I12" s="274"/>
      <c r="J12" s="271"/>
      <c r="K12" s="270"/>
      <c r="L12" s="270"/>
      <c r="M12" s="270"/>
      <c r="N12" s="270"/>
      <c r="O12" s="270"/>
      <c r="P12" s="270"/>
      <c r="Q12" s="270"/>
      <c r="S12" s="273"/>
    </row>
    <row r="13" spans="1:19" ht="14.25" customHeight="1">
      <c r="D13" s="275"/>
      <c r="E13" s="275"/>
      <c r="F13" s="275"/>
      <c r="G13" s="275"/>
      <c r="H13" s="275"/>
      <c r="I13" s="276"/>
      <c r="J13" s="277"/>
      <c r="K13" s="275"/>
      <c r="L13" s="275"/>
      <c r="M13" s="275"/>
      <c r="N13" s="275"/>
      <c r="O13" s="275"/>
      <c r="P13" s="275"/>
      <c r="Q13" s="275"/>
      <c r="S13" s="273"/>
    </row>
    <row r="14" spans="1:19" ht="14.25" customHeight="1">
      <c r="D14" s="270"/>
      <c r="E14" s="270"/>
      <c r="F14" s="270"/>
      <c r="G14" s="270"/>
      <c r="H14" s="270"/>
      <c r="I14" s="274"/>
      <c r="J14" s="271"/>
      <c r="K14" s="270"/>
      <c r="L14" s="270"/>
      <c r="M14" s="270"/>
      <c r="N14" s="270"/>
      <c r="O14" s="270"/>
      <c r="P14" s="270"/>
      <c r="Q14" s="270"/>
      <c r="S14" s="273"/>
    </row>
    <row r="15" spans="1:19" ht="14.25" customHeight="1">
      <c r="D15" s="272"/>
      <c r="E15" s="272"/>
      <c r="F15" s="272"/>
      <c r="G15" s="272"/>
      <c r="H15" s="272"/>
      <c r="I15" s="272"/>
      <c r="J15" s="278"/>
      <c r="K15" s="272"/>
      <c r="L15" s="272"/>
      <c r="M15" s="272"/>
      <c r="N15" s="272"/>
      <c r="O15" s="272"/>
      <c r="P15" s="272"/>
      <c r="Q15" s="272"/>
      <c r="R15" s="272"/>
      <c r="S15" s="273"/>
    </row>
    <row r="16" spans="1:19" ht="14.25" customHeight="1">
      <c r="I16" s="279"/>
      <c r="K16" s="280"/>
      <c r="S16" s="273"/>
    </row>
    <row r="17" spans="9:19" ht="14.25" customHeight="1">
      <c r="I17" s="279"/>
      <c r="K17" s="280"/>
      <c r="S17" s="273"/>
    </row>
    <row r="18" spans="9:19">
      <c r="I18" s="279"/>
      <c r="K18" s="280"/>
    </row>
    <row r="19" spans="9:19">
      <c r="I19" s="279"/>
      <c r="K19" s="280"/>
    </row>
    <row r="20" spans="9:19">
      <c r="I20" s="279"/>
      <c r="K20" s="280"/>
    </row>
    <row r="21" spans="9:19">
      <c r="I21" s="279"/>
      <c r="K21" s="280"/>
    </row>
  </sheetData>
  <phoneticPr fontId="10" type="noConversion"/>
  <conditionalFormatting sqref="S10:S17">
    <cfRule type="containsText" dxfId="14" priority="8" operator="containsText" text="是">
      <formula>NOT(ISERROR(SEARCH("是",S10)))</formula>
    </cfRule>
  </conditionalFormatting>
  <conditionalFormatting sqref="R5 R10 R12 R8">
    <cfRule type="containsText" dxfId="13" priority="7" operator="containsText" text="是">
      <formula>NOT(ISERROR(SEARCH("是",#REF!)))</formula>
    </cfRule>
  </conditionalFormatting>
  <conditionalFormatting sqref="R9 R11 R13">
    <cfRule type="containsText" dxfId="12" priority="6" operator="containsText" text="是">
      <formula>NOT(ISERROR(SEARCH("是",#REF!)))</formula>
    </cfRule>
  </conditionalFormatting>
  <conditionalFormatting sqref="R3">
    <cfRule type="containsText" dxfId="11" priority="5" operator="containsText" text="是">
      <formula>NOT(ISERROR(SEARCH("是",#REF!)))</formula>
    </cfRule>
  </conditionalFormatting>
  <conditionalFormatting sqref="R4">
    <cfRule type="containsText" dxfId="10" priority="4" operator="containsText" text="是">
      <formula>NOT(ISERROR(SEARCH("是",#REF!)))</formula>
    </cfRule>
  </conditionalFormatting>
  <conditionalFormatting sqref="R6">
    <cfRule type="containsText" dxfId="9" priority="2" operator="containsText" text="是">
      <formula>NOT(ISERROR(SEARCH("是",#REF!)))</formula>
    </cfRule>
  </conditionalFormatting>
  <conditionalFormatting sqref="R7">
    <cfRule type="containsText" dxfId="8" priority="1" operator="containsText" text="是">
      <formula>NOT(ISERROR(SEARCH("是",#REF!)))</formula>
    </cfRule>
  </conditionalFormatting>
  <hyperlinks>
    <hyperlink ref="A1" location="目录!A1" display="返回" xr:uid="{00000000-0004-0000-1600-000000000000}"/>
  </hyperlink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BB92-ABE9-4394-BFE4-3D3D95548847}">
  <dimension ref="A1:H22"/>
  <sheetViews>
    <sheetView workbookViewId="0">
      <selection activeCell="K30" sqref="K30"/>
    </sheetView>
  </sheetViews>
  <sheetFormatPr defaultColWidth="9" defaultRowHeight="12" outlineLevelRow="1"/>
  <cols>
    <col min="1" max="1" width="5" style="262" bestFit="1" customWidth="1"/>
    <col min="2" max="2" width="8.625" style="262" customWidth="1"/>
    <col min="3" max="3" width="9.125" style="262" customWidth="1"/>
    <col min="4" max="4" width="7.5" style="262" bestFit="1" customWidth="1"/>
    <col min="5" max="5" width="7.375" style="262" bestFit="1" customWidth="1"/>
    <col min="6" max="6" width="7.5" style="279" bestFit="1" customWidth="1"/>
    <col min="7" max="7" width="33.75" style="256" bestFit="1" customWidth="1"/>
    <col min="8" max="8" width="24.75" style="262" bestFit="1" customWidth="1"/>
    <col min="9" max="16384" width="9" style="262"/>
  </cols>
  <sheetData>
    <row r="1" spans="1:8" s="256" customFormat="1" ht="20.25">
      <c r="A1" s="307" t="s">
        <v>875</v>
      </c>
      <c r="B1" s="308" t="s">
        <v>1178</v>
      </c>
      <c r="C1" s="309"/>
      <c r="D1" s="309"/>
      <c r="E1" s="309"/>
      <c r="F1" s="309"/>
      <c r="G1" s="309"/>
    </row>
    <row r="2" spans="1:8" s="257" customFormat="1">
      <c r="A2" s="310"/>
      <c r="B2" s="260" t="s">
        <v>445</v>
      </c>
      <c r="C2" s="260" t="s">
        <v>393</v>
      </c>
      <c r="D2" s="260" t="s">
        <v>1179</v>
      </c>
      <c r="E2" s="260" t="s">
        <v>1180</v>
      </c>
      <c r="F2" s="260" t="s">
        <v>1181</v>
      </c>
      <c r="G2" s="260" t="s">
        <v>50</v>
      </c>
    </row>
    <row r="3" spans="1:8" outlineLevel="1">
      <c r="A3" s="280"/>
      <c r="B3" s="314" t="s">
        <v>159</v>
      </c>
      <c r="C3" s="284" t="s">
        <v>1192</v>
      </c>
      <c r="D3" s="266">
        <v>32</v>
      </c>
      <c r="E3" s="313">
        <v>1000</v>
      </c>
      <c r="F3" s="264" t="s">
        <v>1183</v>
      </c>
      <c r="G3" s="312" t="s">
        <v>1193</v>
      </c>
    </row>
    <row r="4" spans="1:8" outlineLevel="1">
      <c r="A4" s="280"/>
      <c r="B4" s="406" t="s">
        <v>428</v>
      </c>
      <c r="C4" s="284" t="s">
        <v>1182</v>
      </c>
      <c r="D4" s="266">
        <v>96</v>
      </c>
      <c r="E4" s="313">
        <v>1000</v>
      </c>
      <c r="F4" s="264" t="s">
        <v>1183</v>
      </c>
      <c r="G4" s="284" t="s">
        <v>1184</v>
      </c>
    </row>
    <row r="5" spans="1:8" outlineLevel="1">
      <c r="A5" s="280"/>
      <c r="B5" s="407"/>
      <c r="C5" s="284" t="s">
        <v>1194</v>
      </c>
      <c r="D5" s="266">
        <v>32</v>
      </c>
      <c r="E5" s="313">
        <v>1000</v>
      </c>
      <c r="F5" s="264" t="s">
        <v>1183</v>
      </c>
      <c r="G5" s="284" t="s">
        <v>1184</v>
      </c>
    </row>
    <row r="6" spans="1:8" outlineLevel="1">
      <c r="A6" s="280"/>
      <c r="B6" s="407"/>
      <c r="C6" s="284" t="s">
        <v>1185</v>
      </c>
      <c r="D6" s="266">
        <v>32</v>
      </c>
      <c r="E6" s="313">
        <v>1000</v>
      </c>
      <c r="F6" s="264" t="s">
        <v>1183</v>
      </c>
      <c r="G6" s="284" t="s">
        <v>1184</v>
      </c>
    </row>
    <row r="7" spans="1:8" outlineLevel="1">
      <c r="A7" s="280"/>
      <c r="B7" s="408"/>
      <c r="C7" s="284" t="s">
        <v>1186</v>
      </c>
      <c r="D7" s="266">
        <v>32</v>
      </c>
      <c r="E7" s="313">
        <v>1000</v>
      </c>
      <c r="F7" s="264" t="s">
        <v>1183</v>
      </c>
      <c r="G7" s="284" t="s">
        <v>1184</v>
      </c>
    </row>
    <row r="8" spans="1:8" outlineLevel="1">
      <c r="A8" s="280"/>
      <c r="B8" s="406" t="s">
        <v>431</v>
      </c>
      <c r="C8" s="284" t="s">
        <v>1187</v>
      </c>
      <c r="D8" s="266">
        <v>32</v>
      </c>
      <c r="E8" s="313">
        <v>1000</v>
      </c>
      <c r="F8" s="264" t="s">
        <v>1183</v>
      </c>
      <c r="G8" s="284" t="s">
        <v>1184</v>
      </c>
    </row>
    <row r="9" spans="1:8" outlineLevel="1">
      <c r="A9" s="280"/>
      <c r="B9" s="408"/>
      <c r="C9" s="284" t="s">
        <v>1188</v>
      </c>
      <c r="D9" s="266">
        <v>32</v>
      </c>
      <c r="E9" s="313">
        <v>1000</v>
      </c>
      <c r="F9" s="264" t="s">
        <v>1183</v>
      </c>
      <c r="G9" s="284" t="s">
        <v>1184</v>
      </c>
    </row>
    <row r="10" spans="1:8" outlineLevel="1">
      <c r="A10" s="280"/>
      <c r="B10" s="284" t="s">
        <v>432</v>
      </c>
      <c r="C10" s="284" t="s">
        <v>1189</v>
      </c>
      <c r="D10" s="266">
        <v>96</v>
      </c>
      <c r="E10" s="313">
        <v>1000</v>
      </c>
      <c r="F10" s="264" t="s">
        <v>1183</v>
      </c>
      <c r="G10" s="284" t="s">
        <v>1184</v>
      </c>
    </row>
    <row r="11" spans="1:8" outlineLevel="1">
      <c r="A11" s="280"/>
      <c r="B11" s="284" t="s">
        <v>433</v>
      </c>
      <c r="C11" s="284" t="s">
        <v>1190</v>
      </c>
      <c r="D11" s="266">
        <v>96</v>
      </c>
      <c r="E11" s="313">
        <v>1000</v>
      </c>
      <c r="F11" s="264" t="s">
        <v>1183</v>
      </c>
      <c r="G11" s="284" t="s">
        <v>1184</v>
      </c>
    </row>
    <row r="12" spans="1:8" outlineLevel="1">
      <c r="A12" s="280"/>
      <c r="B12" s="284" t="s">
        <v>199</v>
      </c>
      <c r="C12" s="284" t="s">
        <v>1191</v>
      </c>
      <c r="D12" s="266">
        <v>96</v>
      </c>
      <c r="E12" s="313">
        <v>1000</v>
      </c>
      <c r="F12" s="264" t="s">
        <v>1183</v>
      </c>
      <c r="G12" s="284" t="s">
        <v>1184</v>
      </c>
    </row>
    <row r="14" spans="1:8">
      <c r="B14" s="269"/>
      <c r="C14" s="302"/>
      <c r="D14" s="302"/>
      <c r="E14" s="302"/>
      <c r="F14" s="274"/>
      <c r="G14" s="272"/>
    </row>
    <row r="15" spans="1:8">
      <c r="B15" s="269"/>
      <c r="C15" s="302"/>
      <c r="D15" s="302"/>
      <c r="E15" s="302"/>
      <c r="F15" s="274"/>
      <c r="H15" s="273"/>
    </row>
    <row r="16" spans="1:8">
      <c r="B16" s="269"/>
      <c r="C16" s="302"/>
      <c r="D16" s="302"/>
      <c r="E16" s="302"/>
      <c r="F16" s="274"/>
      <c r="H16" s="273"/>
    </row>
    <row r="17" spans="3:8">
      <c r="C17" s="302"/>
      <c r="D17" s="302"/>
      <c r="E17" s="302"/>
      <c r="F17" s="274"/>
      <c r="H17" s="273"/>
    </row>
    <row r="18" spans="3:8">
      <c r="C18" s="303"/>
      <c r="D18" s="303"/>
      <c r="E18" s="303"/>
      <c r="F18" s="276"/>
      <c r="H18" s="273"/>
    </row>
    <row r="19" spans="3:8">
      <c r="C19" s="302"/>
      <c r="D19" s="302"/>
      <c r="E19" s="302"/>
      <c r="F19" s="274"/>
      <c r="H19" s="273"/>
    </row>
    <row r="20" spans="3:8">
      <c r="C20" s="272"/>
      <c r="D20" s="272"/>
      <c r="E20" s="272"/>
      <c r="F20" s="311"/>
      <c r="G20" s="272"/>
      <c r="H20" s="273"/>
    </row>
    <row r="21" spans="3:8">
      <c r="H21" s="273"/>
    </row>
    <row r="22" spans="3:8">
      <c r="H22" s="273"/>
    </row>
  </sheetData>
  <mergeCells count="2">
    <mergeCell ref="B4:B7"/>
    <mergeCell ref="B8:B9"/>
  </mergeCells>
  <phoneticPr fontId="10" type="noConversion"/>
  <conditionalFormatting sqref="H15:H22">
    <cfRule type="containsText" dxfId="7" priority="12" operator="containsText" text="是">
      <formula>NOT(ISERROR(SEARCH("是",H15)))</formula>
    </cfRule>
  </conditionalFormatting>
  <conditionalFormatting sqref="G15 G17 G13">
    <cfRule type="containsText" dxfId="6" priority="11" operator="containsText" text="是">
      <formula>NOT(ISERROR(SEARCH("是",#REF!)))</formula>
    </cfRule>
  </conditionalFormatting>
  <conditionalFormatting sqref="G14 G16 G18">
    <cfRule type="containsText" dxfId="5" priority="10" operator="containsText" text="是">
      <formula>NOT(ISERROR(SEARCH("是",#REF!)))</formula>
    </cfRule>
  </conditionalFormatting>
  <conditionalFormatting sqref="G4:G7">
    <cfRule type="containsText" dxfId="4" priority="9" operator="containsText" text="是">
      <formula>NOT(ISERROR(SEARCH("是",#REF!)))</formula>
    </cfRule>
  </conditionalFormatting>
  <conditionalFormatting sqref="G3">
    <cfRule type="containsText" dxfId="3" priority="5" operator="containsText" text="是">
      <formula>NOT(ISERROR(SEARCH("是",#REF!)))</formula>
    </cfRule>
  </conditionalFormatting>
  <conditionalFormatting sqref="G8:G9">
    <cfRule type="containsText" dxfId="2" priority="4" operator="containsText" text="是">
      <formula>NOT(ISERROR(SEARCH("是",#REF!)))</formula>
    </cfRule>
  </conditionalFormatting>
  <conditionalFormatting sqref="G10:G11">
    <cfRule type="containsText" dxfId="1" priority="2" operator="containsText" text="是">
      <formula>NOT(ISERROR(SEARCH("是",#REF!)))</formula>
    </cfRule>
  </conditionalFormatting>
  <conditionalFormatting sqref="G12">
    <cfRule type="containsText" dxfId="0" priority="1" operator="containsText" text="是">
      <formula>NOT(ISERROR(SEARCH("是",#REF!)))</formula>
    </cfRule>
  </conditionalFormatting>
  <hyperlinks>
    <hyperlink ref="A1" location="目录!A1" display="返回" xr:uid="{E77E0373-6402-4E6C-9770-B1D5C03A465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15"/>
  <sheetViews>
    <sheetView zoomScaleNormal="100" workbookViewId="0"/>
  </sheetViews>
  <sheetFormatPr defaultColWidth="9" defaultRowHeight="12.75"/>
  <cols>
    <col min="1" max="1" width="5" style="167" bestFit="1" customWidth="1"/>
    <col min="2" max="2" width="12.375" style="167" bestFit="1" customWidth="1"/>
    <col min="3" max="3" width="13.75" style="167" bestFit="1" customWidth="1"/>
    <col min="4" max="4" width="11" style="167" customWidth="1"/>
    <col min="5" max="5" width="16.375" style="167" bestFit="1" customWidth="1"/>
    <col min="6" max="6" width="13" style="167" bestFit="1" customWidth="1"/>
    <col min="7" max="7" width="10.25" style="167" bestFit="1" customWidth="1"/>
    <col min="8" max="8" width="16.75" style="167" bestFit="1" customWidth="1"/>
    <col min="9" max="9" width="13.125" style="167" bestFit="1" customWidth="1"/>
    <col min="10" max="10" width="20.75" style="167" bestFit="1" customWidth="1"/>
    <col min="11" max="11" width="10.5" style="167" bestFit="1" customWidth="1"/>
    <col min="12" max="12" width="7" style="167" bestFit="1" customWidth="1"/>
    <col min="13" max="13" width="7.5" style="167" bestFit="1" customWidth="1"/>
    <col min="14" max="14" width="5.75" style="167" bestFit="1" customWidth="1"/>
    <col min="15" max="15" width="5.5" style="167" bestFit="1" customWidth="1"/>
    <col min="16" max="16" width="6.875" style="167" bestFit="1" customWidth="1"/>
    <col min="17" max="17" width="11.125" style="167" bestFit="1" customWidth="1"/>
    <col min="18" max="18" width="16.125" style="167" bestFit="1" customWidth="1"/>
    <col min="19" max="16384" width="9" style="167"/>
  </cols>
  <sheetData>
    <row r="1" spans="1:18" s="325" customFormat="1" ht="21">
      <c r="A1" s="320" t="s">
        <v>875</v>
      </c>
      <c r="B1" s="323" t="s">
        <v>874</v>
      </c>
      <c r="C1" s="324"/>
      <c r="D1" s="324"/>
      <c r="E1" s="324"/>
      <c r="F1" s="324" t="s">
        <v>910</v>
      </c>
      <c r="G1" s="324"/>
      <c r="H1" s="324"/>
      <c r="I1" s="324"/>
      <c r="J1" s="324"/>
      <c r="K1" s="324"/>
      <c r="L1" s="324"/>
      <c r="M1" s="324"/>
      <c r="N1" s="324"/>
      <c r="O1" s="324"/>
      <c r="P1" s="324"/>
      <c r="Q1" s="324" t="s">
        <v>911</v>
      </c>
      <c r="R1" s="324"/>
    </row>
    <row r="2" spans="1:18" ht="24.75" customHeight="1">
      <c r="B2" s="326" t="s">
        <v>289</v>
      </c>
      <c r="C2" s="326" t="s">
        <v>724</v>
      </c>
      <c r="D2" s="326" t="s">
        <v>739</v>
      </c>
      <c r="E2" s="326" t="s">
        <v>738</v>
      </c>
      <c r="F2" s="326" t="s">
        <v>718</v>
      </c>
      <c r="G2" s="326" t="s">
        <v>740</v>
      </c>
      <c r="H2" s="326" t="s">
        <v>752</v>
      </c>
      <c r="I2" s="326" t="s">
        <v>719</v>
      </c>
      <c r="J2" s="326" t="s">
        <v>728</v>
      </c>
      <c r="K2" s="326" t="s">
        <v>729</v>
      </c>
      <c r="L2" s="326" t="s">
        <v>730</v>
      </c>
      <c r="M2" s="326" t="s">
        <v>731</v>
      </c>
      <c r="N2" s="326" t="s">
        <v>732</v>
      </c>
      <c r="O2" s="326" t="s">
        <v>733</v>
      </c>
      <c r="P2" s="326" t="s">
        <v>734</v>
      </c>
      <c r="Q2" s="326" t="s">
        <v>737</v>
      </c>
      <c r="R2" s="326" t="s">
        <v>50</v>
      </c>
    </row>
    <row r="3" spans="1:18" ht="25.5">
      <c r="B3" s="412" t="s">
        <v>1159</v>
      </c>
      <c r="C3" s="412" t="s">
        <v>678</v>
      </c>
      <c r="D3" s="412" t="s">
        <v>1158</v>
      </c>
      <c r="E3" s="409"/>
      <c r="F3" s="319" t="s">
        <v>901</v>
      </c>
      <c r="G3" s="319" t="s">
        <v>972</v>
      </c>
      <c r="H3" s="319" t="s">
        <v>902</v>
      </c>
      <c r="I3" s="319" t="s">
        <v>1062</v>
      </c>
      <c r="J3" s="327"/>
      <c r="K3" s="327"/>
      <c r="L3" s="327"/>
      <c r="M3" s="327"/>
      <c r="N3" s="327"/>
      <c r="O3" s="327"/>
      <c r="P3" s="327"/>
      <c r="Q3" s="319"/>
      <c r="R3" s="319"/>
    </row>
    <row r="4" spans="1:18" ht="25.5">
      <c r="B4" s="413"/>
      <c r="C4" s="413"/>
      <c r="D4" s="413"/>
      <c r="E4" s="410"/>
      <c r="F4" s="319" t="s">
        <v>903</v>
      </c>
      <c r="G4" s="319" t="s">
        <v>972</v>
      </c>
      <c r="H4" s="319" t="s">
        <v>902</v>
      </c>
      <c r="I4" s="319" t="s">
        <v>1063</v>
      </c>
      <c r="J4" s="327"/>
      <c r="K4" s="327"/>
      <c r="L4" s="327"/>
      <c r="M4" s="327"/>
      <c r="N4" s="327"/>
      <c r="O4" s="327"/>
      <c r="P4" s="327"/>
      <c r="Q4" s="319"/>
      <c r="R4" s="319"/>
    </row>
    <row r="5" spans="1:18" ht="25.5">
      <c r="B5" s="413"/>
      <c r="C5" s="413"/>
      <c r="D5" s="413"/>
      <c r="E5" s="410"/>
      <c r="F5" s="319" t="s">
        <v>904</v>
      </c>
      <c r="G5" s="319" t="s">
        <v>972</v>
      </c>
      <c r="H5" s="319" t="s">
        <v>902</v>
      </c>
      <c r="I5" s="319" t="s">
        <v>1064</v>
      </c>
      <c r="J5" s="327"/>
      <c r="K5" s="327"/>
      <c r="L5" s="327"/>
      <c r="M5" s="327"/>
      <c r="N5" s="327"/>
      <c r="O5" s="327"/>
      <c r="P5" s="327"/>
      <c r="Q5" s="319"/>
      <c r="R5" s="319"/>
    </row>
    <row r="6" spans="1:18" ht="25.5">
      <c r="B6" s="413"/>
      <c r="C6" s="413"/>
      <c r="D6" s="413"/>
      <c r="E6" s="410"/>
      <c r="F6" s="319" t="s">
        <v>905</v>
      </c>
      <c r="G6" s="319" t="s">
        <v>972</v>
      </c>
      <c r="H6" s="319" t="s">
        <v>902</v>
      </c>
      <c r="I6" s="319" t="s">
        <v>1065</v>
      </c>
      <c r="J6" s="327"/>
      <c r="K6" s="327"/>
      <c r="L6" s="327"/>
      <c r="M6" s="327"/>
      <c r="N6" s="327"/>
      <c r="O6" s="327"/>
      <c r="P6" s="327"/>
      <c r="Q6" s="319"/>
      <c r="R6" s="319"/>
    </row>
    <row r="7" spans="1:18" ht="25.5">
      <c r="B7" s="413"/>
      <c r="C7" s="413"/>
      <c r="D7" s="413"/>
      <c r="E7" s="410"/>
      <c r="F7" s="319" t="s">
        <v>906</v>
      </c>
      <c r="G7" s="319" t="s">
        <v>973</v>
      </c>
      <c r="H7" s="319" t="s">
        <v>902</v>
      </c>
      <c r="I7" s="319" t="s">
        <v>1012</v>
      </c>
      <c r="J7" s="327"/>
      <c r="K7" s="327"/>
      <c r="L7" s="327"/>
      <c r="M7" s="327"/>
      <c r="N7" s="327"/>
      <c r="O7" s="327"/>
      <c r="P7" s="327"/>
      <c r="Q7" s="319"/>
      <c r="R7" s="319"/>
    </row>
    <row r="8" spans="1:18" ht="25.5">
      <c r="B8" s="413"/>
      <c r="C8" s="413"/>
      <c r="D8" s="413"/>
      <c r="E8" s="410"/>
      <c r="F8" s="319" t="s">
        <v>908</v>
      </c>
      <c r="G8" s="319" t="s">
        <v>1196</v>
      </c>
      <c r="H8" s="319" t="s">
        <v>902</v>
      </c>
      <c r="I8" s="319" t="s">
        <v>1235</v>
      </c>
      <c r="J8" s="327"/>
      <c r="K8" s="327"/>
      <c r="L8" s="327"/>
      <c r="M8" s="327"/>
      <c r="N8" s="327"/>
      <c r="O8" s="327"/>
      <c r="P8" s="327"/>
      <c r="Q8" s="319"/>
      <c r="R8" s="319" t="s">
        <v>1200</v>
      </c>
    </row>
    <row r="9" spans="1:18" ht="25.5">
      <c r="B9" s="413"/>
      <c r="C9" s="413"/>
      <c r="D9" s="413"/>
      <c r="E9" s="411"/>
      <c r="F9" s="319" t="s">
        <v>909</v>
      </c>
      <c r="G9" s="319" t="s">
        <v>1197</v>
      </c>
      <c r="H9" s="319" t="s">
        <v>902</v>
      </c>
      <c r="I9" s="319" t="s">
        <v>1236</v>
      </c>
      <c r="J9" s="327"/>
      <c r="K9" s="327"/>
      <c r="L9" s="327"/>
      <c r="M9" s="327"/>
      <c r="N9" s="327"/>
      <c r="O9" s="327"/>
      <c r="P9" s="327"/>
      <c r="Q9" s="319"/>
      <c r="R9" s="319" t="s">
        <v>1200</v>
      </c>
    </row>
    <row r="10" spans="1:18" ht="25.5">
      <c r="B10" s="414" t="s">
        <v>1198</v>
      </c>
      <c r="C10" s="414" t="s">
        <v>900</v>
      </c>
      <c r="D10" s="414" t="s">
        <v>1199</v>
      </c>
      <c r="E10" s="409"/>
      <c r="F10" s="319" t="s">
        <v>907</v>
      </c>
      <c r="G10" s="319" t="s">
        <v>1003</v>
      </c>
      <c r="H10" s="319" t="s">
        <v>902</v>
      </c>
      <c r="I10" s="319" t="s">
        <v>1237</v>
      </c>
      <c r="J10" s="327"/>
      <c r="K10" s="327"/>
      <c r="L10" s="327"/>
      <c r="M10" s="327"/>
      <c r="N10" s="327"/>
      <c r="O10" s="327"/>
      <c r="P10" s="327"/>
      <c r="Q10" s="319"/>
      <c r="R10" s="319"/>
    </row>
    <row r="11" spans="1:18" ht="25.5">
      <c r="B11" s="414"/>
      <c r="C11" s="414"/>
      <c r="D11" s="414"/>
      <c r="E11" s="410"/>
      <c r="F11" s="319" t="s">
        <v>939</v>
      </c>
      <c r="G11" s="319" t="s">
        <v>1003</v>
      </c>
      <c r="H11" s="319" t="s">
        <v>902</v>
      </c>
      <c r="I11" s="319" t="s">
        <v>1066</v>
      </c>
      <c r="J11" s="319"/>
      <c r="K11" s="319"/>
      <c r="L11" s="319"/>
      <c r="M11" s="319"/>
      <c r="N11" s="319"/>
      <c r="O11" s="319"/>
      <c r="P11" s="319"/>
      <c r="Q11" s="319"/>
      <c r="R11" s="319"/>
    </row>
    <row r="12" spans="1:18" ht="25.5">
      <c r="B12" s="414"/>
      <c r="C12" s="414"/>
      <c r="D12" s="414"/>
      <c r="E12" s="410"/>
      <c r="F12" s="319" t="s">
        <v>940</v>
      </c>
      <c r="G12" s="319" t="s">
        <v>970</v>
      </c>
      <c r="H12" s="319" t="s">
        <v>902</v>
      </c>
      <c r="I12" s="319" t="s">
        <v>1067</v>
      </c>
      <c r="J12" s="319"/>
      <c r="K12" s="319"/>
      <c r="L12" s="319"/>
      <c r="M12" s="319"/>
      <c r="N12" s="319"/>
      <c r="O12" s="319"/>
      <c r="P12" s="319"/>
      <c r="Q12" s="319"/>
      <c r="R12" s="319"/>
    </row>
    <row r="13" spans="1:18" ht="25.5">
      <c r="B13" s="414"/>
      <c r="C13" s="414"/>
      <c r="D13" s="414"/>
      <c r="E13" s="410"/>
      <c r="F13" s="319" t="s">
        <v>1001</v>
      </c>
      <c r="G13" s="319" t="s">
        <v>970</v>
      </c>
      <c r="H13" s="319" t="s">
        <v>902</v>
      </c>
      <c r="I13" s="319" t="s">
        <v>1068</v>
      </c>
      <c r="J13" s="319"/>
      <c r="K13" s="319"/>
      <c r="L13" s="319"/>
      <c r="M13" s="319"/>
      <c r="N13" s="319"/>
      <c r="O13" s="319"/>
      <c r="P13" s="319"/>
      <c r="Q13" s="319"/>
      <c r="R13" s="319"/>
    </row>
    <row r="14" spans="1:18" ht="25.5">
      <c r="B14" s="414"/>
      <c r="C14" s="414"/>
      <c r="D14" s="414"/>
      <c r="E14" s="410"/>
      <c r="F14" s="319" t="s">
        <v>941</v>
      </c>
      <c r="G14" s="319" t="s">
        <v>971</v>
      </c>
      <c r="H14" s="319" t="s">
        <v>902</v>
      </c>
      <c r="I14" s="319" t="s">
        <v>1069</v>
      </c>
      <c r="J14" s="319"/>
      <c r="K14" s="319"/>
      <c r="L14" s="319"/>
      <c r="M14" s="319"/>
      <c r="N14" s="319"/>
      <c r="O14" s="319"/>
      <c r="P14" s="319"/>
      <c r="Q14" s="319"/>
      <c r="R14" s="319"/>
    </row>
    <row r="15" spans="1:18" ht="25.5">
      <c r="B15" s="414"/>
      <c r="C15" s="414"/>
      <c r="D15" s="414"/>
      <c r="E15" s="411"/>
      <c r="F15" s="319" t="s">
        <v>1002</v>
      </c>
      <c r="G15" s="319" t="s">
        <v>971</v>
      </c>
      <c r="H15" s="319" t="s">
        <v>902</v>
      </c>
      <c r="I15" s="319" t="s">
        <v>1070</v>
      </c>
      <c r="J15" s="319"/>
      <c r="K15" s="319"/>
      <c r="L15" s="319"/>
      <c r="M15" s="319"/>
      <c r="N15" s="319"/>
      <c r="O15" s="319"/>
      <c r="P15" s="319"/>
      <c r="Q15" s="319"/>
      <c r="R15" s="319"/>
    </row>
  </sheetData>
  <mergeCells count="8">
    <mergeCell ref="E10:E15"/>
    <mergeCell ref="E3:E9"/>
    <mergeCell ref="B3:B9"/>
    <mergeCell ref="C3:C9"/>
    <mergeCell ref="D3:D9"/>
    <mergeCell ref="B10:B15"/>
    <mergeCell ref="C10:C15"/>
    <mergeCell ref="D10:D15"/>
  </mergeCells>
  <phoneticPr fontId="10" type="noConversion"/>
  <dataValidations count="1">
    <dataValidation type="list" allowBlank="1" showInputMessage="1" showErrorMessage="1" sqref="C3 C8" xr:uid="{00000000-0002-0000-1700-000000000000}">
      <formula1>"Keepalived, NewStartHA"</formula1>
    </dataValidation>
  </dataValidations>
  <hyperlinks>
    <hyperlink ref="A1" location="目录!A1" display="返回" xr:uid="{00000000-0004-0000-17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F36"/>
  <sheetViews>
    <sheetView showGridLines="0" zoomScaleNormal="100" workbookViewId="0"/>
  </sheetViews>
  <sheetFormatPr defaultColWidth="9" defaultRowHeight="12.75"/>
  <cols>
    <col min="1" max="1" width="5" style="59" bestFit="1" customWidth="1"/>
    <col min="2" max="2" width="26.375" style="59" bestFit="1" customWidth="1"/>
    <col min="3" max="3" width="15.875" style="59" customWidth="1"/>
    <col min="4" max="4" width="35.875" style="59" customWidth="1"/>
    <col min="5" max="5" width="17.125" style="59" bestFit="1" customWidth="1"/>
    <col min="6" max="6" width="56.875" style="59" customWidth="1"/>
    <col min="7" max="7" width="18.5" style="59" bestFit="1" customWidth="1"/>
    <col min="8" max="16384" width="9" style="59"/>
  </cols>
  <sheetData>
    <row r="1" spans="1:6" ht="21">
      <c r="A1" s="56" t="s">
        <v>875</v>
      </c>
      <c r="B1" s="57" t="s">
        <v>642</v>
      </c>
      <c r="C1" s="57"/>
      <c r="D1" s="57"/>
      <c r="E1" s="57"/>
      <c r="F1" s="58"/>
    </row>
    <row r="2" spans="1:6">
      <c r="B2" s="60" t="s">
        <v>242</v>
      </c>
      <c r="C2" s="60" t="s">
        <v>339</v>
      </c>
      <c r="D2" s="60" t="s">
        <v>78</v>
      </c>
      <c r="E2" s="60" t="s">
        <v>694</v>
      </c>
      <c r="F2" s="60" t="s">
        <v>50</v>
      </c>
    </row>
    <row r="3" spans="1:6">
      <c r="B3" s="61" t="s">
        <v>63</v>
      </c>
      <c r="C3" s="61" t="s">
        <v>452</v>
      </c>
      <c r="D3" s="128" t="s">
        <v>64</v>
      </c>
      <c r="E3" s="204"/>
      <c r="F3" s="62" t="s">
        <v>105</v>
      </c>
    </row>
    <row r="4" spans="1:6">
      <c r="B4" s="61" t="s">
        <v>102</v>
      </c>
      <c r="C4" s="61" t="s">
        <v>452</v>
      </c>
      <c r="D4" s="204" t="s">
        <v>101</v>
      </c>
      <c r="E4" s="204"/>
      <c r="F4" s="317"/>
    </row>
    <row r="5" spans="1:6">
      <c r="B5" s="61" t="s">
        <v>65</v>
      </c>
      <c r="C5" s="61" t="s">
        <v>452</v>
      </c>
      <c r="D5" s="204" t="s">
        <v>115</v>
      </c>
      <c r="E5" s="65"/>
      <c r="F5" s="317"/>
    </row>
    <row r="6" spans="1:6">
      <c r="B6" s="61" t="s">
        <v>66</v>
      </c>
      <c r="C6" s="61" t="s">
        <v>452</v>
      </c>
      <c r="D6" s="204" t="s">
        <v>67</v>
      </c>
      <c r="E6" s="204"/>
      <c r="F6" s="317"/>
    </row>
    <row r="7" spans="1:6">
      <c r="B7" s="61" t="s">
        <v>68</v>
      </c>
      <c r="C7" s="61" t="s">
        <v>452</v>
      </c>
      <c r="D7" s="128" t="s">
        <v>352</v>
      </c>
      <c r="E7" s="204"/>
      <c r="F7" s="62" t="s">
        <v>353</v>
      </c>
    </row>
    <row r="8" spans="1:6">
      <c r="B8" s="61" t="s">
        <v>104</v>
      </c>
      <c r="C8" s="61" t="s">
        <v>452</v>
      </c>
      <c r="D8" s="204" t="s">
        <v>107</v>
      </c>
      <c r="E8" s="204"/>
      <c r="F8" s="62" t="s">
        <v>106</v>
      </c>
    </row>
    <row r="9" spans="1:6">
      <c r="B9" s="61" t="s">
        <v>71</v>
      </c>
      <c r="C9" s="61" t="s">
        <v>452</v>
      </c>
      <c r="D9" s="204" t="s">
        <v>69</v>
      </c>
      <c r="E9" s="65"/>
      <c r="F9" s="317"/>
    </row>
    <row r="10" spans="1:6">
      <c r="B10" s="61" t="s">
        <v>108</v>
      </c>
      <c r="C10" s="61" t="s">
        <v>452</v>
      </c>
      <c r="D10" s="204" t="s">
        <v>109</v>
      </c>
      <c r="E10" s="65"/>
      <c r="F10" s="317"/>
    </row>
    <row r="11" spans="1:6">
      <c r="B11" s="61" t="s">
        <v>73</v>
      </c>
      <c r="C11" s="61" t="s">
        <v>452</v>
      </c>
      <c r="D11" s="204" t="s">
        <v>74</v>
      </c>
      <c r="E11" s="204"/>
      <c r="F11" s="317"/>
    </row>
    <row r="12" spans="1:6">
      <c r="B12" s="61" t="s">
        <v>112</v>
      </c>
      <c r="C12" s="61" t="s">
        <v>452</v>
      </c>
      <c r="D12" s="204" t="s">
        <v>1018</v>
      </c>
      <c r="E12" s="204"/>
      <c r="F12" s="62" t="s">
        <v>114</v>
      </c>
    </row>
    <row r="13" spans="1:6">
      <c r="B13" s="61" t="s">
        <v>110</v>
      </c>
      <c r="C13" s="61" t="s">
        <v>452</v>
      </c>
      <c r="D13" s="204" t="s">
        <v>111</v>
      </c>
      <c r="E13" s="204"/>
      <c r="F13" s="62"/>
    </row>
    <row r="14" spans="1:6">
      <c r="B14" s="61" t="s">
        <v>70</v>
      </c>
      <c r="C14" s="61" t="s">
        <v>452</v>
      </c>
      <c r="D14" s="204" t="s">
        <v>72</v>
      </c>
      <c r="E14" s="204"/>
      <c r="F14" s="317"/>
    </row>
    <row r="15" spans="1:6" ht="25.5">
      <c r="B15" s="61" t="s">
        <v>75</v>
      </c>
      <c r="C15" s="61" t="s">
        <v>452</v>
      </c>
      <c r="D15" s="204" t="s">
        <v>76</v>
      </c>
      <c r="E15" s="204"/>
      <c r="F15" s="317"/>
    </row>
    <row r="16" spans="1:6" ht="140.25">
      <c r="B16" s="61" t="s">
        <v>77</v>
      </c>
      <c r="C16" s="61" t="s">
        <v>453</v>
      </c>
      <c r="D16" s="204" t="s">
        <v>1156</v>
      </c>
      <c r="E16" s="204"/>
      <c r="F16" s="317"/>
    </row>
    <row r="17" spans="1:6">
      <c r="B17" s="61" t="s">
        <v>113</v>
      </c>
      <c r="C17" s="61" t="s">
        <v>452</v>
      </c>
      <c r="D17" s="204" t="s">
        <v>844</v>
      </c>
      <c r="E17" s="204"/>
      <c r="F17" s="62" t="s">
        <v>114</v>
      </c>
    </row>
    <row r="18" spans="1:6" ht="140.25" customHeight="1">
      <c r="B18" s="61" t="s">
        <v>79</v>
      </c>
      <c r="C18" s="61" t="s">
        <v>454</v>
      </c>
      <c r="D18" s="204" t="s">
        <v>1167</v>
      </c>
      <c r="E18" s="204"/>
      <c r="F18" s="317"/>
    </row>
    <row r="19" spans="1:6">
      <c r="B19" s="61" t="s">
        <v>81</v>
      </c>
      <c r="C19" s="61" t="s">
        <v>452</v>
      </c>
      <c r="D19" s="204" t="s">
        <v>80</v>
      </c>
      <c r="E19" s="204"/>
      <c r="F19" s="317"/>
    </row>
    <row r="20" spans="1:6" ht="80.099999999999994" customHeight="1">
      <c r="B20" s="61" t="s">
        <v>82</v>
      </c>
      <c r="C20" s="61" t="s">
        <v>340</v>
      </c>
      <c r="D20" s="204" t="s">
        <v>978</v>
      </c>
      <c r="E20" s="204"/>
      <c r="F20" s="317" t="s">
        <v>83</v>
      </c>
    </row>
    <row r="21" spans="1:6" ht="102">
      <c r="B21" s="61" t="s">
        <v>91</v>
      </c>
      <c r="C21" s="61" t="s">
        <v>340</v>
      </c>
      <c r="D21" s="204" t="s">
        <v>95</v>
      </c>
      <c r="E21" s="204"/>
      <c r="F21" s="317"/>
    </row>
    <row r="22" spans="1:6" ht="76.5">
      <c r="B22" s="61" t="s">
        <v>96</v>
      </c>
      <c r="C22" s="61" t="s">
        <v>340</v>
      </c>
      <c r="D22" s="204" t="s">
        <v>97</v>
      </c>
      <c r="E22" s="204"/>
      <c r="F22" s="317"/>
    </row>
    <row r="23" spans="1:6" ht="25.5">
      <c r="A23" s="207"/>
      <c r="B23" s="61" t="s">
        <v>92</v>
      </c>
      <c r="C23" s="61" t="s">
        <v>688</v>
      </c>
      <c r="D23" s="204" t="s">
        <v>93</v>
      </c>
      <c r="E23" s="204"/>
      <c r="F23" s="208" t="s">
        <v>94</v>
      </c>
    </row>
    <row r="24" spans="1:6" ht="25.5">
      <c r="A24" s="207"/>
      <c r="B24" s="61" t="s">
        <v>689</v>
      </c>
      <c r="C24" s="61" t="s">
        <v>340</v>
      </c>
      <c r="D24" s="204" t="s">
        <v>690</v>
      </c>
      <c r="E24" s="204"/>
      <c r="F24" s="208" t="s">
        <v>691</v>
      </c>
    </row>
    <row r="25" spans="1:6">
      <c r="A25" s="207"/>
      <c r="B25" s="61" t="s">
        <v>84</v>
      </c>
      <c r="C25" s="61" t="s">
        <v>340</v>
      </c>
      <c r="D25" s="204" t="s">
        <v>85</v>
      </c>
      <c r="E25" s="204"/>
      <c r="F25" s="204" t="s">
        <v>86</v>
      </c>
    </row>
    <row r="26" spans="1:6">
      <c r="A26" s="207"/>
      <c r="B26" s="61" t="s">
        <v>87</v>
      </c>
      <c r="C26" s="61" t="s">
        <v>455</v>
      </c>
      <c r="D26" s="204" t="s">
        <v>85</v>
      </c>
      <c r="E26" s="204"/>
      <c r="F26" s="204"/>
    </row>
    <row r="27" spans="1:6">
      <c r="A27" s="207"/>
      <c r="B27" s="61" t="s">
        <v>88</v>
      </c>
      <c r="C27" s="61" t="s">
        <v>455</v>
      </c>
      <c r="D27" s="204" t="s">
        <v>85</v>
      </c>
      <c r="E27" s="204"/>
      <c r="F27" s="204"/>
    </row>
    <row r="28" spans="1:6">
      <c r="A28" s="207"/>
      <c r="B28" s="61" t="s">
        <v>692</v>
      </c>
      <c r="C28" s="61" t="s">
        <v>693</v>
      </c>
      <c r="D28" s="204" t="s">
        <v>85</v>
      </c>
      <c r="E28" s="204" t="s">
        <v>695</v>
      </c>
      <c r="F28" s="208" t="s">
        <v>696</v>
      </c>
    </row>
    <row r="29" spans="1:6">
      <c r="A29" s="207"/>
      <c r="B29" s="61" t="s">
        <v>89</v>
      </c>
      <c r="C29" s="61" t="s">
        <v>452</v>
      </c>
      <c r="D29" s="204" t="s">
        <v>90</v>
      </c>
      <c r="E29" s="204"/>
      <c r="F29" s="204"/>
    </row>
    <row r="30" spans="1:6">
      <c r="A30" s="207"/>
      <c r="B30" s="61" t="s">
        <v>1166</v>
      </c>
      <c r="C30" s="61" t="s">
        <v>455</v>
      </c>
      <c r="D30" s="204" t="s">
        <v>85</v>
      </c>
      <c r="E30" s="204"/>
      <c r="F30" s="204"/>
    </row>
    <row r="31" spans="1:6">
      <c r="A31" s="207"/>
      <c r="B31" s="61" t="s">
        <v>116</v>
      </c>
      <c r="C31" s="61" t="s">
        <v>455</v>
      </c>
      <c r="D31" s="204" t="s">
        <v>117</v>
      </c>
      <c r="E31" s="204"/>
      <c r="F31" s="204"/>
    </row>
    <row r="32" spans="1:6">
      <c r="B32" s="61" t="s">
        <v>118</v>
      </c>
      <c r="C32" s="61" t="s">
        <v>455</v>
      </c>
      <c r="D32" s="204" t="s">
        <v>119</v>
      </c>
      <c r="E32" s="204"/>
      <c r="F32" s="62" t="s">
        <v>120</v>
      </c>
    </row>
    <row r="33" spans="2:6" ht="226.5" customHeight="1">
      <c r="B33" s="61" t="s">
        <v>98</v>
      </c>
      <c r="C33" s="61" t="s">
        <v>456</v>
      </c>
      <c r="D33" s="204" t="s">
        <v>99</v>
      </c>
      <c r="E33" s="204"/>
      <c r="F33" s="317"/>
    </row>
    <row r="34" spans="2:6" ht="25.5">
      <c r="B34" s="61" t="s">
        <v>100</v>
      </c>
      <c r="C34" s="61" t="s">
        <v>452</v>
      </c>
      <c r="D34" s="204" t="s">
        <v>1019</v>
      </c>
      <c r="E34" s="204"/>
      <c r="F34" s="317"/>
    </row>
    <row r="35" spans="2:6">
      <c r="B35" s="61" t="s">
        <v>103</v>
      </c>
      <c r="C35" s="61" t="s">
        <v>452</v>
      </c>
      <c r="D35" s="204" t="s">
        <v>121</v>
      </c>
      <c r="E35" s="204"/>
      <c r="F35" s="317"/>
    </row>
    <row r="36" spans="2:6">
      <c r="B36" s="61"/>
      <c r="C36" s="61"/>
      <c r="D36" s="204"/>
      <c r="E36" s="204"/>
      <c r="F36" s="317"/>
    </row>
  </sheetData>
  <phoneticPr fontId="10" type="noConversion"/>
  <dataValidations count="1">
    <dataValidation type="list" allowBlank="1" showInputMessage="1" showErrorMessage="1" sqref="C3:C36" xr:uid="{00000000-0002-0000-0200-000000000000}">
      <formula1>"basic, package, fs, config, service, osparam"</formula1>
    </dataValidation>
  </dataValidations>
  <hyperlinks>
    <hyperlink ref="A1" location="目录!A1" display="返回"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4945F-63CF-420C-A79D-64AF9EAA6E31}">
  <sheetPr>
    <tabColor rgb="FF00CCFF"/>
    <outlinePr summaryBelow="0" summaryRight="0"/>
  </sheetPr>
  <dimension ref="A1:AG4"/>
  <sheetViews>
    <sheetView workbookViewId="0">
      <selection activeCell="S12" sqref="S12"/>
    </sheetView>
  </sheetViews>
  <sheetFormatPr defaultColWidth="9" defaultRowHeight="12.75" outlineLevelCol="1"/>
  <cols>
    <col min="1" max="1" width="5" style="296" bestFit="1" customWidth="1"/>
    <col min="2" max="2" width="11.375" style="296" customWidth="1"/>
    <col min="3" max="3" width="7.5" style="296" bestFit="1" customWidth="1"/>
    <col min="4" max="4" width="7.25" style="296" bestFit="1" customWidth="1"/>
    <col min="5" max="5" width="8.375" style="296" customWidth="1"/>
    <col min="6" max="6" width="11.25" style="296" bestFit="1" customWidth="1" collapsed="1"/>
    <col min="7" max="7" width="8.875" style="296" hidden="1" customWidth="1" outlineLevel="1"/>
    <col min="8" max="8" width="7.75" style="296" hidden="1" customWidth="1" outlineLevel="1"/>
    <col min="9" max="9" width="9.375" style="296" hidden="1" customWidth="1" outlineLevel="1"/>
    <col min="10" max="10" width="10.25" style="296" hidden="1" customWidth="1" outlineLevel="1"/>
    <col min="11" max="11" width="13" style="296" hidden="1" customWidth="1" outlineLevel="1"/>
    <col min="12" max="12" width="14.375" style="296" hidden="1" customWidth="1" outlineLevel="1"/>
    <col min="13" max="13" width="9.375" style="296" hidden="1" customWidth="1" outlineLevel="1"/>
    <col min="14" max="14" width="9.75" style="296" hidden="1" customWidth="1" outlineLevel="1"/>
    <col min="15" max="15" width="10.5" style="296" hidden="1" customWidth="1" outlineLevel="1"/>
    <col min="16" max="16" width="14.75" style="296" bestFit="1" customWidth="1"/>
    <col min="17" max="17" width="14.625" style="296" bestFit="1" customWidth="1"/>
    <col min="18" max="19" width="15.125" style="296" bestFit="1" customWidth="1"/>
    <col min="20" max="20" width="9.5" style="296" bestFit="1" customWidth="1"/>
    <col min="21" max="21" width="10.625" style="296" bestFit="1" customWidth="1"/>
    <col min="22" max="22" width="6.75" style="296" bestFit="1" customWidth="1"/>
    <col min="23" max="23" width="7.875" style="296" bestFit="1" customWidth="1"/>
    <col min="24" max="24" width="7.625" style="296" bestFit="1" customWidth="1"/>
    <col min="25" max="25" width="8.875" style="296" bestFit="1" customWidth="1"/>
    <col min="26" max="27" width="8.125" style="296" bestFit="1" customWidth="1"/>
    <col min="28" max="28" width="7" style="296" bestFit="1" customWidth="1"/>
    <col min="29" max="29" width="10.5" style="296" bestFit="1" customWidth="1"/>
    <col min="30" max="30" width="7.625" style="296" bestFit="1" customWidth="1"/>
    <col min="31" max="31" width="10.25" style="296" bestFit="1" customWidth="1"/>
    <col min="32" max="32" width="8.375" style="296" bestFit="1" customWidth="1"/>
    <col min="33" max="33" width="6.75" style="296" bestFit="1" customWidth="1"/>
    <col min="34" max="16384" width="9" style="296"/>
  </cols>
  <sheetData>
    <row r="1" spans="1:33" ht="20.25">
      <c r="A1" s="293" t="s">
        <v>875</v>
      </c>
      <c r="B1" s="294" t="s">
        <v>1072</v>
      </c>
      <c r="C1" s="295"/>
      <c r="D1" s="295"/>
      <c r="E1" s="295"/>
      <c r="F1" s="295"/>
      <c r="G1" s="295"/>
      <c r="H1" s="295"/>
      <c r="I1" s="295"/>
      <c r="J1" s="295"/>
      <c r="K1" s="295"/>
      <c r="L1" s="295"/>
      <c r="M1" s="295"/>
      <c r="N1" s="295"/>
      <c r="O1" s="295"/>
      <c r="P1" s="295"/>
      <c r="Q1" s="295"/>
      <c r="R1" s="295"/>
    </row>
    <row r="2" spans="1:33" s="297" customFormat="1">
      <c r="B2" s="292" t="s">
        <v>1121</v>
      </c>
      <c r="C2" s="292" t="s">
        <v>1122</v>
      </c>
      <c r="D2" s="292" t="s">
        <v>1123</v>
      </c>
      <c r="E2" s="292" t="s">
        <v>1124</v>
      </c>
      <c r="F2" s="292" t="s">
        <v>1125</v>
      </c>
      <c r="G2" s="298" t="s">
        <v>1075</v>
      </c>
      <c r="H2" s="298" t="s">
        <v>1076</v>
      </c>
      <c r="I2" s="298" t="s">
        <v>1077</v>
      </c>
      <c r="J2" s="298" t="s">
        <v>1078</v>
      </c>
      <c r="K2" s="298" t="s">
        <v>1079</v>
      </c>
      <c r="L2" s="298" t="s">
        <v>1080</v>
      </c>
      <c r="M2" s="298" t="s">
        <v>1081</v>
      </c>
      <c r="N2" s="298" t="s">
        <v>1082</v>
      </c>
      <c r="O2" s="298" t="s">
        <v>1083</v>
      </c>
      <c r="P2" s="298" t="s">
        <v>1084</v>
      </c>
      <c r="Q2" s="298" t="s">
        <v>1085</v>
      </c>
      <c r="R2" s="298" t="s">
        <v>1086</v>
      </c>
      <c r="S2" s="298" t="s">
        <v>1087</v>
      </c>
      <c r="T2" s="298" t="s">
        <v>1088</v>
      </c>
      <c r="U2" s="298" t="s">
        <v>1089</v>
      </c>
      <c r="V2" s="298" t="s">
        <v>1090</v>
      </c>
      <c r="W2" s="298" t="s">
        <v>1091</v>
      </c>
      <c r="X2" s="298" t="s">
        <v>1092</v>
      </c>
      <c r="Y2" s="298" t="s">
        <v>1094</v>
      </c>
      <c r="Z2" s="298" t="s">
        <v>1095</v>
      </c>
      <c r="AA2" s="298" t="s">
        <v>1096</v>
      </c>
      <c r="AB2" s="298" t="s">
        <v>1097</v>
      </c>
      <c r="AC2" s="298" t="s">
        <v>1098</v>
      </c>
      <c r="AD2" s="298" t="s">
        <v>1093</v>
      </c>
      <c r="AE2" s="298" t="s">
        <v>1099</v>
      </c>
      <c r="AF2" s="298" t="s">
        <v>1100</v>
      </c>
      <c r="AG2" s="298" t="s">
        <v>50</v>
      </c>
    </row>
    <row r="3" spans="1:33">
      <c r="B3" s="360" t="s">
        <v>1126</v>
      </c>
      <c r="C3" s="360" t="s">
        <v>1126</v>
      </c>
      <c r="D3" s="360" t="s">
        <v>144</v>
      </c>
      <c r="E3" s="360"/>
      <c r="F3" s="360"/>
      <c r="G3" s="360"/>
      <c r="H3" s="360"/>
      <c r="I3" s="360"/>
      <c r="J3" s="360"/>
      <c r="K3" s="360"/>
      <c r="L3" s="360"/>
      <c r="M3" s="360"/>
      <c r="N3" s="360"/>
      <c r="O3" s="360"/>
      <c r="P3" s="29" t="s">
        <v>1016</v>
      </c>
      <c r="Q3" s="29" t="s">
        <v>130</v>
      </c>
      <c r="R3" s="29" t="s">
        <v>1101</v>
      </c>
      <c r="S3" s="29" t="s">
        <v>1102</v>
      </c>
      <c r="T3" s="29" t="s">
        <v>1104</v>
      </c>
      <c r="U3" s="29" t="s">
        <v>1107</v>
      </c>
      <c r="V3" s="29">
        <f>VLOOKUP(T3,所有用户名表,2,FALSE)</f>
        <v>802</v>
      </c>
      <c r="W3" s="300" t="str">
        <f>VLOOKUP(U3,所有用户组表,2,FALSE)</f>
        <v>810</v>
      </c>
      <c r="X3" s="29" t="s">
        <v>1108</v>
      </c>
      <c r="Y3" s="104" t="s">
        <v>1111</v>
      </c>
      <c r="Z3" s="29" t="s">
        <v>1105</v>
      </c>
      <c r="AA3" s="29">
        <v>100</v>
      </c>
      <c r="AB3" s="29" t="s">
        <v>1109</v>
      </c>
      <c r="AC3" s="29" t="s">
        <v>1108</v>
      </c>
      <c r="AD3" s="29">
        <v>750</v>
      </c>
      <c r="AE3" s="29" t="s">
        <v>1110</v>
      </c>
      <c r="AF3" s="29" t="s">
        <v>931</v>
      </c>
      <c r="AG3" s="299"/>
    </row>
    <row r="4" spans="1:33">
      <c r="B4" s="361"/>
      <c r="C4" s="361"/>
      <c r="D4" s="361"/>
      <c r="E4" s="361"/>
      <c r="F4" s="361"/>
      <c r="G4" s="361"/>
      <c r="H4" s="361"/>
      <c r="I4" s="361"/>
      <c r="J4" s="361"/>
      <c r="K4" s="361"/>
      <c r="L4" s="361"/>
      <c r="M4" s="361"/>
      <c r="N4" s="361"/>
      <c r="O4" s="361"/>
      <c r="P4" s="29" t="s">
        <v>1106</v>
      </c>
      <c r="Q4" s="29" t="s">
        <v>130</v>
      </c>
      <c r="R4" s="29" t="s">
        <v>1103</v>
      </c>
      <c r="S4" s="29"/>
      <c r="T4" s="29" t="s">
        <v>1127</v>
      </c>
      <c r="U4" s="29" t="s">
        <v>1107</v>
      </c>
      <c r="V4" s="29">
        <f>VLOOKUP(T4,所有用户名表,2,FALSE)</f>
        <v>803</v>
      </c>
      <c r="W4" s="300" t="str">
        <f>VLOOKUP(U4,所有用户组表,2,FALSE)</f>
        <v>810</v>
      </c>
      <c r="X4" s="29" t="s">
        <v>1112</v>
      </c>
      <c r="Y4" s="104" t="s">
        <v>1111</v>
      </c>
      <c r="Z4" s="29" t="s">
        <v>1113</v>
      </c>
      <c r="AA4" s="29">
        <v>100</v>
      </c>
      <c r="AB4" s="29" t="s">
        <v>1109</v>
      </c>
      <c r="AC4" s="29" t="s">
        <v>1112</v>
      </c>
      <c r="AD4" s="29">
        <v>750</v>
      </c>
      <c r="AE4" s="29" t="s">
        <v>1114</v>
      </c>
      <c r="AF4" s="29" t="s">
        <v>931</v>
      </c>
      <c r="AG4" s="29"/>
    </row>
  </sheetData>
  <mergeCells count="14">
    <mergeCell ref="K3:K4"/>
    <mergeCell ref="L3:L4"/>
    <mergeCell ref="M3:M4"/>
    <mergeCell ref="N3:N4"/>
    <mergeCell ref="O3:O4"/>
    <mergeCell ref="G3:G4"/>
    <mergeCell ref="H3:H4"/>
    <mergeCell ref="I3:I4"/>
    <mergeCell ref="J3:J4"/>
    <mergeCell ref="B3:B4"/>
    <mergeCell ref="C3:C4"/>
    <mergeCell ref="D3:D4"/>
    <mergeCell ref="E3:E4"/>
    <mergeCell ref="F3:F4"/>
  </mergeCells>
  <phoneticPr fontId="10" type="noConversion"/>
  <dataValidations count="1">
    <dataValidation type="list" allowBlank="1" showInputMessage="1" showErrorMessage="1" sqref="C4" xr:uid="{F79AEC92-D35F-42A7-A54F-4884D97AE752}">
      <formula1>"basic,ethernet,user,lvm"</formula1>
    </dataValidation>
  </dataValidations>
  <hyperlinks>
    <hyperlink ref="A1" location="目录!A1" display="返回" xr:uid="{A547B498-7FF7-4BA4-8E0A-CB350662DD3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4.9989318521683403E-2"/>
  </sheetPr>
  <dimension ref="A1:E22"/>
  <sheetViews>
    <sheetView showGridLines="0" workbookViewId="0">
      <selection activeCell="E28" sqref="E28"/>
    </sheetView>
  </sheetViews>
  <sheetFormatPr defaultColWidth="9" defaultRowHeight="12.75"/>
  <cols>
    <col min="1" max="1" width="5" style="68" bestFit="1" customWidth="1"/>
    <col min="2" max="2" width="4.5" style="73" bestFit="1" customWidth="1"/>
    <col min="3" max="3" width="10" style="68" bestFit="1" customWidth="1"/>
    <col min="4" max="4" width="14" style="68" bestFit="1" customWidth="1"/>
    <col min="5" max="5" width="25.625" style="68" customWidth="1"/>
    <col min="6" max="16384" width="9" style="68"/>
  </cols>
  <sheetData>
    <row r="1" spans="1:5" ht="20.25">
      <c r="A1" s="56" t="s">
        <v>875</v>
      </c>
      <c r="B1" s="67" t="s">
        <v>641</v>
      </c>
    </row>
    <row r="2" spans="1:5">
      <c r="B2" s="69" t="s">
        <v>249</v>
      </c>
      <c r="C2" s="70" t="s">
        <v>250</v>
      </c>
      <c r="D2" s="70" t="s">
        <v>251</v>
      </c>
      <c r="E2" s="70" t="s">
        <v>50</v>
      </c>
    </row>
    <row r="3" spans="1:5">
      <c r="B3" s="71">
        <v>1</v>
      </c>
      <c r="C3" s="49" t="s">
        <v>145</v>
      </c>
      <c r="D3" s="49" t="s">
        <v>149</v>
      </c>
      <c r="E3" s="72" t="s">
        <v>845</v>
      </c>
    </row>
    <row r="4" spans="1:5">
      <c r="B4" s="71">
        <v>2</v>
      </c>
      <c r="C4" s="49" t="s">
        <v>138</v>
      </c>
      <c r="D4" s="49" t="s">
        <v>149</v>
      </c>
      <c r="E4" s="49" t="s">
        <v>846</v>
      </c>
    </row>
    <row r="5" spans="1:5">
      <c r="B5" s="71">
        <v>3</v>
      </c>
      <c r="C5" s="49" t="s">
        <v>122</v>
      </c>
      <c r="D5" s="49" t="s">
        <v>148</v>
      </c>
      <c r="E5" s="49" t="s">
        <v>150</v>
      </c>
    </row>
    <row r="6" spans="1:5">
      <c r="B6" s="71">
        <v>4</v>
      </c>
      <c r="C6" s="49" t="s">
        <v>10</v>
      </c>
      <c r="D6" s="49" t="s">
        <v>146</v>
      </c>
      <c r="E6" s="49" t="s">
        <v>151</v>
      </c>
    </row>
    <row r="7" spans="1:5">
      <c r="B7" s="71">
        <v>5</v>
      </c>
      <c r="C7" s="49" t="s">
        <v>57</v>
      </c>
      <c r="D7" s="49" t="s">
        <v>146</v>
      </c>
      <c r="E7" s="49" t="s">
        <v>152</v>
      </c>
    </row>
    <row r="8" spans="1:5">
      <c r="B8" s="71">
        <v>6</v>
      </c>
      <c r="C8" s="49" t="s">
        <v>139</v>
      </c>
      <c r="D8" s="49" t="s">
        <v>147</v>
      </c>
      <c r="E8" s="49" t="s">
        <v>847</v>
      </c>
    </row>
    <row r="9" spans="1:5">
      <c r="B9" s="71">
        <v>7</v>
      </c>
      <c r="C9" s="49" t="s">
        <v>140</v>
      </c>
      <c r="D9" s="49" t="s">
        <v>147</v>
      </c>
      <c r="E9" s="49" t="s">
        <v>1020</v>
      </c>
    </row>
    <row r="10" spans="1:5">
      <c r="B10" s="71">
        <v>8</v>
      </c>
      <c r="C10" s="49" t="s">
        <v>141</v>
      </c>
      <c r="D10" s="49" t="s">
        <v>148</v>
      </c>
      <c r="E10" s="49" t="s">
        <v>153</v>
      </c>
    </row>
    <row r="11" spans="1:5">
      <c r="B11" s="71">
        <v>9</v>
      </c>
      <c r="C11" s="49" t="s">
        <v>142</v>
      </c>
      <c r="D11" s="49" t="s">
        <v>148</v>
      </c>
      <c r="E11" s="49" t="s">
        <v>848</v>
      </c>
    </row>
    <row r="12" spans="1:5">
      <c r="B12" s="71">
        <v>10</v>
      </c>
      <c r="C12" s="49" t="s">
        <v>143</v>
      </c>
      <c r="D12" s="49" t="s">
        <v>147</v>
      </c>
      <c r="E12" s="49" t="s">
        <v>1071</v>
      </c>
    </row>
    <row r="13" spans="1:5">
      <c r="B13" s="71">
        <v>11</v>
      </c>
      <c r="C13" s="49" t="s">
        <v>144</v>
      </c>
      <c r="D13" s="49"/>
      <c r="E13" s="72" t="s">
        <v>640</v>
      </c>
    </row>
    <row r="14" spans="1:5">
      <c r="B14" s="71">
        <v>12</v>
      </c>
      <c r="C14" s="49" t="s">
        <v>644</v>
      </c>
      <c r="D14" s="49" t="s">
        <v>1021</v>
      </c>
      <c r="E14" s="72" t="s">
        <v>651</v>
      </c>
    </row>
    <row r="15" spans="1:5">
      <c r="B15" s="71">
        <v>13</v>
      </c>
      <c r="C15" s="49" t="s">
        <v>652</v>
      </c>
      <c r="D15" s="49"/>
      <c r="E15" s="72" t="s">
        <v>653</v>
      </c>
    </row>
    <row r="16" spans="1:5">
      <c r="B16" s="71">
        <v>14</v>
      </c>
      <c r="C16" s="49" t="s">
        <v>645</v>
      </c>
      <c r="D16" s="49" t="s">
        <v>147</v>
      </c>
      <c r="E16" s="72" t="s">
        <v>654</v>
      </c>
    </row>
    <row r="17" spans="2:5">
      <c r="B17" s="71">
        <v>15</v>
      </c>
      <c r="C17" s="49" t="s">
        <v>646</v>
      </c>
      <c r="D17" s="49" t="s">
        <v>147</v>
      </c>
      <c r="E17" s="72" t="s">
        <v>655</v>
      </c>
    </row>
    <row r="18" spans="2:5">
      <c r="B18" s="71">
        <v>16</v>
      </c>
      <c r="C18" s="49" t="s">
        <v>647</v>
      </c>
      <c r="D18" s="49" t="s">
        <v>1022</v>
      </c>
      <c r="E18" s="72" t="s">
        <v>656</v>
      </c>
    </row>
    <row r="19" spans="2:5">
      <c r="B19" s="71">
        <v>17</v>
      </c>
      <c r="C19" s="49" t="s">
        <v>649</v>
      </c>
      <c r="D19" s="49" t="s">
        <v>147</v>
      </c>
      <c r="E19" s="72" t="s">
        <v>657</v>
      </c>
    </row>
    <row r="20" spans="2:5">
      <c r="B20" s="71">
        <v>18</v>
      </c>
      <c r="C20" s="49" t="s">
        <v>650</v>
      </c>
      <c r="D20" s="49" t="s">
        <v>147</v>
      </c>
      <c r="E20" s="72" t="s">
        <v>658</v>
      </c>
    </row>
    <row r="21" spans="2:5">
      <c r="B21" s="71">
        <v>19</v>
      </c>
      <c r="C21" s="49" t="s">
        <v>648</v>
      </c>
      <c r="D21" s="49" t="s">
        <v>147</v>
      </c>
      <c r="E21" s="72" t="s">
        <v>659</v>
      </c>
    </row>
    <row r="22" spans="2:5">
      <c r="B22" s="71"/>
      <c r="C22" s="49"/>
      <c r="D22" s="49"/>
      <c r="E22" s="49"/>
    </row>
  </sheetData>
  <phoneticPr fontId="10" type="noConversion"/>
  <hyperlinks>
    <hyperlink ref="A1" location="目录!A1" display="返回" xr:uid="{00000000-0004-0000-0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outlinePr summaryBelow="0" summaryRight="0"/>
  </sheetPr>
  <dimension ref="A1:Q10"/>
  <sheetViews>
    <sheetView showGridLines="0" workbookViewId="0">
      <selection activeCell="F17" sqref="F17"/>
    </sheetView>
  </sheetViews>
  <sheetFormatPr defaultColWidth="9" defaultRowHeight="12.75" outlineLevelCol="1"/>
  <cols>
    <col min="1" max="1" width="5" style="68" bestFit="1" customWidth="1"/>
    <col min="2" max="2" width="14.125" style="68" bestFit="1" customWidth="1"/>
    <col min="3" max="3" width="9" style="68"/>
    <col min="4" max="4" width="13.625" style="68" customWidth="1"/>
    <col min="5" max="5" width="11.25" style="68" bestFit="1" customWidth="1"/>
    <col min="6" max="6" width="8.25" style="68" customWidth="1" outlineLevel="1"/>
    <col min="7" max="7" width="6.875" style="68" customWidth="1" outlineLevel="1"/>
    <col min="8" max="8" width="14.125" style="68" customWidth="1" outlineLevel="1"/>
    <col min="9" max="9" width="11.875" style="68" customWidth="1" outlineLevel="1"/>
    <col min="10" max="10" width="13.75" style="68" customWidth="1" outlineLevel="1"/>
    <col min="11" max="11" width="11.375" style="68" customWidth="1" outlineLevel="1"/>
    <col min="12" max="12" width="19.375" style="68" customWidth="1" outlineLevel="1"/>
    <col min="13" max="13" width="14.375" style="68" customWidth="1" outlineLevel="1"/>
    <col min="14" max="14" width="11.75" style="68" customWidth="1"/>
    <col min="15" max="15" width="12.75" style="68" customWidth="1"/>
    <col min="16" max="16" width="10.5" style="73" bestFit="1" customWidth="1"/>
    <col min="17" max="16384" width="9" style="68"/>
  </cols>
  <sheetData>
    <row r="1" spans="1:17" ht="20.25">
      <c r="A1" s="320" t="s">
        <v>875</v>
      </c>
      <c r="B1" s="321" t="s">
        <v>643</v>
      </c>
      <c r="C1" s="322"/>
      <c r="D1" s="322"/>
      <c r="E1" s="322"/>
      <c r="F1" s="322"/>
      <c r="G1" s="322"/>
      <c r="H1" s="322"/>
      <c r="I1" s="322"/>
      <c r="J1" s="322"/>
      <c r="K1" s="322"/>
      <c r="L1" s="322"/>
      <c r="M1" s="322"/>
      <c r="N1" s="322"/>
      <c r="O1" s="322"/>
      <c r="P1" s="322"/>
      <c r="Q1" s="322"/>
    </row>
    <row r="2" spans="1:17" ht="33" customHeight="1">
      <c r="A2" s="77"/>
      <c r="B2" s="78" t="s">
        <v>243</v>
      </c>
      <c r="C2" s="78" t="s">
        <v>245</v>
      </c>
      <c r="D2" s="78" t="s">
        <v>244</v>
      </c>
      <c r="E2" s="78" t="s">
        <v>705</v>
      </c>
      <c r="F2" s="78" t="s">
        <v>703</v>
      </c>
      <c r="G2" s="78" t="s">
        <v>706</v>
      </c>
      <c r="H2" s="78" t="s">
        <v>704</v>
      </c>
      <c r="I2" s="78" t="s">
        <v>707</v>
      </c>
      <c r="J2" s="78" t="s">
        <v>710</v>
      </c>
      <c r="K2" s="78" t="s">
        <v>711</v>
      </c>
      <c r="L2" s="78" t="s">
        <v>708</v>
      </c>
      <c r="M2" s="78" t="s">
        <v>709</v>
      </c>
      <c r="N2" s="78" t="s">
        <v>246</v>
      </c>
      <c r="O2" s="78" t="s">
        <v>248</v>
      </c>
      <c r="P2" s="78" t="s">
        <v>247</v>
      </c>
      <c r="Q2" s="78" t="s">
        <v>50</v>
      </c>
    </row>
    <row r="3" spans="1:17" ht="51">
      <c r="A3" s="77"/>
      <c r="B3" s="79" t="s">
        <v>956</v>
      </c>
      <c r="C3" s="319" t="s">
        <v>1045</v>
      </c>
      <c r="D3" s="79" t="s">
        <v>977</v>
      </c>
      <c r="E3" s="319" t="s">
        <v>969</v>
      </c>
      <c r="F3" s="319">
        <v>16</v>
      </c>
      <c r="G3" s="319">
        <v>128</v>
      </c>
      <c r="H3" s="319"/>
      <c r="I3" s="319"/>
      <c r="J3" s="319" t="s">
        <v>914</v>
      </c>
      <c r="K3" s="319" t="s">
        <v>712</v>
      </c>
      <c r="L3" s="319" t="s">
        <v>915</v>
      </c>
      <c r="M3" s="319" t="s">
        <v>916</v>
      </c>
      <c r="N3" s="319"/>
      <c r="O3" s="319"/>
      <c r="P3" s="319">
        <v>2</v>
      </c>
      <c r="Q3" s="319"/>
    </row>
    <row r="4" spans="1:17" ht="51">
      <c r="A4" s="77"/>
      <c r="B4" s="79" t="s">
        <v>958</v>
      </c>
      <c r="C4" s="319" t="s">
        <v>1046</v>
      </c>
      <c r="D4" s="79" t="s">
        <v>966</v>
      </c>
      <c r="E4" s="319" t="s">
        <v>969</v>
      </c>
      <c r="F4" s="319">
        <v>16</v>
      </c>
      <c r="G4" s="319">
        <v>128</v>
      </c>
      <c r="H4" s="319"/>
      <c r="I4" s="319"/>
      <c r="J4" s="319" t="s">
        <v>914</v>
      </c>
      <c r="K4" s="319" t="s">
        <v>712</v>
      </c>
      <c r="L4" s="319" t="s">
        <v>915</v>
      </c>
      <c r="M4" s="319" t="s">
        <v>916</v>
      </c>
      <c r="N4" s="319"/>
      <c r="O4" s="319"/>
      <c r="P4" s="319">
        <v>2</v>
      </c>
      <c r="Q4" s="319"/>
    </row>
    <row r="5" spans="1:17" ht="25.5">
      <c r="A5" s="77"/>
      <c r="B5" s="79" t="s">
        <v>960</v>
      </c>
      <c r="C5" s="319" t="s">
        <v>913</v>
      </c>
      <c r="D5" s="79" t="s">
        <v>965</v>
      </c>
      <c r="E5" s="319" t="s">
        <v>969</v>
      </c>
      <c r="F5" s="319">
        <v>16</v>
      </c>
      <c r="G5" s="319">
        <v>128</v>
      </c>
      <c r="H5" s="319"/>
      <c r="I5" s="319"/>
      <c r="J5" s="319" t="s">
        <v>914</v>
      </c>
      <c r="K5" s="319" t="s">
        <v>712</v>
      </c>
      <c r="L5" s="319" t="s">
        <v>915</v>
      </c>
      <c r="M5" s="319" t="s">
        <v>916</v>
      </c>
      <c r="N5" s="319"/>
      <c r="O5" s="319"/>
      <c r="P5" s="319">
        <v>2</v>
      </c>
      <c r="Q5" s="319"/>
    </row>
    <row r="6" spans="1:17" ht="25.5">
      <c r="A6" s="77"/>
      <c r="B6" s="79" t="s">
        <v>962</v>
      </c>
      <c r="C6" s="319" t="s">
        <v>913</v>
      </c>
      <c r="D6" s="79" t="s">
        <v>967</v>
      </c>
      <c r="E6" s="319" t="s">
        <v>969</v>
      </c>
      <c r="F6" s="319">
        <v>16</v>
      </c>
      <c r="G6" s="319">
        <v>128</v>
      </c>
      <c r="H6" s="319"/>
      <c r="I6" s="319"/>
      <c r="J6" s="319" t="s">
        <v>914</v>
      </c>
      <c r="K6" s="319" t="s">
        <v>712</v>
      </c>
      <c r="L6" s="319" t="s">
        <v>915</v>
      </c>
      <c r="M6" s="319" t="s">
        <v>916</v>
      </c>
      <c r="N6" s="319"/>
      <c r="O6" s="319"/>
      <c r="P6" s="319">
        <v>2</v>
      </c>
      <c r="Q6" s="319"/>
    </row>
    <row r="7" spans="1:17" ht="25.5">
      <c r="A7" s="77"/>
      <c r="B7" s="79" t="s">
        <v>964</v>
      </c>
      <c r="C7" s="319" t="s">
        <v>913</v>
      </c>
      <c r="D7" s="79" t="s">
        <v>968</v>
      </c>
      <c r="E7" s="319" t="s">
        <v>969</v>
      </c>
      <c r="F7" s="319">
        <v>16</v>
      </c>
      <c r="G7" s="319">
        <v>128</v>
      </c>
      <c r="H7" s="319"/>
      <c r="I7" s="319"/>
      <c r="J7" s="319" t="s">
        <v>914</v>
      </c>
      <c r="K7" s="319" t="s">
        <v>712</v>
      </c>
      <c r="L7" s="319" t="s">
        <v>915</v>
      </c>
      <c r="M7" s="319" t="s">
        <v>916</v>
      </c>
      <c r="N7" s="319"/>
      <c r="O7" s="319"/>
      <c r="P7" s="319">
        <v>2</v>
      </c>
      <c r="Q7" s="319"/>
    </row>
    <row r="8" spans="1:17">
      <c r="A8" s="77"/>
      <c r="B8" s="318" t="s">
        <v>1128</v>
      </c>
      <c r="C8" s="318" t="s">
        <v>141</v>
      </c>
      <c r="D8" s="318" t="s">
        <v>1129</v>
      </c>
      <c r="E8" s="318"/>
      <c r="F8" s="318"/>
      <c r="G8" s="318"/>
      <c r="H8" s="318"/>
      <c r="I8" s="318"/>
      <c r="J8" s="318"/>
      <c r="K8" s="318"/>
      <c r="L8" s="318"/>
      <c r="M8" s="318"/>
      <c r="N8" s="318"/>
      <c r="O8" s="318"/>
      <c r="P8" s="318"/>
      <c r="Q8" s="318"/>
    </row>
    <row r="9" spans="1:17">
      <c r="A9" s="77"/>
      <c r="B9" s="318" t="s">
        <v>1130</v>
      </c>
      <c r="C9" s="318" t="s">
        <v>141</v>
      </c>
      <c r="D9" s="318" t="s">
        <v>1131</v>
      </c>
      <c r="E9" s="318"/>
      <c r="F9" s="318"/>
      <c r="G9" s="318"/>
      <c r="H9" s="318"/>
      <c r="I9" s="318"/>
      <c r="J9" s="318"/>
      <c r="K9" s="318"/>
      <c r="L9" s="318"/>
      <c r="M9" s="318"/>
      <c r="N9" s="318"/>
      <c r="O9" s="318"/>
      <c r="P9" s="318"/>
      <c r="Q9" s="318"/>
    </row>
    <row r="10" spans="1:17">
      <c r="A10" s="77"/>
      <c r="B10" s="318" t="s">
        <v>1132</v>
      </c>
      <c r="C10" s="318" t="s">
        <v>141</v>
      </c>
      <c r="D10" s="318" t="s">
        <v>1133</v>
      </c>
      <c r="E10" s="318"/>
      <c r="F10" s="318"/>
      <c r="G10" s="318"/>
      <c r="H10" s="318"/>
      <c r="I10" s="318"/>
      <c r="J10" s="318"/>
      <c r="K10" s="318"/>
      <c r="L10" s="318"/>
      <c r="M10" s="318"/>
      <c r="N10" s="318"/>
      <c r="O10" s="318"/>
      <c r="P10" s="318"/>
      <c r="Q10" s="318"/>
    </row>
  </sheetData>
  <phoneticPr fontId="10" type="noConversion"/>
  <hyperlinks>
    <hyperlink ref="A1" location="目录!A1" display="返回" xr:uid="{00000000-0004-0000-0400-000000000000}"/>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F10"/>
  <sheetViews>
    <sheetView workbookViewId="0">
      <selection activeCell="F14" sqref="F14"/>
    </sheetView>
  </sheetViews>
  <sheetFormatPr defaultColWidth="9" defaultRowHeight="12.75"/>
  <cols>
    <col min="1" max="1" width="5" style="68" bestFit="1" customWidth="1"/>
    <col min="2" max="2" width="11.25" style="68" customWidth="1"/>
    <col min="3" max="3" width="11.875" style="68" bestFit="1" customWidth="1"/>
    <col min="4" max="4" width="13.125" style="68" bestFit="1" customWidth="1"/>
    <col min="5" max="5" width="13.125" style="68" customWidth="1"/>
    <col min="6" max="6" width="21" style="68" customWidth="1"/>
    <col min="7" max="16384" width="9" style="68"/>
  </cols>
  <sheetData>
    <row r="1" spans="1:6" ht="20.25">
      <c r="A1" s="56" t="s">
        <v>875</v>
      </c>
      <c r="B1" s="76" t="s">
        <v>697</v>
      </c>
    </row>
    <row r="2" spans="1:6" s="77" customFormat="1" ht="19.5" customHeight="1">
      <c r="B2" s="78" t="s">
        <v>245</v>
      </c>
      <c r="C2" s="78" t="s">
        <v>713</v>
      </c>
      <c r="D2" s="78" t="s">
        <v>715</v>
      </c>
      <c r="E2" s="78" t="s">
        <v>716</v>
      </c>
      <c r="F2" s="78" t="s">
        <v>50</v>
      </c>
    </row>
    <row r="3" spans="1:6">
      <c r="B3" s="79" t="s">
        <v>10</v>
      </c>
      <c r="C3" s="75" t="s">
        <v>426</v>
      </c>
      <c r="D3" s="49" t="s">
        <v>700</v>
      </c>
      <c r="E3" s="49"/>
      <c r="F3" s="49"/>
    </row>
    <row r="4" spans="1:6">
      <c r="B4" s="362" t="s">
        <v>139</v>
      </c>
      <c r="C4" s="49" t="s">
        <v>698</v>
      </c>
      <c r="D4" s="49" t="s">
        <v>699</v>
      </c>
      <c r="E4" s="49"/>
      <c r="F4" s="49"/>
    </row>
    <row r="5" spans="1:6">
      <c r="B5" s="363"/>
      <c r="C5" s="49" t="s">
        <v>701</v>
      </c>
      <c r="D5" s="49" t="s">
        <v>702</v>
      </c>
      <c r="E5" s="49"/>
      <c r="F5" s="49"/>
    </row>
    <row r="6" spans="1:6">
      <c r="B6" s="362" t="s">
        <v>140</v>
      </c>
      <c r="C6" s="49" t="s">
        <v>698</v>
      </c>
      <c r="D6" s="49" t="s">
        <v>699</v>
      </c>
      <c r="E6" s="50" t="s">
        <v>717</v>
      </c>
      <c r="F6" s="49"/>
    </row>
    <row r="7" spans="1:6">
      <c r="B7" s="363"/>
      <c r="C7" s="49" t="s">
        <v>679</v>
      </c>
      <c r="D7" s="49" t="s">
        <v>702</v>
      </c>
      <c r="E7" s="49"/>
      <c r="F7" s="49"/>
    </row>
    <row r="8" spans="1:6">
      <c r="B8" s="75" t="s">
        <v>143</v>
      </c>
      <c r="C8" s="49" t="s">
        <v>678</v>
      </c>
      <c r="D8" s="49" t="s">
        <v>714</v>
      </c>
      <c r="E8" s="49"/>
      <c r="F8" s="49"/>
    </row>
    <row r="9" spans="1:6">
      <c r="B9" s="75" t="s">
        <v>141</v>
      </c>
      <c r="C9" s="49" t="s">
        <v>1023</v>
      </c>
      <c r="D9" s="49" t="s">
        <v>1024</v>
      </c>
      <c r="E9" s="49"/>
      <c r="F9" s="49"/>
    </row>
    <row r="10" spans="1:6">
      <c r="B10" s="49" t="s">
        <v>1217</v>
      </c>
      <c r="C10" s="49" t="s">
        <v>1218</v>
      </c>
      <c r="D10" s="49" t="s">
        <v>1219</v>
      </c>
      <c r="E10" s="49"/>
      <c r="F10" s="49"/>
    </row>
  </sheetData>
  <mergeCells count="2">
    <mergeCell ref="B4:B5"/>
    <mergeCell ref="B6:B7"/>
  </mergeCells>
  <phoneticPr fontId="10" type="noConversion"/>
  <hyperlinks>
    <hyperlink ref="A1" location="目录!A1" display="返回"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F16"/>
  <sheetViews>
    <sheetView showGridLines="0" workbookViewId="0">
      <selection activeCell="E5" sqref="E5"/>
    </sheetView>
  </sheetViews>
  <sheetFormatPr defaultColWidth="9" defaultRowHeight="12.75"/>
  <cols>
    <col min="1" max="1" width="5" style="74" bestFit="1" customWidth="1"/>
    <col min="2" max="2" width="9" style="68"/>
    <col min="3" max="3" width="19.125" style="68" bestFit="1" customWidth="1"/>
    <col min="4" max="4" width="13.5" style="68" customWidth="1"/>
    <col min="5" max="5" width="31.625" style="68" bestFit="1" customWidth="1"/>
    <col min="6" max="6" width="52.875" style="68" bestFit="1" customWidth="1"/>
    <col min="7" max="16384" width="9" style="68"/>
  </cols>
  <sheetData>
    <row r="1" spans="1:6" ht="20.25">
      <c r="A1" s="56" t="s">
        <v>875</v>
      </c>
      <c r="B1" s="76" t="s">
        <v>628</v>
      </c>
    </row>
    <row r="2" spans="1:6" s="59" customFormat="1" ht="29.25" customHeight="1">
      <c r="A2" s="80"/>
      <c r="B2" s="81" t="s">
        <v>245</v>
      </c>
      <c r="C2" s="81" t="s">
        <v>624</v>
      </c>
      <c r="D2" s="60" t="s">
        <v>625</v>
      </c>
      <c r="E2" s="60" t="s">
        <v>627</v>
      </c>
      <c r="F2" s="60" t="s">
        <v>50</v>
      </c>
    </row>
    <row r="3" spans="1:6">
      <c r="A3" s="80"/>
      <c r="B3" s="82" t="s">
        <v>145</v>
      </c>
      <c r="C3" s="82"/>
      <c r="D3" s="49"/>
      <c r="E3" s="83"/>
      <c r="F3" s="49"/>
    </row>
    <row r="4" spans="1:6">
      <c r="A4" s="80"/>
      <c r="B4" s="82" t="s">
        <v>138</v>
      </c>
      <c r="C4" s="82"/>
      <c r="D4" s="49"/>
      <c r="E4" s="83"/>
      <c r="F4" s="49"/>
    </row>
    <row r="5" spans="1:6" ht="39.950000000000003" customHeight="1">
      <c r="A5" s="80"/>
      <c r="B5" s="82" t="s">
        <v>122</v>
      </c>
      <c r="C5" s="82" t="s">
        <v>635</v>
      </c>
      <c r="D5" s="49" t="s">
        <v>637</v>
      </c>
      <c r="E5" s="84" t="s">
        <v>1025</v>
      </c>
      <c r="F5" s="199" t="s">
        <v>1026</v>
      </c>
    </row>
    <row r="6" spans="1:6">
      <c r="A6" s="80"/>
      <c r="B6" s="82" t="s">
        <v>10</v>
      </c>
      <c r="C6" s="82"/>
      <c r="D6" s="49"/>
      <c r="E6" s="83"/>
      <c r="F6" s="49"/>
    </row>
    <row r="7" spans="1:6">
      <c r="A7" s="80"/>
      <c r="B7" s="82" t="s">
        <v>57</v>
      </c>
      <c r="C7" s="82"/>
      <c r="D7" s="49"/>
      <c r="E7" s="83"/>
      <c r="F7" s="49"/>
    </row>
    <row r="8" spans="1:6" ht="30" customHeight="1">
      <c r="A8" s="80"/>
      <c r="B8" s="364" t="s">
        <v>139</v>
      </c>
      <c r="C8" s="82" t="s">
        <v>635</v>
      </c>
      <c r="D8" s="49" t="s">
        <v>637</v>
      </c>
      <c r="E8" s="84" t="s">
        <v>634</v>
      </c>
      <c r="F8" s="49"/>
    </row>
    <row r="9" spans="1:6" ht="30" customHeight="1">
      <c r="A9" s="80"/>
      <c r="B9" s="364"/>
      <c r="C9" s="82" t="s">
        <v>98</v>
      </c>
      <c r="D9" s="49" t="s">
        <v>638</v>
      </c>
      <c r="E9" s="84" t="s">
        <v>629</v>
      </c>
      <c r="F9" s="49"/>
    </row>
    <row r="10" spans="1:6" ht="30" customHeight="1">
      <c r="A10" s="80"/>
      <c r="B10" s="364"/>
      <c r="C10" s="82" t="s">
        <v>636</v>
      </c>
      <c r="D10" s="49" t="s">
        <v>638</v>
      </c>
      <c r="E10" s="84" t="s">
        <v>639</v>
      </c>
      <c r="F10" s="49"/>
    </row>
    <row r="11" spans="1:6" ht="30" customHeight="1">
      <c r="A11" s="80"/>
      <c r="B11" s="364" t="s">
        <v>140</v>
      </c>
      <c r="C11" s="82" t="s">
        <v>635</v>
      </c>
      <c r="D11" s="49" t="s">
        <v>637</v>
      </c>
      <c r="E11" s="84" t="s">
        <v>634</v>
      </c>
      <c r="F11" s="49"/>
    </row>
    <row r="12" spans="1:6" ht="30" customHeight="1">
      <c r="B12" s="364"/>
      <c r="C12" s="82" t="s">
        <v>98</v>
      </c>
      <c r="D12" s="49" t="s">
        <v>638</v>
      </c>
      <c r="E12" s="84" t="s">
        <v>629</v>
      </c>
      <c r="F12" s="49"/>
    </row>
    <row r="13" spans="1:6" ht="30" customHeight="1">
      <c r="B13" s="364"/>
      <c r="C13" s="82" t="s">
        <v>636</v>
      </c>
      <c r="D13" s="49" t="s">
        <v>638</v>
      </c>
      <c r="E13" s="84" t="s">
        <v>639</v>
      </c>
      <c r="F13" s="49"/>
    </row>
    <row r="14" spans="1:6" ht="14.25" customHeight="1">
      <c r="B14" s="365" t="s">
        <v>991</v>
      </c>
      <c r="C14" s="82" t="s">
        <v>98</v>
      </c>
      <c r="D14" s="209" t="s">
        <v>638</v>
      </c>
      <c r="E14" s="210" t="s">
        <v>1027</v>
      </c>
      <c r="F14" s="211"/>
    </row>
    <row r="15" spans="1:6" ht="38.25">
      <c r="B15" s="366"/>
      <c r="C15" s="29" t="s">
        <v>992</v>
      </c>
      <c r="D15" s="29" t="s">
        <v>993</v>
      </c>
      <c r="E15" s="188" t="s">
        <v>994</v>
      </c>
      <c r="F15" s="29" t="s">
        <v>995</v>
      </c>
    </row>
    <row r="16" spans="1:6" ht="25.5">
      <c r="B16" s="367"/>
      <c r="C16" s="29" t="s">
        <v>996</v>
      </c>
      <c r="D16" s="29" t="s">
        <v>993</v>
      </c>
      <c r="E16" s="188" t="s">
        <v>997</v>
      </c>
      <c r="F16" s="29" t="s">
        <v>998</v>
      </c>
    </row>
  </sheetData>
  <mergeCells count="3">
    <mergeCell ref="B8:B10"/>
    <mergeCell ref="B11:B13"/>
    <mergeCell ref="B14:B16"/>
  </mergeCells>
  <phoneticPr fontId="10" type="noConversion"/>
  <dataValidations count="1">
    <dataValidation type="list" allowBlank="1" showInputMessage="1" showErrorMessage="1" sqref="D3:D14" xr:uid="{00000000-0002-0000-0600-000000000000}">
      <formula1>"rpm_install, file_append"</formula1>
    </dataValidation>
  </dataValidations>
  <hyperlinks>
    <hyperlink ref="A1" location="目录!A1" display="返回"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L12"/>
  <sheetViews>
    <sheetView showGridLines="0" workbookViewId="0">
      <selection activeCell="I22" sqref="I22"/>
    </sheetView>
  </sheetViews>
  <sheetFormatPr defaultColWidth="9" defaultRowHeight="12.75"/>
  <cols>
    <col min="1" max="1" width="5" style="68" bestFit="1" customWidth="1"/>
    <col min="2" max="2" width="9.375" style="68" customWidth="1"/>
    <col min="3" max="3" width="12.625" style="68" bestFit="1" customWidth="1"/>
    <col min="4" max="4" width="13.125" style="68" customWidth="1"/>
    <col min="5" max="5" width="7.5" style="68" bestFit="1" customWidth="1"/>
    <col min="6" max="6" width="28.375" style="73" customWidth="1"/>
    <col min="7" max="7" width="12.125" style="68" bestFit="1" customWidth="1"/>
    <col min="8" max="8" width="7.25" style="68" bestFit="1" customWidth="1"/>
    <col min="9" max="9" width="13.125" style="73" bestFit="1" customWidth="1"/>
    <col min="10" max="10" width="12.5" style="68" customWidth="1"/>
    <col min="11" max="11" width="9" style="68" bestFit="1" customWidth="1"/>
    <col min="12" max="12" width="13.125" style="73" bestFit="1" customWidth="1"/>
    <col min="13" max="15" width="13.125" style="68" bestFit="1" customWidth="1"/>
    <col min="16" max="16384" width="9" style="68"/>
  </cols>
  <sheetData>
    <row r="1" spans="1:9" ht="21">
      <c r="A1" s="56" t="s">
        <v>875</v>
      </c>
      <c r="B1" s="85" t="s">
        <v>252</v>
      </c>
    </row>
    <row r="2" spans="1:9">
      <c r="B2" s="86" t="s">
        <v>59</v>
      </c>
      <c r="C2" s="86" t="s">
        <v>253</v>
      </c>
      <c r="D2" s="86" t="s">
        <v>124</v>
      </c>
      <c r="E2" s="86" t="s">
        <v>954</v>
      </c>
      <c r="F2" s="86" t="s">
        <v>50</v>
      </c>
      <c r="G2" s="87"/>
      <c r="H2" s="87"/>
      <c r="I2" s="88"/>
    </row>
    <row r="3" spans="1:9">
      <c r="B3" s="75" t="s">
        <v>374</v>
      </c>
      <c r="C3" s="75" t="s">
        <v>1006</v>
      </c>
      <c r="D3" s="192" t="s">
        <v>1013</v>
      </c>
      <c r="E3" s="75">
        <v>3127</v>
      </c>
      <c r="F3" s="75" t="s">
        <v>1014</v>
      </c>
      <c r="G3" s="87"/>
      <c r="H3" s="87"/>
      <c r="I3" s="88"/>
    </row>
    <row r="4" spans="1:9">
      <c r="B4" s="75" t="s">
        <v>125</v>
      </c>
      <c r="C4" s="75" t="s">
        <v>851</v>
      </c>
      <c r="D4" s="75" t="s">
        <v>917</v>
      </c>
      <c r="E4" s="75">
        <v>102</v>
      </c>
      <c r="F4" s="75" t="s">
        <v>125</v>
      </c>
      <c r="G4" s="87"/>
      <c r="H4" s="87"/>
      <c r="I4" s="88"/>
    </row>
    <row r="5" spans="1:9">
      <c r="B5" s="75" t="s">
        <v>126</v>
      </c>
      <c r="C5" s="82" t="s">
        <v>979</v>
      </c>
      <c r="D5" s="75"/>
      <c r="E5" s="75">
        <v>103</v>
      </c>
      <c r="F5" s="75" t="s">
        <v>1015</v>
      </c>
      <c r="G5" s="87"/>
      <c r="H5" s="87"/>
      <c r="I5" s="88"/>
    </row>
    <row r="6" spans="1:9">
      <c r="B6" s="75" t="s">
        <v>127</v>
      </c>
      <c r="C6" s="75" t="s">
        <v>918</v>
      </c>
      <c r="D6" s="75"/>
      <c r="E6" s="75">
        <v>104</v>
      </c>
      <c r="F6" s="75" t="s">
        <v>127</v>
      </c>
      <c r="G6" s="87"/>
      <c r="H6" s="87"/>
      <c r="I6" s="88"/>
    </row>
    <row r="7" spans="1:9">
      <c r="B7" s="75" t="s">
        <v>849</v>
      </c>
      <c r="C7" s="75" t="s">
        <v>919</v>
      </c>
      <c r="D7" s="75"/>
      <c r="E7" s="75"/>
      <c r="F7" s="75" t="s">
        <v>849</v>
      </c>
      <c r="G7" s="87"/>
      <c r="H7" s="87"/>
      <c r="I7" s="88"/>
    </row>
    <row r="8" spans="1:9">
      <c r="B8" s="75" t="s">
        <v>850</v>
      </c>
      <c r="C8" s="49" t="s">
        <v>920</v>
      </c>
      <c r="D8" s="49"/>
      <c r="E8" s="49"/>
      <c r="F8" s="75" t="s">
        <v>850</v>
      </c>
    </row>
    <row r="12" spans="1:9">
      <c r="B12" s="89"/>
    </row>
  </sheetData>
  <phoneticPr fontId="10" type="noConversion"/>
  <hyperlinks>
    <hyperlink ref="A1" location="目录!A1" display="返回" xr:uid="{00000000-0004-0000-07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21E7302B80817F4B8222EDB150BE9A49" ma:contentTypeVersion="0" ma:contentTypeDescription="新建文档。" ma:contentTypeScope="" ma:versionID="3265da8e4235c38008187cc29c9682d6">
  <xsd:schema xmlns:xsd="http://www.w3.org/2001/XMLSchema" xmlns:xs="http://www.w3.org/2001/XMLSchema" xmlns:p="http://schemas.microsoft.com/office/2006/metadata/properties" targetNamespace="http://schemas.microsoft.com/office/2006/metadata/properties" ma:root="true" ma:fieldsID="9adfd09ad98667f9c194c646e97541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CB7AAB-E826-4CE1-BA33-15DCE33646A2}">
  <ds:schemaRefs>
    <ds:schemaRef ds:uri="http://schemas.microsoft.com/office/2006/metadata/longProperties"/>
  </ds:schemaRefs>
</ds:datastoreItem>
</file>

<file path=customXml/itemProps2.xml><?xml version="1.0" encoding="utf-8"?>
<ds:datastoreItem xmlns:ds="http://schemas.openxmlformats.org/officeDocument/2006/customXml" ds:itemID="{198E48BE-2E1D-41F4-962B-A8F34C188D9C}">
  <ds:schemaRefs>
    <ds:schemaRef ds:uri="http://purl.org/dc/dcmitype/"/>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DA8A8C02-DF25-427A-9BCA-94835AD6E2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70A27429-3B38-46FA-95B6-4471A14524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26</vt:i4>
      </vt:variant>
      <vt:variant>
        <vt:lpstr>命名范围</vt:lpstr>
      </vt:variant>
      <vt:variant>
        <vt:i4>2</vt:i4>
      </vt:variant>
    </vt:vector>
  </HeadingPairs>
  <TitlesOfParts>
    <vt:vector size="28" baseType="lpstr">
      <vt:lpstr>封面</vt:lpstr>
      <vt:lpstr>目录</vt:lpstr>
      <vt:lpstr>BasicOS</vt:lpstr>
      <vt:lpstr>OPS</vt:lpstr>
      <vt:lpstr>NC_Pool</vt:lpstr>
      <vt:lpstr>NC_SN</vt:lpstr>
      <vt:lpstr>NC_3rd_SW</vt:lpstr>
      <vt:lpstr>NC_EXT_CONF</vt:lpstr>
      <vt:lpstr>NC_IP_SEG</vt:lpstr>
      <vt:lpstr>NC_IP_ADDR</vt:lpstr>
      <vt:lpstr>All_User</vt:lpstr>
      <vt:lpstr>NC_User</vt:lpstr>
      <vt:lpstr>NC_FS</vt:lpstr>
      <vt:lpstr>sPool_SVR</vt:lpstr>
      <vt:lpstr>sPool_Map</vt:lpstr>
      <vt:lpstr>STG_Plan</vt:lpstr>
      <vt:lpstr>DB_FS</vt:lpstr>
      <vt:lpstr>ODB_INSTC</vt:lpstr>
      <vt:lpstr>ODB_LSNR_TNS</vt:lpstr>
      <vt:lpstr>ODB_USR_TBS</vt:lpstr>
      <vt:lpstr>ODB_Datafile</vt:lpstr>
      <vt:lpstr>ODB_EXT_CONF</vt:lpstr>
      <vt:lpstr>QMDB_FS</vt:lpstr>
      <vt:lpstr>QMDB_INSTC</vt:lpstr>
      <vt:lpstr>QMDB_TBS</vt:lpstr>
      <vt:lpstr>HA_CONF</vt:lpstr>
      <vt:lpstr>所有用户名表</vt:lpstr>
      <vt:lpstr>所有用户组表</vt:lpstr>
    </vt:vector>
  </TitlesOfParts>
  <Company>MC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dc:creator>
  <cp:keywords>ZTESoft</cp:keywords>
  <cp:lastModifiedBy>PP</cp:lastModifiedBy>
  <cp:lastPrinted>2018-01-17T14:09:48Z</cp:lastPrinted>
  <dcterms:created xsi:type="dcterms:W3CDTF">2008-11-24T03:52:41Z</dcterms:created>
  <dcterms:modified xsi:type="dcterms:W3CDTF">2018-08-20T06:31:53Z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6UM72YND7ZSD-69-7802</vt:lpwstr>
  </property>
  <property fmtid="{D5CDD505-2E9C-101B-9397-08002B2CF9AE}" pid="3" name="_dlc_DocIdItemGuid">
    <vt:lpwstr>0c40dfb3-db4c-43d9-b41d-36b9eefee637</vt:lpwstr>
  </property>
  <property fmtid="{D5CDD505-2E9C-101B-9397-08002B2CF9AE}" pid="4" name="_dlc_DocIdUrl">
    <vt:lpwstr>http://10.45.40.23/UDL/GJ/ZSmart/FWJG1/TXJCK/_layouts/DocIdRedir.aspx?ID=6UM72YND7ZSD-69-7802, 6UM72YND7ZSD-69-7802</vt:lpwstr>
  </property>
</Properties>
</file>