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 Papú\Dropbox\Introduction to Planning\Project 1\"/>
    </mc:Choice>
  </mc:AlternateContent>
  <bookViews>
    <workbookView xWindow="0" yWindow="0" windowWidth="19200" windowHeight="7900"/>
  </bookViews>
  <sheets>
    <sheet name="Q2.2" sheetId="2" r:id="rId1"/>
    <sheet name="Q2.4a" sheetId="3" r:id="rId2"/>
    <sheet name="Q2.4b" sheetId="7" r:id="rId3"/>
    <sheet name="Q2.4c" sheetId="8" r:id="rId4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0" hidden="1">FALSE</definedName>
    <definedName name="OpenSolver_DualsNewSheet" localSheetId="1" hidden="1">FALSE</definedName>
    <definedName name="OpenSolver_DualsNewSheet" localSheetId="2" hidden="1">FALSE</definedName>
    <definedName name="OpenSolver_DualsNewSheet" localSheetId="3" hidden="1">FALSE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0" hidden="1">TRUE</definedName>
    <definedName name="OpenSolver_UpdateSensitivity" localSheetId="1" hidden="1">TRUE</definedName>
    <definedName name="OpenSolver_UpdateSensitivity" localSheetId="2" hidden="1">TRUE</definedName>
    <definedName name="OpenSolver_UpdateSensitivity" localSheetId="3" hidden="1">TRUE</definedName>
    <definedName name="solver_adj" localSheetId="0" hidden="1">Q2.2!$C$4:$I$10,Q2.2!$M$4:$M$10</definedName>
    <definedName name="solver_adj" localSheetId="1" hidden="1">Q2.4a!$C$4:$I$10,Q2.4a!$M$4:$M$10</definedName>
    <definedName name="solver_adj" localSheetId="2" hidden="1">Q2.4b!$C$4:$I$10,Q2.4b!$M$4:$M$10,Q2.4b!$S$4:$S$10</definedName>
    <definedName name="solver_adj" localSheetId="3" hidden="1">Q2.4c!$C$4:$I$10,Q2.4c!$M$4:$M$10,Q2.4c!$S$4:$S$10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999999999</definedName>
    <definedName name="solver_itr" localSheetId="1" hidden="1">999999999</definedName>
    <definedName name="solver_itr" localSheetId="2" hidden="1">999999999</definedName>
    <definedName name="solver_itr" localSheetId="3" hidden="1">999999999</definedName>
    <definedName name="solver_lhs1" localSheetId="0" hidden="1">Q2.2!$C$4:$I$10</definedName>
    <definedName name="solver_lhs1" localSheetId="1" hidden="1">Q2.4a!$C$4:$I$10</definedName>
    <definedName name="solver_lhs1" localSheetId="2" hidden="1">Q2.4b!$C$4:$I$10</definedName>
    <definedName name="solver_lhs1" localSheetId="3" hidden="1">Q2.4c!$C$4:$I$10</definedName>
    <definedName name="solver_lhs2" localSheetId="0" hidden="1">Q2.2!$M$4:$M$10</definedName>
    <definedName name="solver_lhs2" localSheetId="1" hidden="1">Q2.4a!$M$4:$M$10</definedName>
    <definedName name="solver_lhs2" localSheetId="2" hidden="1">Q2.4b!$M$4:$M$10</definedName>
    <definedName name="solver_lhs2" localSheetId="3" hidden="1">Q2.4c!$M$4:$M$10</definedName>
    <definedName name="solver_lhs3" localSheetId="0" hidden="1">Q2.2!$I$25:$I$31</definedName>
    <definedName name="solver_lhs3" localSheetId="1" hidden="1">Q2.4a!$I$25:$I$31</definedName>
    <definedName name="solver_lhs3" localSheetId="2" hidden="1">Q2.4b!$I$27:$I$33</definedName>
    <definedName name="solver_lhs3" localSheetId="3" hidden="1">Q2.4c!$I$27:$I$33</definedName>
    <definedName name="solver_lhs4" localSheetId="0" hidden="1">Q2.2!$I$34:$I$40</definedName>
    <definedName name="solver_lhs4" localSheetId="1" hidden="1">Q2.4a!$I$34:$I$40</definedName>
    <definedName name="solver_lhs4" localSheetId="2" hidden="1">Q2.4b!$I$36:$I$42</definedName>
    <definedName name="solver_lhs4" localSheetId="3" hidden="1">Q2.4c!$I$36:$I$42</definedName>
    <definedName name="solver_lhs5" localSheetId="0" hidden="1">Q2.2!$C$52:$C$58</definedName>
    <definedName name="solver_lhs5" localSheetId="1" hidden="1">Q2.4a!$C$52:$C$58</definedName>
    <definedName name="solver_lhs5" localSheetId="2" hidden="1">Q2.4b!$C$54:$C$60</definedName>
    <definedName name="solver_lhs5" localSheetId="3" hidden="1">Q2.4c!$C$54:$C$60</definedName>
    <definedName name="solver_lhs6" localSheetId="0" hidden="1">Q2.2!$C$43:$C$49</definedName>
    <definedName name="solver_lhs6" localSheetId="1" hidden="1">Q2.4a!$C$43:$C$49</definedName>
    <definedName name="solver_lhs6" localSheetId="2" hidden="1">Q2.4b!$C$45:$C$51</definedName>
    <definedName name="solver_lhs6" localSheetId="3" hidden="1">Q2.4c!$C$45:$C$51</definedName>
    <definedName name="solver_lhs7" localSheetId="0" hidden="1">Q2.2!$C$53:$C$58</definedName>
    <definedName name="solver_lhs7" localSheetId="1" hidden="1">Q2.4a!$C$53:$C$58</definedName>
    <definedName name="solver_lhs7" localSheetId="2" hidden="1">Q2.4b!$S$4:$S$10</definedName>
    <definedName name="solver_lhs7" localSheetId="3" hidden="1">Q2.4c!$S$4:$S$10</definedName>
    <definedName name="solver_lhs8" localSheetId="2" hidden="1">Q2.4b!$E$63:$E$69</definedName>
    <definedName name="solver_lhs8" localSheetId="3" hidden="1">Q2.4c!$E$72:$E$78</definedName>
    <definedName name="solver_lhs9" localSheetId="3" hidden="1">Q2.4c!$E$63:$E$69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um" localSheetId="0" hidden="1">6</definedName>
    <definedName name="solver_num" localSheetId="1" hidden="1">6</definedName>
    <definedName name="solver_num" localSheetId="2" hidden="1">8</definedName>
    <definedName name="solver_num" localSheetId="3" hidden="1">9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Q2.2!$E$20</definedName>
    <definedName name="solver_opt" localSheetId="1" hidden="1">Q2.4a!$E$20</definedName>
    <definedName name="solver_opt" localSheetId="2" hidden="1">Q2.4b!$E$22</definedName>
    <definedName name="solver_opt" localSheetId="3" hidden="1">Q2.4c!$E$22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el1" localSheetId="0" hidden="1">5</definedName>
    <definedName name="solver_rel1" localSheetId="1" hidden="1">5</definedName>
    <definedName name="solver_rel1" localSheetId="2" hidden="1">5</definedName>
    <definedName name="solver_rel1" localSheetId="3" hidden="1">5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2" localSheetId="3" hidden="1">4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el3" localSheetId="3" hidden="1">2</definedName>
    <definedName name="solver_rel4" localSheetId="0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3" hidden="1">1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l7" localSheetId="0" hidden="1">1</definedName>
    <definedName name="solver_rel7" localSheetId="1" hidden="1">1</definedName>
    <definedName name="solver_rel7" localSheetId="2" hidden="1">5</definedName>
    <definedName name="solver_rel7" localSheetId="3" hidden="1">4</definedName>
    <definedName name="solver_rel8" localSheetId="2" hidden="1">3</definedName>
    <definedName name="solver_rel8" localSheetId="3" hidden="1">3</definedName>
    <definedName name="solver_rel9" localSheetId="3" hidden="1">3</definedName>
    <definedName name="solver_rhs1" localSheetId="0" hidden="1">binary</definedName>
    <definedName name="solver_rhs1" localSheetId="1" hidden="1">binary</definedName>
    <definedName name="solver_rhs1" localSheetId="2" hidden="1">binary</definedName>
    <definedName name="solver_rhs1" localSheetId="3" hidden="1">binary</definedName>
    <definedName name="solver_rhs2" localSheetId="0" hidden="1">integer</definedName>
    <definedName name="solver_rhs2" localSheetId="1" hidden="1">integer</definedName>
    <definedName name="solver_rhs2" localSheetId="2" hidden="1">integer</definedName>
    <definedName name="solver_rhs2" localSheetId="3" hidden="1">integer</definedName>
    <definedName name="solver_rhs3" localSheetId="0" hidden="1">Q2.2!$M$25:$M$31</definedName>
    <definedName name="solver_rhs3" localSheetId="1" hidden="1">Q2.4a!$M$25:$M$31</definedName>
    <definedName name="solver_rhs3" localSheetId="2" hidden="1">Q2.4b!$M$27:$M$33</definedName>
    <definedName name="solver_rhs3" localSheetId="3" hidden="1">Q2.4c!$M$27:$M$33</definedName>
    <definedName name="solver_rhs4" localSheetId="0" hidden="1">Q2.2!$M$34:$M$40</definedName>
    <definedName name="solver_rhs4" localSheetId="1" hidden="1">Q2.4a!$M$34:$M$40</definedName>
    <definedName name="solver_rhs4" localSheetId="2" hidden="1">Q2.4b!$M$36:$M$42</definedName>
    <definedName name="solver_rhs4" localSheetId="3" hidden="1">Q2.4c!$M$36:$M$42</definedName>
    <definedName name="solver_rhs5" localSheetId="0" hidden="1">Q2.2!$E$52:$E$58</definedName>
    <definedName name="solver_rhs5" localSheetId="1" hidden="1">Q2.4a!$E$52:$E$58</definedName>
    <definedName name="solver_rhs5" localSheetId="2" hidden="1">Q2.4b!$E$54:$E$60</definedName>
    <definedName name="solver_rhs5" localSheetId="3" hidden="1">Q2.4c!$E$54:$E$60</definedName>
    <definedName name="solver_rhs6" localSheetId="0" hidden="1">Q2.2!$E$43:$E$49</definedName>
    <definedName name="solver_rhs6" localSheetId="1" hidden="1">Q2.4a!$E$43:$E$49</definedName>
    <definedName name="solver_rhs6" localSheetId="2" hidden="1">Q2.4b!$E$45:$E$51</definedName>
    <definedName name="solver_rhs6" localSheetId="3" hidden="1">Q2.4c!$E$45:$E$51</definedName>
    <definedName name="solver_rhs7" localSheetId="0" hidden="1">Q2.2!$E$53:$E$58</definedName>
    <definedName name="solver_rhs7" localSheetId="1" hidden="1">Q2.4a!$E$53:$E$58</definedName>
    <definedName name="solver_rhs7" localSheetId="2" hidden="1">binary</definedName>
    <definedName name="solver_rhs7" localSheetId="3" hidden="1">integer</definedName>
    <definedName name="solver_rhs8" localSheetId="2" hidden="1">Q2.4b!$C$63:$C$69</definedName>
    <definedName name="solver_rhs8" localSheetId="3" hidden="1">Q2.4c!$C$72:$C$78</definedName>
    <definedName name="solver_rhs9" localSheetId="3" hidden="1">Q2.4c!$C$63:$C$69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0" hidden="1">1</definedName>
    <definedName name="solver_sho" localSheetId="1" hidden="1">1</definedName>
    <definedName name="solver_sho" localSheetId="2" hidden="1">1</definedName>
    <definedName name="solver_sho" localSheetId="3" hidden="1">1</definedName>
    <definedName name="solver_tim" localSheetId="0" hidden="1">350</definedName>
    <definedName name="solver_tim" localSheetId="1" hidden="1">350</definedName>
    <definedName name="solver_tim" localSheetId="2" hidden="1">350</definedName>
    <definedName name="solver_tim" localSheetId="3" hidden="1">350</definedName>
    <definedName name="solver_tol" localSheetId="0" hidden="1">0</definedName>
    <definedName name="solver_tol" localSheetId="1" hidden="1">0</definedName>
    <definedName name="solver_tol" localSheetId="2" hidden="1">0</definedName>
    <definedName name="solver_tol" localSheetId="3" hidden="1">0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8" l="1"/>
  <c r="E22" i="7"/>
  <c r="K10" i="8"/>
  <c r="K9" i="8"/>
  <c r="K8" i="8"/>
  <c r="K7" i="8"/>
  <c r="K6" i="8"/>
  <c r="K5" i="8"/>
  <c r="K4" i="8"/>
  <c r="K10" i="7"/>
  <c r="K9" i="7"/>
  <c r="K8" i="7"/>
  <c r="K7" i="7"/>
  <c r="K6" i="7"/>
  <c r="K5" i="7"/>
  <c r="K4" i="7"/>
  <c r="K10" i="3"/>
  <c r="K9" i="3"/>
  <c r="K8" i="3"/>
  <c r="K7" i="3"/>
  <c r="K6" i="3"/>
  <c r="K5" i="3"/>
  <c r="K4" i="3"/>
  <c r="K5" i="2"/>
  <c r="K6" i="2"/>
  <c r="K7" i="2"/>
  <c r="K8" i="2"/>
  <c r="K9" i="2"/>
  <c r="K10" i="2"/>
  <c r="K4" i="2"/>
  <c r="E78" i="8" l="1"/>
  <c r="E73" i="8"/>
  <c r="E74" i="8"/>
  <c r="E75" i="8"/>
  <c r="E76" i="8"/>
  <c r="E77" i="8"/>
  <c r="E72" i="8"/>
  <c r="E64" i="8"/>
  <c r="E65" i="8"/>
  <c r="E66" i="8"/>
  <c r="E67" i="8"/>
  <c r="E68" i="8"/>
  <c r="E69" i="8"/>
  <c r="E63" i="8"/>
  <c r="E60" i="8" l="1"/>
  <c r="E59" i="8"/>
  <c r="E58" i="8"/>
  <c r="E57" i="8"/>
  <c r="E56" i="8"/>
  <c r="E55" i="8"/>
  <c r="E54" i="8"/>
  <c r="E51" i="8"/>
  <c r="C51" i="8"/>
  <c r="E50" i="8"/>
  <c r="C50" i="8"/>
  <c r="E49" i="8"/>
  <c r="C49" i="8"/>
  <c r="E48" i="8"/>
  <c r="C48" i="8"/>
  <c r="E47" i="8"/>
  <c r="C47" i="8"/>
  <c r="E46" i="8"/>
  <c r="C46" i="8"/>
  <c r="E45" i="8"/>
  <c r="C45" i="8"/>
  <c r="I42" i="8"/>
  <c r="I41" i="8"/>
  <c r="I40" i="8"/>
  <c r="I39" i="8"/>
  <c r="I38" i="8"/>
  <c r="I37" i="8"/>
  <c r="I36" i="8"/>
  <c r="I33" i="8"/>
  <c r="I32" i="8"/>
  <c r="I31" i="8"/>
  <c r="I30" i="8"/>
  <c r="I29" i="8"/>
  <c r="I28" i="8"/>
  <c r="I27" i="8"/>
  <c r="I17" i="8"/>
  <c r="H17" i="8"/>
  <c r="G17" i="8"/>
  <c r="F17" i="8"/>
  <c r="E17" i="8"/>
  <c r="D17" i="8"/>
  <c r="C17" i="8"/>
  <c r="I16" i="8"/>
  <c r="H16" i="8"/>
  <c r="H18" i="8" s="1"/>
  <c r="G16" i="8"/>
  <c r="F16" i="8"/>
  <c r="E16" i="8"/>
  <c r="D16" i="8"/>
  <c r="D18" i="8" s="1"/>
  <c r="C16" i="8"/>
  <c r="Q10" i="8"/>
  <c r="O10" i="8"/>
  <c r="Q9" i="8"/>
  <c r="O9" i="8"/>
  <c r="Q8" i="8"/>
  <c r="O8" i="8"/>
  <c r="Q7" i="8"/>
  <c r="O7" i="8"/>
  <c r="Q6" i="8"/>
  <c r="O6" i="8"/>
  <c r="Q5" i="8"/>
  <c r="O5" i="8"/>
  <c r="Q4" i="8"/>
  <c r="O4" i="8"/>
  <c r="E69" i="7"/>
  <c r="E68" i="7"/>
  <c r="E67" i="7"/>
  <c r="E66" i="7"/>
  <c r="E65" i="7"/>
  <c r="E64" i="7"/>
  <c r="E63" i="7"/>
  <c r="E60" i="7"/>
  <c r="E59" i="7"/>
  <c r="E58" i="7"/>
  <c r="E57" i="7"/>
  <c r="E56" i="7"/>
  <c r="E55" i="7"/>
  <c r="E54" i="7"/>
  <c r="E51" i="7"/>
  <c r="C51" i="7"/>
  <c r="E50" i="7"/>
  <c r="C50" i="7"/>
  <c r="E49" i="7"/>
  <c r="C49" i="7"/>
  <c r="E48" i="7"/>
  <c r="C48" i="7"/>
  <c r="E47" i="7"/>
  <c r="C47" i="7"/>
  <c r="E46" i="7"/>
  <c r="C46" i="7"/>
  <c r="E45" i="7"/>
  <c r="C45" i="7"/>
  <c r="I42" i="7"/>
  <c r="I41" i="7"/>
  <c r="I40" i="7"/>
  <c r="I39" i="7"/>
  <c r="I38" i="7"/>
  <c r="I37" i="7"/>
  <c r="I36" i="7"/>
  <c r="I33" i="7"/>
  <c r="I32" i="7"/>
  <c r="I31" i="7"/>
  <c r="I30" i="7"/>
  <c r="I29" i="7"/>
  <c r="I28" i="7"/>
  <c r="I27" i="7"/>
  <c r="I17" i="7"/>
  <c r="H17" i="7"/>
  <c r="G17" i="7"/>
  <c r="F17" i="7"/>
  <c r="E17" i="7"/>
  <c r="D17" i="7"/>
  <c r="C17" i="7"/>
  <c r="I16" i="7"/>
  <c r="H16" i="7"/>
  <c r="G16" i="7"/>
  <c r="F16" i="7"/>
  <c r="E16" i="7"/>
  <c r="D16" i="7"/>
  <c r="C16" i="7"/>
  <c r="Q10" i="7"/>
  <c r="O10" i="7"/>
  <c r="Q9" i="7"/>
  <c r="O9" i="7"/>
  <c r="Q8" i="7"/>
  <c r="O8" i="7"/>
  <c r="Q7" i="7"/>
  <c r="O7" i="7"/>
  <c r="Q6" i="7"/>
  <c r="O6" i="7"/>
  <c r="Q5" i="7"/>
  <c r="O5" i="7"/>
  <c r="Q4" i="7"/>
  <c r="O4" i="7"/>
  <c r="C63" i="8" l="1"/>
  <c r="C63" i="7"/>
  <c r="D18" i="7"/>
  <c r="I18" i="7"/>
  <c r="F18" i="8"/>
  <c r="H18" i="7"/>
  <c r="E18" i="7"/>
  <c r="F18" i="7"/>
  <c r="E18" i="8"/>
  <c r="I18" i="8"/>
  <c r="C18" i="8"/>
  <c r="G18" i="8"/>
  <c r="C64" i="8"/>
  <c r="C66" i="8"/>
  <c r="C68" i="8"/>
  <c r="C65" i="8"/>
  <c r="C67" i="8"/>
  <c r="C69" i="8"/>
  <c r="C55" i="8"/>
  <c r="C59" i="8"/>
  <c r="C57" i="8"/>
  <c r="C56" i="8"/>
  <c r="C58" i="8"/>
  <c r="C60" i="8"/>
  <c r="C65" i="7"/>
  <c r="C67" i="7"/>
  <c r="C69" i="7"/>
  <c r="C66" i="7"/>
  <c r="C68" i="7"/>
  <c r="C64" i="7"/>
  <c r="G18" i="7"/>
  <c r="C18" i="7"/>
  <c r="C56" i="7"/>
  <c r="C58" i="7"/>
  <c r="C60" i="7"/>
  <c r="C55" i="7"/>
  <c r="C57" i="7"/>
  <c r="C59" i="7"/>
  <c r="O4" i="2" l="1"/>
  <c r="C53" i="2" s="1"/>
  <c r="O5" i="2"/>
  <c r="E58" i="3" l="1"/>
  <c r="E57" i="3"/>
  <c r="E56" i="3"/>
  <c r="E55" i="3"/>
  <c r="E54" i="3"/>
  <c r="E53" i="3"/>
  <c r="E52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I40" i="3"/>
  <c r="I39" i="3"/>
  <c r="I38" i="3"/>
  <c r="I37" i="3"/>
  <c r="I36" i="3"/>
  <c r="I35" i="3"/>
  <c r="I34" i="3"/>
  <c r="I31" i="3"/>
  <c r="I30" i="3"/>
  <c r="I29" i="3"/>
  <c r="I28" i="3"/>
  <c r="I27" i="3"/>
  <c r="I26" i="3"/>
  <c r="I25" i="3"/>
  <c r="I17" i="3"/>
  <c r="H17" i="3"/>
  <c r="G17" i="3"/>
  <c r="F17" i="3"/>
  <c r="E17" i="3"/>
  <c r="D17" i="3"/>
  <c r="C17" i="3"/>
  <c r="I16" i="3"/>
  <c r="H16" i="3"/>
  <c r="H18" i="3" s="1"/>
  <c r="G16" i="3"/>
  <c r="F16" i="3"/>
  <c r="E16" i="3"/>
  <c r="D16" i="3"/>
  <c r="D18" i="3" s="1"/>
  <c r="C16" i="3"/>
  <c r="O10" i="3"/>
  <c r="O9" i="3"/>
  <c r="C58" i="3" s="1"/>
  <c r="O8" i="3"/>
  <c r="C57" i="3" s="1"/>
  <c r="O7" i="3"/>
  <c r="C56" i="3" s="1"/>
  <c r="O6" i="3"/>
  <c r="C55" i="3" s="1"/>
  <c r="O5" i="3"/>
  <c r="C54" i="3" s="1"/>
  <c r="O4" i="3"/>
  <c r="D16" i="2"/>
  <c r="E16" i="2"/>
  <c r="E18" i="2" s="1"/>
  <c r="F16" i="2"/>
  <c r="G16" i="2"/>
  <c r="H16" i="2"/>
  <c r="I16" i="2"/>
  <c r="I18" i="2" s="1"/>
  <c r="C16" i="2"/>
  <c r="D17" i="2"/>
  <c r="E17" i="2"/>
  <c r="F17" i="2"/>
  <c r="G17" i="2"/>
  <c r="H17" i="2"/>
  <c r="I17" i="2"/>
  <c r="C17" i="2"/>
  <c r="E44" i="2"/>
  <c r="E45" i="2"/>
  <c r="E46" i="2"/>
  <c r="E47" i="2"/>
  <c r="E48" i="2"/>
  <c r="E49" i="2"/>
  <c r="E43" i="2"/>
  <c r="C44" i="2"/>
  <c r="C45" i="2"/>
  <c r="C46" i="2"/>
  <c r="C47" i="2"/>
  <c r="C48" i="2"/>
  <c r="C49" i="2"/>
  <c r="C43" i="2"/>
  <c r="C54" i="2"/>
  <c r="O6" i="2"/>
  <c r="C55" i="2" s="1"/>
  <c r="O7" i="2"/>
  <c r="C56" i="2" s="1"/>
  <c r="O8" i="2"/>
  <c r="C57" i="2" s="1"/>
  <c r="O9" i="2"/>
  <c r="C58" i="2" s="1"/>
  <c r="O10" i="2"/>
  <c r="E20" i="2" s="1"/>
  <c r="E58" i="2"/>
  <c r="E57" i="2"/>
  <c r="E56" i="2"/>
  <c r="E55" i="2"/>
  <c r="E54" i="2"/>
  <c r="E53" i="2"/>
  <c r="E52" i="2"/>
  <c r="I40" i="2"/>
  <c r="I39" i="2"/>
  <c r="I38" i="2"/>
  <c r="I37" i="2"/>
  <c r="I36" i="2"/>
  <c r="I35" i="2"/>
  <c r="I34" i="2"/>
  <c r="I31" i="2"/>
  <c r="I30" i="2"/>
  <c r="I29" i="2"/>
  <c r="I28" i="2"/>
  <c r="I27" i="2"/>
  <c r="I26" i="2"/>
  <c r="I25" i="2"/>
  <c r="C53" i="3" l="1"/>
  <c r="E20" i="3"/>
  <c r="D18" i="2"/>
  <c r="I18" i="3"/>
  <c r="F18" i="2"/>
  <c r="E18" i="3"/>
  <c r="H18" i="2"/>
  <c r="C18" i="3"/>
  <c r="G18" i="3"/>
  <c r="F18" i="3"/>
  <c r="C18" i="2"/>
  <c r="G18" i="2"/>
</calcChain>
</file>

<file path=xl/sharedStrings.xml><?xml version="1.0" encoding="utf-8"?>
<sst xmlns="http://schemas.openxmlformats.org/spreadsheetml/2006/main" count="93" uniqueCount="33">
  <si>
    <t>Variables</t>
  </si>
  <si>
    <t>Objective Function</t>
  </si>
  <si>
    <t>MIN</t>
  </si>
  <si>
    <t>CONSTRAINS:</t>
  </si>
  <si>
    <t>JOB ONLY ONCE IN THE SEQUENCE</t>
  </si>
  <si>
    <t>ONLY ONE JOB PER SEQUENCE NUMBER</t>
  </si>
  <si>
    <t>STARTING DAY FOR SEQ. i</t>
  </si>
  <si>
    <t>COMPLETION TIME FOR SEQ. i</t>
  </si>
  <si>
    <t>STARTING TIME FOR SEQUENCE i GREATER THAN THE COMPLETION TIME (EQUAL TO STARTING TIME PLUS PROCESSING TIME) FOR SEQUENCE i-1</t>
  </si>
  <si>
    <t>STARTING TIME FOR SEQUENCE i GREATER THAN RELEASE DATE FOR JOB j SCHEDULED ON SEQUENCE i</t>
  </si>
  <si>
    <t>PROCESSING TIME FOR JOB j</t>
  </si>
  <si>
    <t>STARTING DATE FOR JOB j</t>
  </si>
  <si>
    <t>COMPLETION DATE FOR JOB j</t>
  </si>
  <si>
    <t>COMPLETION TIME FOR JOB IN SEQ. J</t>
  </si>
  <si>
    <t xml:space="preserve">DUE DATES FOR JOB i IN SEQ. j </t>
  </si>
  <si>
    <t>TARDINESS OF JOB i IN SEQUENCE j IS GREATER THAN 0 FOR JOB i IN SEQUENCE j THAT IS LATE</t>
  </si>
  <si>
    <t>TARDINESS FOR JOB i IN SEQ j</t>
  </si>
  <si>
    <t>THE DIFFERENCE BETWEEN THE COMPLETION DATE AND THE DUE DATE IS LOWER OR EQUAL TO THE TARDINESS</t>
  </si>
  <si>
    <t xml:space="preserve">TARDINESS MUST BE GREATER THAN 0 </t>
  </si>
  <si>
    <t>TARDY JOBS i IN SEQ. J</t>
  </si>
  <si>
    <r>
      <t>U</t>
    </r>
    <r>
      <rPr>
        <vertAlign val="subscript"/>
        <sz val="11"/>
        <color theme="1"/>
        <rFont val="Calibri"/>
        <family val="2"/>
        <scheme val="minor"/>
      </rPr>
      <t>j</t>
    </r>
  </si>
  <si>
    <t>Sj</t>
  </si>
  <si>
    <t>JOBS ( i )</t>
  </si>
  <si>
    <t>POSITION IN SEQUENCE       ( j )</t>
  </si>
  <si>
    <r>
      <t>Y</t>
    </r>
    <r>
      <rPr>
        <vertAlign val="subscript"/>
        <sz val="11"/>
        <color theme="1"/>
        <rFont val="Calibri"/>
        <family val="2"/>
        <scheme val="minor"/>
      </rPr>
      <t>ij</t>
    </r>
  </si>
  <si>
    <t>PROCESSING TIME FOR JOB i (Pi)</t>
  </si>
  <si>
    <t>STARTING DATE FOR JOB i</t>
  </si>
  <si>
    <r>
      <t>RELEASE DATE FOR JOB i (R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</si>
  <si>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DUE DATES FOR JOB i (Di)</t>
  </si>
  <si>
    <t>PROCESSING TIME FOR JOB i</t>
  </si>
  <si>
    <t>COMPLETION DATE FOR JOB i</t>
  </si>
  <si>
    <r>
      <t>T</t>
    </r>
    <r>
      <rPr>
        <vertAlign val="subscript"/>
        <sz val="11"/>
        <color theme="1"/>
        <rFont val="Calibri"/>
        <family val="2"/>
        <scheme val="minor"/>
      </rPr>
      <t>j</t>
    </r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</si>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</sst>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3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530" name="OpenSolver1"/>
        <xdr:cNvSpPr/>
      </xdr:nvSpPr>
      <xdr:spPr>
        <a:xfrm>
          <a:off x="1758950" y="596900"/>
          <a:ext cx="5334000" cy="1295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531" name="OpenSolver2"/>
        <xdr:cNvSpPr/>
      </xdr:nvSpPr>
      <xdr:spPr>
        <a:xfrm>
          <a:off x="9296400" y="596900"/>
          <a:ext cx="1631950" cy="1295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532" name="OpenSolver3"/>
        <xdr:cNvSpPr/>
      </xdr:nvSpPr>
      <xdr:spPr>
        <a:xfrm>
          <a:off x="3282950" y="3587750"/>
          <a:ext cx="762000" cy="1841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755650</xdr:colOff>
      <xdr:row>18</xdr:row>
      <xdr:rowOff>101600</xdr:rowOff>
    </xdr:from>
    <xdr:to>
      <xdr:col>4</xdr:col>
      <xdr:colOff>224739</xdr:colOff>
      <xdr:row>19</xdr:row>
      <xdr:rowOff>44450</xdr:rowOff>
    </xdr:to>
    <xdr:sp macro="" textlink="">
      <xdr:nvSpPr>
        <xdr:cNvPr id="533" name="OpenSolver4"/>
        <xdr:cNvSpPr/>
      </xdr:nvSpPr>
      <xdr:spPr>
        <a:xfrm>
          <a:off x="3276600" y="35052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534" name="OpenSolver5"/>
        <xdr:cNvSpPr/>
      </xdr:nvSpPr>
      <xdr:spPr>
        <a:xfrm>
          <a:off x="6330950" y="4508500"/>
          <a:ext cx="762000" cy="12890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535" name="OpenSolver6"/>
        <xdr:cNvSpPr/>
      </xdr:nvSpPr>
      <xdr:spPr>
        <a:xfrm>
          <a:off x="9296400" y="4508500"/>
          <a:ext cx="1631950" cy="12890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0000FF"/>
              </a:solidFill>
            </a:rPr>
            <a:t>=</a:t>
          </a:r>
        </a:p>
      </xdr:txBody>
    </xdr:sp>
    <xdr:clientData/>
  </xdr:twoCellAnchor>
  <xdr:twoCellAnchor>
    <xdr:from>
      <xdr:col>9</xdr:col>
      <xdr:colOff>0</xdr:colOff>
      <xdr:row>27</xdr:row>
      <xdr:rowOff>92075</xdr:rowOff>
    </xdr:from>
    <xdr:to>
      <xdr:col>12</xdr:col>
      <xdr:colOff>0</xdr:colOff>
      <xdr:row>27</xdr:row>
      <xdr:rowOff>92075</xdr:rowOff>
    </xdr:to>
    <xdr:cxnSp macro="">
      <xdr:nvCxnSpPr>
        <xdr:cNvPr id="536" name="OpenSolver7"/>
        <xdr:cNvCxnSpPr>
          <a:stCxn id="534" idx="3"/>
          <a:endCxn id="535" idx="1"/>
        </xdr:cNvCxnSpPr>
      </xdr:nvCxnSpPr>
      <xdr:spPr>
        <a:xfrm>
          <a:off x="7092950" y="5153025"/>
          <a:ext cx="220345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149225</xdr:colOff>
      <xdr:row>26</xdr:row>
      <xdr:rowOff>149225</xdr:rowOff>
    </xdr:from>
    <xdr:to>
      <xdr:col>10</xdr:col>
      <xdr:colOff>530225</xdr:colOff>
      <xdr:row>28</xdr:row>
      <xdr:rowOff>34925</xdr:rowOff>
    </xdr:to>
    <xdr:sp macro="" textlink="">
      <xdr:nvSpPr>
        <xdr:cNvPr id="537" name="OpenSolver8"/>
        <xdr:cNvSpPr/>
      </xdr:nvSpPr>
      <xdr:spPr>
        <a:xfrm>
          <a:off x="8004175" y="50260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9</xdr:col>
      <xdr:colOff>0</xdr:colOff>
      <xdr:row>40</xdr:row>
      <xdr:rowOff>0</xdr:rowOff>
    </xdr:to>
    <xdr:sp macro="" textlink="">
      <xdr:nvSpPr>
        <xdr:cNvPr id="538" name="OpenSolver9"/>
        <xdr:cNvSpPr/>
      </xdr:nvSpPr>
      <xdr:spPr>
        <a:xfrm>
          <a:off x="6330950" y="6165850"/>
          <a:ext cx="762000" cy="12890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13</xdr:col>
      <xdr:colOff>0</xdr:colOff>
      <xdr:row>40</xdr:row>
      <xdr:rowOff>0</xdr:rowOff>
    </xdr:to>
    <xdr:sp macro="" textlink="">
      <xdr:nvSpPr>
        <xdr:cNvPr id="539" name="OpenSolver10"/>
        <xdr:cNvSpPr/>
      </xdr:nvSpPr>
      <xdr:spPr>
        <a:xfrm>
          <a:off x="9296400" y="6165850"/>
          <a:ext cx="1631950" cy="12890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008000"/>
              </a:solidFill>
            </a:rPr>
            <a:t>=</a:t>
          </a:r>
        </a:p>
      </xdr:txBody>
    </xdr:sp>
    <xdr:clientData/>
  </xdr:twoCellAnchor>
  <xdr:twoCellAnchor>
    <xdr:from>
      <xdr:col>9</xdr:col>
      <xdr:colOff>0</xdr:colOff>
      <xdr:row>36</xdr:row>
      <xdr:rowOff>92075</xdr:rowOff>
    </xdr:from>
    <xdr:to>
      <xdr:col>12</xdr:col>
      <xdr:colOff>0</xdr:colOff>
      <xdr:row>36</xdr:row>
      <xdr:rowOff>92075</xdr:rowOff>
    </xdr:to>
    <xdr:cxnSp macro="">
      <xdr:nvCxnSpPr>
        <xdr:cNvPr id="540" name="OpenSolver11"/>
        <xdr:cNvCxnSpPr>
          <a:stCxn id="538" idx="3"/>
          <a:endCxn id="539" idx="1"/>
        </xdr:cNvCxnSpPr>
      </xdr:nvCxnSpPr>
      <xdr:spPr>
        <a:xfrm>
          <a:off x="7092950" y="6810375"/>
          <a:ext cx="220345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149225</xdr:colOff>
      <xdr:row>35</xdr:row>
      <xdr:rowOff>149225</xdr:rowOff>
    </xdr:from>
    <xdr:to>
      <xdr:col>10</xdr:col>
      <xdr:colOff>530225</xdr:colOff>
      <xdr:row>37</xdr:row>
      <xdr:rowOff>34925</xdr:rowOff>
    </xdr:to>
    <xdr:sp macro="" textlink="">
      <xdr:nvSpPr>
        <xdr:cNvPr id="541" name="OpenSolver12"/>
        <xdr:cNvSpPr/>
      </xdr:nvSpPr>
      <xdr:spPr>
        <a:xfrm>
          <a:off x="8004175" y="6683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3</xdr:col>
      <xdr:colOff>0</xdr:colOff>
      <xdr:row>58</xdr:row>
      <xdr:rowOff>0</xdr:rowOff>
    </xdr:to>
    <xdr:sp macro="" textlink="">
      <xdr:nvSpPr>
        <xdr:cNvPr id="542" name="OpenSolver13"/>
        <xdr:cNvSpPr/>
      </xdr:nvSpPr>
      <xdr:spPr>
        <a:xfrm>
          <a:off x="1758950" y="9480550"/>
          <a:ext cx="762000" cy="12890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5</xdr:col>
      <xdr:colOff>0</xdr:colOff>
      <xdr:row>58</xdr:row>
      <xdr:rowOff>0</xdr:rowOff>
    </xdr:to>
    <xdr:sp macro="" textlink="">
      <xdr:nvSpPr>
        <xdr:cNvPr id="543" name="OpenSolver14"/>
        <xdr:cNvSpPr/>
      </xdr:nvSpPr>
      <xdr:spPr>
        <a:xfrm>
          <a:off x="3282950" y="9480550"/>
          <a:ext cx="762000" cy="12890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54</xdr:row>
      <xdr:rowOff>92075</xdr:rowOff>
    </xdr:from>
    <xdr:to>
      <xdr:col>4</xdr:col>
      <xdr:colOff>0</xdr:colOff>
      <xdr:row>54</xdr:row>
      <xdr:rowOff>92075</xdr:rowOff>
    </xdr:to>
    <xdr:cxnSp macro="">
      <xdr:nvCxnSpPr>
        <xdr:cNvPr id="576" name="OpenSolver15"/>
        <xdr:cNvCxnSpPr>
          <a:stCxn id="542" idx="3"/>
          <a:endCxn id="543" idx="1"/>
        </xdr:cNvCxnSpPr>
      </xdr:nvCxnSpPr>
      <xdr:spPr>
        <a:xfrm>
          <a:off x="2520950" y="10125075"/>
          <a:ext cx="76200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53</xdr:row>
      <xdr:rowOff>149225</xdr:rowOff>
    </xdr:from>
    <xdr:to>
      <xdr:col>3</xdr:col>
      <xdr:colOff>571500</xdr:colOff>
      <xdr:row>55</xdr:row>
      <xdr:rowOff>34925</xdr:rowOff>
    </xdr:to>
    <xdr:sp macro="" textlink="">
      <xdr:nvSpPr>
        <xdr:cNvPr id="577" name="OpenSolver16"/>
        <xdr:cNvSpPr/>
      </xdr:nvSpPr>
      <xdr:spPr>
        <a:xfrm>
          <a:off x="2711450" y="99980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49</xdr:row>
      <xdr:rowOff>0</xdr:rowOff>
    </xdr:to>
    <xdr:sp macro="" textlink="">
      <xdr:nvSpPr>
        <xdr:cNvPr id="578" name="OpenSolver17"/>
        <xdr:cNvSpPr/>
      </xdr:nvSpPr>
      <xdr:spPr>
        <a:xfrm>
          <a:off x="1758950" y="7823200"/>
          <a:ext cx="762000" cy="12890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5</xdr:col>
      <xdr:colOff>0</xdr:colOff>
      <xdr:row>49</xdr:row>
      <xdr:rowOff>0</xdr:rowOff>
    </xdr:to>
    <xdr:sp macro="" textlink="">
      <xdr:nvSpPr>
        <xdr:cNvPr id="579" name="OpenSolver18"/>
        <xdr:cNvSpPr/>
      </xdr:nvSpPr>
      <xdr:spPr>
        <a:xfrm>
          <a:off x="3282950" y="7823200"/>
          <a:ext cx="762000" cy="12890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45</xdr:row>
      <xdr:rowOff>92075</xdr:rowOff>
    </xdr:from>
    <xdr:to>
      <xdr:col>4</xdr:col>
      <xdr:colOff>0</xdr:colOff>
      <xdr:row>45</xdr:row>
      <xdr:rowOff>92075</xdr:rowOff>
    </xdr:to>
    <xdr:cxnSp macro="">
      <xdr:nvCxnSpPr>
        <xdr:cNvPr id="580" name="OpenSolver19"/>
        <xdr:cNvCxnSpPr>
          <a:stCxn id="578" idx="3"/>
          <a:endCxn id="579" idx="1"/>
        </xdr:cNvCxnSpPr>
      </xdr:nvCxnSpPr>
      <xdr:spPr>
        <a:xfrm>
          <a:off x="2520950" y="8467725"/>
          <a:ext cx="76200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44</xdr:row>
      <xdr:rowOff>149225</xdr:rowOff>
    </xdr:from>
    <xdr:to>
      <xdr:col>3</xdr:col>
      <xdr:colOff>571500</xdr:colOff>
      <xdr:row>46</xdr:row>
      <xdr:rowOff>34925</xdr:rowOff>
    </xdr:to>
    <xdr:sp macro="" textlink="">
      <xdr:nvSpPr>
        <xdr:cNvPr id="581" name="OpenSolver20"/>
        <xdr:cNvSpPr/>
      </xdr:nvSpPr>
      <xdr:spPr>
        <a:xfrm>
          <a:off x="2711450" y="83407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19050</xdr:colOff>
      <xdr:row>3</xdr:row>
      <xdr:rowOff>12700</xdr:rowOff>
    </xdr:from>
    <xdr:to>
      <xdr:col>2</xdr:col>
      <xdr:colOff>105356</xdr:colOff>
      <xdr:row>3</xdr:row>
      <xdr:rowOff>127000</xdr:rowOff>
    </xdr:to>
    <xdr:sp macro="" textlink="">
      <xdr:nvSpPr>
        <xdr:cNvPr id="582" name="OpenSolver21"/>
        <xdr:cNvSpPr/>
      </xdr:nvSpPr>
      <xdr:spPr>
        <a:xfrm>
          <a:off x="17780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3</xdr:row>
      <xdr:rowOff>12700</xdr:rowOff>
    </xdr:from>
    <xdr:to>
      <xdr:col>3</xdr:col>
      <xdr:colOff>105356</xdr:colOff>
      <xdr:row>3</xdr:row>
      <xdr:rowOff>127000</xdr:rowOff>
    </xdr:to>
    <xdr:sp macro="" textlink="">
      <xdr:nvSpPr>
        <xdr:cNvPr id="583" name="OpenSolver22"/>
        <xdr:cNvSpPr/>
      </xdr:nvSpPr>
      <xdr:spPr>
        <a:xfrm>
          <a:off x="25400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3</xdr:row>
      <xdr:rowOff>12700</xdr:rowOff>
    </xdr:from>
    <xdr:to>
      <xdr:col>4</xdr:col>
      <xdr:colOff>105356</xdr:colOff>
      <xdr:row>3</xdr:row>
      <xdr:rowOff>127000</xdr:rowOff>
    </xdr:to>
    <xdr:sp macro="" textlink="">
      <xdr:nvSpPr>
        <xdr:cNvPr id="584" name="OpenSolver23"/>
        <xdr:cNvSpPr/>
      </xdr:nvSpPr>
      <xdr:spPr>
        <a:xfrm>
          <a:off x="33020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3</xdr:row>
      <xdr:rowOff>12700</xdr:rowOff>
    </xdr:from>
    <xdr:to>
      <xdr:col>5</xdr:col>
      <xdr:colOff>105356</xdr:colOff>
      <xdr:row>3</xdr:row>
      <xdr:rowOff>127000</xdr:rowOff>
    </xdr:to>
    <xdr:sp macro="" textlink="">
      <xdr:nvSpPr>
        <xdr:cNvPr id="585" name="OpenSolver24"/>
        <xdr:cNvSpPr/>
      </xdr:nvSpPr>
      <xdr:spPr>
        <a:xfrm>
          <a:off x="40640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3</xdr:row>
      <xdr:rowOff>12700</xdr:rowOff>
    </xdr:from>
    <xdr:to>
      <xdr:col>6</xdr:col>
      <xdr:colOff>105356</xdr:colOff>
      <xdr:row>3</xdr:row>
      <xdr:rowOff>127000</xdr:rowOff>
    </xdr:to>
    <xdr:sp macro="" textlink="">
      <xdr:nvSpPr>
        <xdr:cNvPr id="586" name="OpenSolver25"/>
        <xdr:cNvSpPr/>
      </xdr:nvSpPr>
      <xdr:spPr>
        <a:xfrm>
          <a:off x="48260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3</xdr:row>
      <xdr:rowOff>12700</xdr:rowOff>
    </xdr:from>
    <xdr:to>
      <xdr:col>7</xdr:col>
      <xdr:colOff>105356</xdr:colOff>
      <xdr:row>3</xdr:row>
      <xdr:rowOff>127000</xdr:rowOff>
    </xdr:to>
    <xdr:sp macro="" textlink="">
      <xdr:nvSpPr>
        <xdr:cNvPr id="587" name="OpenSolver26"/>
        <xdr:cNvSpPr/>
      </xdr:nvSpPr>
      <xdr:spPr>
        <a:xfrm>
          <a:off x="55880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3</xdr:row>
      <xdr:rowOff>12700</xdr:rowOff>
    </xdr:from>
    <xdr:to>
      <xdr:col>8</xdr:col>
      <xdr:colOff>105356</xdr:colOff>
      <xdr:row>3</xdr:row>
      <xdr:rowOff>127000</xdr:rowOff>
    </xdr:to>
    <xdr:sp macro="" textlink="">
      <xdr:nvSpPr>
        <xdr:cNvPr id="588" name="OpenSolver27"/>
        <xdr:cNvSpPr/>
      </xdr:nvSpPr>
      <xdr:spPr>
        <a:xfrm>
          <a:off x="63500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4</xdr:row>
      <xdr:rowOff>6350</xdr:rowOff>
    </xdr:from>
    <xdr:to>
      <xdr:col>2</xdr:col>
      <xdr:colOff>105356</xdr:colOff>
      <xdr:row>4</xdr:row>
      <xdr:rowOff>120650</xdr:rowOff>
    </xdr:to>
    <xdr:sp macro="" textlink="">
      <xdr:nvSpPr>
        <xdr:cNvPr id="589" name="OpenSolver28"/>
        <xdr:cNvSpPr/>
      </xdr:nvSpPr>
      <xdr:spPr>
        <a:xfrm>
          <a:off x="1778000" y="78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4</xdr:row>
      <xdr:rowOff>6350</xdr:rowOff>
    </xdr:from>
    <xdr:to>
      <xdr:col>3</xdr:col>
      <xdr:colOff>105356</xdr:colOff>
      <xdr:row>4</xdr:row>
      <xdr:rowOff>120650</xdr:rowOff>
    </xdr:to>
    <xdr:sp macro="" textlink="">
      <xdr:nvSpPr>
        <xdr:cNvPr id="590" name="OpenSolver29"/>
        <xdr:cNvSpPr/>
      </xdr:nvSpPr>
      <xdr:spPr>
        <a:xfrm>
          <a:off x="2540000" y="78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4</xdr:row>
      <xdr:rowOff>6350</xdr:rowOff>
    </xdr:from>
    <xdr:to>
      <xdr:col>4</xdr:col>
      <xdr:colOff>105356</xdr:colOff>
      <xdr:row>4</xdr:row>
      <xdr:rowOff>120650</xdr:rowOff>
    </xdr:to>
    <xdr:sp macro="" textlink="">
      <xdr:nvSpPr>
        <xdr:cNvPr id="591" name="OpenSolver30"/>
        <xdr:cNvSpPr/>
      </xdr:nvSpPr>
      <xdr:spPr>
        <a:xfrm>
          <a:off x="3302000" y="78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4</xdr:row>
      <xdr:rowOff>6350</xdr:rowOff>
    </xdr:from>
    <xdr:to>
      <xdr:col>5</xdr:col>
      <xdr:colOff>105356</xdr:colOff>
      <xdr:row>4</xdr:row>
      <xdr:rowOff>120650</xdr:rowOff>
    </xdr:to>
    <xdr:sp macro="" textlink="">
      <xdr:nvSpPr>
        <xdr:cNvPr id="592" name="OpenSolver31"/>
        <xdr:cNvSpPr/>
      </xdr:nvSpPr>
      <xdr:spPr>
        <a:xfrm>
          <a:off x="4064000" y="78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4</xdr:row>
      <xdr:rowOff>6350</xdr:rowOff>
    </xdr:from>
    <xdr:to>
      <xdr:col>6</xdr:col>
      <xdr:colOff>105356</xdr:colOff>
      <xdr:row>4</xdr:row>
      <xdr:rowOff>120650</xdr:rowOff>
    </xdr:to>
    <xdr:sp macro="" textlink="">
      <xdr:nvSpPr>
        <xdr:cNvPr id="593" name="OpenSolver32"/>
        <xdr:cNvSpPr/>
      </xdr:nvSpPr>
      <xdr:spPr>
        <a:xfrm>
          <a:off x="4826000" y="78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4</xdr:row>
      <xdr:rowOff>6350</xdr:rowOff>
    </xdr:from>
    <xdr:to>
      <xdr:col>7</xdr:col>
      <xdr:colOff>105356</xdr:colOff>
      <xdr:row>4</xdr:row>
      <xdr:rowOff>120650</xdr:rowOff>
    </xdr:to>
    <xdr:sp macro="" textlink="">
      <xdr:nvSpPr>
        <xdr:cNvPr id="594" name="OpenSolver33"/>
        <xdr:cNvSpPr/>
      </xdr:nvSpPr>
      <xdr:spPr>
        <a:xfrm>
          <a:off x="5588000" y="78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4</xdr:row>
      <xdr:rowOff>6350</xdr:rowOff>
    </xdr:from>
    <xdr:to>
      <xdr:col>8</xdr:col>
      <xdr:colOff>105356</xdr:colOff>
      <xdr:row>4</xdr:row>
      <xdr:rowOff>120650</xdr:rowOff>
    </xdr:to>
    <xdr:sp macro="" textlink="">
      <xdr:nvSpPr>
        <xdr:cNvPr id="595" name="OpenSolver34"/>
        <xdr:cNvSpPr/>
      </xdr:nvSpPr>
      <xdr:spPr>
        <a:xfrm>
          <a:off x="6350000" y="787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5</xdr:row>
      <xdr:rowOff>12700</xdr:rowOff>
    </xdr:from>
    <xdr:to>
      <xdr:col>2</xdr:col>
      <xdr:colOff>105356</xdr:colOff>
      <xdr:row>5</xdr:row>
      <xdr:rowOff>127000</xdr:rowOff>
    </xdr:to>
    <xdr:sp macro="" textlink="">
      <xdr:nvSpPr>
        <xdr:cNvPr id="596" name="OpenSolver35"/>
        <xdr:cNvSpPr/>
      </xdr:nvSpPr>
      <xdr:spPr>
        <a:xfrm>
          <a:off x="1778000" y="97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5</xdr:row>
      <xdr:rowOff>12700</xdr:rowOff>
    </xdr:from>
    <xdr:to>
      <xdr:col>3</xdr:col>
      <xdr:colOff>105356</xdr:colOff>
      <xdr:row>5</xdr:row>
      <xdr:rowOff>127000</xdr:rowOff>
    </xdr:to>
    <xdr:sp macro="" textlink="">
      <xdr:nvSpPr>
        <xdr:cNvPr id="597" name="OpenSolver36"/>
        <xdr:cNvSpPr/>
      </xdr:nvSpPr>
      <xdr:spPr>
        <a:xfrm>
          <a:off x="2540000" y="97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5</xdr:row>
      <xdr:rowOff>12700</xdr:rowOff>
    </xdr:from>
    <xdr:to>
      <xdr:col>4</xdr:col>
      <xdr:colOff>105356</xdr:colOff>
      <xdr:row>5</xdr:row>
      <xdr:rowOff>127000</xdr:rowOff>
    </xdr:to>
    <xdr:sp macro="" textlink="">
      <xdr:nvSpPr>
        <xdr:cNvPr id="598" name="OpenSolver37"/>
        <xdr:cNvSpPr/>
      </xdr:nvSpPr>
      <xdr:spPr>
        <a:xfrm>
          <a:off x="3302000" y="97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5</xdr:row>
      <xdr:rowOff>12700</xdr:rowOff>
    </xdr:from>
    <xdr:to>
      <xdr:col>5</xdr:col>
      <xdr:colOff>105356</xdr:colOff>
      <xdr:row>5</xdr:row>
      <xdr:rowOff>127000</xdr:rowOff>
    </xdr:to>
    <xdr:sp macro="" textlink="">
      <xdr:nvSpPr>
        <xdr:cNvPr id="599" name="OpenSolver38"/>
        <xdr:cNvSpPr/>
      </xdr:nvSpPr>
      <xdr:spPr>
        <a:xfrm>
          <a:off x="4064000" y="97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5</xdr:row>
      <xdr:rowOff>12700</xdr:rowOff>
    </xdr:from>
    <xdr:to>
      <xdr:col>6</xdr:col>
      <xdr:colOff>105356</xdr:colOff>
      <xdr:row>5</xdr:row>
      <xdr:rowOff>127000</xdr:rowOff>
    </xdr:to>
    <xdr:sp macro="" textlink="">
      <xdr:nvSpPr>
        <xdr:cNvPr id="600" name="OpenSolver39"/>
        <xdr:cNvSpPr/>
      </xdr:nvSpPr>
      <xdr:spPr>
        <a:xfrm>
          <a:off x="4826000" y="97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5</xdr:row>
      <xdr:rowOff>12700</xdr:rowOff>
    </xdr:from>
    <xdr:to>
      <xdr:col>7</xdr:col>
      <xdr:colOff>105356</xdr:colOff>
      <xdr:row>5</xdr:row>
      <xdr:rowOff>127000</xdr:rowOff>
    </xdr:to>
    <xdr:sp macro="" textlink="">
      <xdr:nvSpPr>
        <xdr:cNvPr id="601" name="OpenSolver40"/>
        <xdr:cNvSpPr/>
      </xdr:nvSpPr>
      <xdr:spPr>
        <a:xfrm>
          <a:off x="5588000" y="97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5</xdr:row>
      <xdr:rowOff>12700</xdr:rowOff>
    </xdr:from>
    <xdr:to>
      <xdr:col>8</xdr:col>
      <xdr:colOff>105356</xdr:colOff>
      <xdr:row>5</xdr:row>
      <xdr:rowOff>127000</xdr:rowOff>
    </xdr:to>
    <xdr:sp macro="" textlink="">
      <xdr:nvSpPr>
        <xdr:cNvPr id="602" name="OpenSolver41"/>
        <xdr:cNvSpPr/>
      </xdr:nvSpPr>
      <xdr:spPr>
        <a:xfrm>
          <a:off x="6350000" y="9779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6</xdr:row>
      <xdr:rowOff>19050</xdr:rowOff>
    </xdr:from>
    <xdr:to>
      <xdr:col>2</xdr:col>
      <xdr:colOff>105356</xdr:colOff>
      <xdr:row>6</xdr:row>
      <xdr:rowOff>133350</xdr:rowOff>
    </xdr:to>
    <xdr:sp macro="" textlink="">
      <xdr:nvSpPr>
        <xdr:cNvPr id="603" name="OpenSolver42"/>
        <xdr:cNvSpPr/>
      </xdr:nvSpPr>
      <xdr:spPr>
        <a:xfrm>
          <a:off x="1778000" y="116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6</xdr:row>
      <xdr:rowOff>19050</xdr:rowOff>
    </xdr:from>
    <xdr:to>
      <xdr:col>3</xdr:col>
      <xdr:colOff>105356</xdr:colOff>
      <xdr:row>6</xdr:row>
      <xdr:rowOff>133350</xdr:rowOff>
    </xdr:to>
    <xdr:sp macro="" textlink="">
      <xdr:nvSpPr>
        <xdr:cNvPr id="604" name="OpenSolver43"/>
        <xdr:cNvSpPr/>
      </xdr:nvSpPr>
      <xdr:spPr>
        <a:xfrm>
          <a:off x="2540000" y="116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6</xdr:row>
      <xdr:rowOff>19050</xdr:rowOff>
    </xdr:from>
    <xdr:to>
      <xdr:col>4</xdr:col>
      <xdr:colOff>105356</xdr:colOff>
      <xdr:row>6</xdr:row>
      <xdr:rowOff>133350</xdr:rowOff>
    </xdr:to>
    <xdr:sp macro="" textlink="">
      <xdr:nvSpPr>
        <xdr:cNvPr id="605" name="OpenSolver44"/>
        <xdr:cNvSpPr/>
      </xdr:nvSpPr>
      <xdr:spPr>
        <a:xfrm>
          <a:off x="3302000" y="116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105356</xdr:colOff>
      <xdr:row>6</xdr:row>
      <xdr:rowOff>133350</xdr:rowOff>
    </xdr:to>
    <xdr:sp macro="" textlink="">
      <xdr:nvSpPr>
        <xdr:cNvPr id="634" name="OpenSolver45"/>
        <xdr:cNvSpPr/>
      </xdr:nvSpPr>
      <xdr:spPr>
        <a:xfrm>
          <a:off x="4064000" y="116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6</xdr:row>
      <xdr:rowOff>19050</xdr:rowOff>
    </xdr:from>
    <xdr:to>
      <xdr:col>6</xdr:col>
      <xdr:colOff>105356</xdr:colOff>
      <xdr:row>6</xdr:row>
      <xdr:rowOff>133350</xdr:rowOff>
    </xdr:to>
    <xdr:sp macro="" textlink="">
      <xdr:nvSpPr>
        <xdr:cNvPr id="635" name="OpenSolver46"/>
        <xdr:cNvSpPr/>
      </xdr:nvSpPr>
      <xdr:spPr>
        <a:xfrm>
          <a:off x="4826000" y="116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6</xdr:row>
      <xdr:rowOff>19050</xdr:rowOff>
    </xdr:from>
    <xdr:to>
      <xdr:col>7</xdr:col>
      <xdr:colOff>105356</xdr:colOff>
      <xdr:row>6</xdr:row>
      <xdr:rowOff>133350</xdr:rowOff>
    </xdr:to>
    <xdr:sp macro="" textlink="">
      <xdr:nvSpPr>
        <xdr:cNvPr id="636" name="OpenSolver47"/>
        <xdr:cNvSpPr/>
      </xdr:nvSpPr>
      <xdr:spPr>
        <a:xfrm>
          <a:off x="5588000" y="116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6</xdr:row>
      <xdr:rowOff>19050</xdr:rowOff>
    </xdr:from>
    <xdr:to>
      <xdr:col>8</xdr:col>
      <xdr:colOff>105356</xdr:colOff>
      <xdr:row>6</xdr:row>
      <xdr:rowOff>133350</xdr:rowOff>
    </xdr:to>
    <xdr:sp macro="" textlink="">
      <xdr:nvSpPr>
        <xdr:cNvPr id="637" name="OpenSolver48"/>
        <xdr:cNvSpPr/>
      </xdr:nvSpPr>
      <xdr:spPr>
        <a:xfrm>
          <a:off x="6350000" y="1168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7</xdr:row>
      <xdr:rowOff>12700</xdr:rowOff>
    </xdr:from>
    <xdr:to>
      <xdr:col>2</xdr:col>
      <xdr:colOff>105356</xdr:colOff>
      <xdr:row>7</xdr:row>
      <xdr:rowOff>127000</xdr:rowOff>
    </xdr:to>
    <xdr:sp macro="" textlink="">
      <xdr:nvSpPr>
        <xdr:cNvPr id="638" name="OpenSolver49"/>
        <xdr:cNvSpPr/>
      </xdr:nvSpPr>
      <xdr:spPr>
        <a:xfrm>
          <a:off x="1778000" y="134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7</xdr:row>
      <xdr:rowOff>12700</xdr:rowOff>
    </xdr:from>
    <xdr:to>
      <xdr:col>3</xdr:col>
      <xdr:colOff>105356</xdr:colOff>
      <xdr:row>7</xdr:row>
      <xdr:rowOff>127000</xdr:rowOff>
    </xdr:to>
    <xdr:sp macro="" textlink="">
      <xdr:nvSpPr>
        <xdr:cNvPr id="639" name="OpenSolver50"/>
        <xdr:cNvSpPr/>
      </xdr:nvSpPr>
      <xdr:spPr>
        <a:xfrm>
          <a:off x="2540000" y="134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7</xdr:row>
      <xdr:rowOff>12700</xdr:rowOff>
    </xdr:from>
    <xdr:to>
      <xdr:col>4</xdr:col>
      <xdr:colOff>105356</xdr:colOff>
      <xdr:row>7</xdr:row>
      <xdr:rowOff>127000</xdr:rowOff>
    </xdr:to>
    <xdr:sp macro="" textlink="">
      <xdr:nvSpPr>
        <xdr:cNvPr id="640" name="OpenSolver51"/>
        <xdr:cNvSpPr/>
      </xdr:nvSpPr>
      <xdr:spPr>
        <a:xfrm>
          <a:off x="3302000" y="134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7</xdr:row>
      <xdr:rowOff>12700</xdr:rowOff>
    </xdr:from>
    <xdr:to>
      <xdr:col>5</xdr:col>
      <xdr:colOff>105356</xdr:colOff>
      <xdr:row>7</xdr:row>
      <xdr:rowOff>127000</xdr:rowOff>
    </xdr:to>
    <xdr:sp macro="" textlink="">
      <xdr:nvSpPr>
        <xdr:cNvPr id="641" name="OpenSolver52"/>
        <xdr:cNvSpPr/>
      </xdr:nvSpPr>
      <xdr:spPr>
        <a:xfrm>
          <a:off x="4064000" y="134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7</xdr:row>
      <xdr:rowOff>12700</xdr:rowOff>
    </xdr:from>
    <xdr:to>
      <xdr:col>6</xdr:col>
      <xdr:colOff>105356</xdr:colOff>
      <xdr:row>7</xdr:row>
      <xdr:rowOff>127000</xdr:rowOff>
    </xdr:to>
    <xdr:sp macro="" textlink="">
      <xdr:nvSpPr>
        <xdr:cNvPr id="642" name="OpenSolver53"/>
        <xdr:cNvSpPr/>
      </xdr:nvSpPr>
      <xdr:spPr>
        <a:xfrm>
          <a:off x="4826000" y="134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7</xdr:row>
      <xdr:rowOff>12700</xdr:rowOff>
    </xdr:from>
    <xdr:to>
      <xdr:col>7</xdr:col>
      <xdr:colOff>105356</xdr:colOff>
      <xdr:row>7</xdr:row>
      <xdr:rowOff>127000</xdr:rowOff>
    </xdr:to>
    <xdr:sp macro="" textlink="">
      <xdr:nvSpPr>
        <xdr:cNvPr id="643" name="OpenSolver54"/>
        <xdr:cNvSpPr/>
      </xdr:nvSpPr>
      <xdr:spPr>
        <a:xfrm>
          <a:off x="5588000" y="134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7</xdr:row>
      <xdr:rowOff>12700</xdr:rowOff>
    </xdr:from>
    <xdr:to>
      <xdr:col>8</xdr:col>
      <xdr:colOff>105356</xdr:colOff>
      <xdr:row>7</xdr:row>
      <xdr:rowOff>127000</xdr:rowOff>
    </xdr:to>
    <xdr:sp macro="" textlink="">
      <xdr:nvSpPr>
        <xdr:cNvPr id="644" name="OpenSolver55"/>
        <xdr:cNvSpPr/>
      </xdr:nvSpPr>
      <xdr:spPr>
        <a:xfrm>
          <a:off x="6350000" y="1346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8</xdr:row>
      <xdr:rowOff>6350</xdr:rowOff>
    </xdr:from>
    <xdr:to>
      <xdr:col>2</xdr:col>
      <xdr:colOff>105356</xdr:colOff>
      <xdr:row>8</xdr:row>
      <xdr:rowOff>120650</xdr:rowOff>
    </xdr:to>
    <xdr:sp macro="" textlink="">
      <xdr:nvSpPr>
        <xdr:cNvPr id="645" name="OpenSolver56"/>
        <xdr:cNvSpPr/>
      </xdr:nvSpPr>
      <xdr:spPr>
        <a:xfrm>
          <a:off x="1778000" y="152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8</xdr:row>
      <xdr:rowOff>6350</xdr:rowOff>
    </xdr:from>
    <xdr:to>
      <xdr:col>3</xdr:col>
      <xdr:colOff>105356</xdr:colOff>
      <xdr:row>8</xdr:row>
      <xdr:rowOff>120650</xdr:rowOff>
    </xdr:to>
    <xdr:sp macro="" textlink="">
      <xdr:nvSpPr>
        <xdr:cNvPr id="646" name="OpenSolver57"/>
        <xdr:cNvSpPr/>
      </xdr:nvSpPr>
      <xdr:spPr>
        <a:xfrm>
          <a:off x="2540000" y="152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8</xdr:row>
      <xdr:rowOff>6350</xdr:rowOff>
    </xdr:from>
    <xdr:to>
      <xdr:col>4</xdr:col>
      <xdr:colOff>105356</xdr:colOff>
      <xdr:row>8</xdr:row>
      <xdr:rowOff>120650</xdr:rowOff>
    </xdr:to>
    <xdr:sp macro="" textlink="">
      <xdr:nvSpPr>
        <xdr:cNvPr id="647" name="OpenSolver58"/>
        <xdr:cNvSpPr/>
      </xdr:nvSpPr>
      <xdr:spPr>
        <a:xfrm>
          <a:off x="3302000" y="152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8</xdr:row>
      <xdr:rowOff>6350</xdr:rowOff>
    </xdr:from>
    <xdr:to>
      <xdr:col>5</xdr:col>
      <xdr:colOff>105356</xdr:colOff>
      <xdr:row>8</xdr:row>
      <xdr:rowOff>120650</xdr:rowOff>
    </xdr:to>
    <xdr:sp macro="" textlink="">
      <xdr:nvSpPr>
        <xdr:cNvPr id="648" name="OpenSolver59"/>
        <xdr:cNvSpPr/>
      </xdr:nvSpPr>
      <xdr:spPr>
        <a:xfrm>
          <a:off x="4064000" y="152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8</xdr:row>
      <xdr:rowOff>6350</xdr:rowOff>
    </xdr:from>
    <xdr:to>
      <xdr:col>6</xdr:col>
      <xdr:colOff>105356</xdr:colOff>
      <xdr:row>8</xdr:row>
      <xdr:rowOff>120650</xdr:rowOff>
    </xdr:to>
    <xdr:sp macro="" textlink="">
      <xdr:nvSpPr>
        <xdr:cNvPr id="649" name="OpenSolver60"/>
        <xdr:cNvSpPr/>
      </xdr:nvSpPr>
      <xdr:spPr>
        <a:xfrm>
          <a:off x="4826000" y="152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8</xdr:row>
      <xdr:rowOff>6350</xdr:rowOff>
    </xdr:from>
    <xdr:to>
      <xdr:col>7</xdr:col>
      <xdr:colOff>105356</xdr:colOff>
      <xdr:row>8</xdr:row>
      <xdr:rowOff>120650</xdr:rowOff>
    </xdr:to>
    <xdr:sp macro="" textlink="">
      <xdr:nvSpPr>
        <xdr:cNvPr id="650" name="OpenSolver61"/>
        <xdr:cNvSpPr/>
      </xdr:nvSpPr>
      <xdr:spPr>
        <a:xfrm>
          <a:off x="5588000" y="152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8</xdr:row>
      <xdr:rowOff>6350</xdr:rowOff>
    </xdr:from>
    <xdr:to>
      <xdr:col>8</xdr:col>
      <xdr:colOff>105356</xdr:colOff>
      <xdr:row>8</xdr:row>
      <xdr:rowOff>120650</xdr:rowOff>
    </xdr:to>
    <xdr:sp macro="" textlink="">
      <xdr:nvSpPr>
        <xdr:cNvPr id="651" name="OpenSolver62"/>
        <xdr:cNvSpPr/>
      </xdr:nvSpPr>
      <xdr:spPr>
        <a:xfrm>
          <a:off x="6350000" y="152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9</xdr:row>
      <xdr:rowOff>12700</xdr:rowOff>
    </xdr:from>
    <xdr:to>
      <xdr:col>2</xdr:col>
      <xdr:colOff>105356</xdr:colOff>
      <xdr:row>9</xdr:row>
      <xdr:rowOff>127000</xdr:rowOff>
    </xdr:to>
    <xdr:sp macro="" textlink="">
      <xdr:nvSpPr>
        <xdr:cNvPr id="652" name="OpenSolver63"/>
        <xdr:cNvSpPr/>
      </xdr:nvSpPr>
      <xdr:spPr>
        <a:xfrm>
          <a:off x="1778000" y="17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9</xdr:row>
      <xdr:rowOff>12700</xdr:rowOff>
    </xdr:from>
    <xdr:to>
      <xdr:col>3</xdr:col>
      <xdr:colOff>105356</xdr:colOff>
      <xdr:row>9</xdr:row>
      <xdr:rowOff>127000</xdr:rowOff>
    </xdr:to>
    <xdr:sp macro="" textlink="">
      <xdr:nvSpPr>
        <xdr:cNvPr id="653" name="OpenSolver64"/>
        <xdr:cNvSpPr/>
      </xdr:nvSpPr>
      <xdr:spPr>
        <a:xfrm>
          <a:off x="2540000" y="17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9</xdr:row>
      <xdr:rowOff>12700</xdr:rowOff>
    </xdr:from>
    <xdr:to>
      <xdr:col>4</xdr:col>
      <xdr:colOff>105356</xdr:colOff>
      <xdr:row>9</xdr:row>
      <xdr:rowOff>127000</xdr:rowOff>
    </xdr:to>
    <xdr:sp macro="" textlink="">
      <xdr:nvSpPr>
        <xdr:cNvPr id="654" name="OpenSolver65"/>
        <xdr:cNvSpPr/>
      </xdr:nvSpPr>
      <xdr:spPr>
        <a:xfrm>
          <a:off x="3302000" y="17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9</xdr:row>
      <xdr:rowOff>12700</xdr:rowOff>
    </xdr:from>
    <xdr:to>
      <xdr:col>5</xdr:col>
      <xdr:colOff>105356</xdr:colOff>
      <xdr:row>9</xdr:row>
      <xdr:rowOff>127000</xdr:rowOff>
    </xdr:to>
    <xdr:sp macro="" textlink="">
      <xdr:nvSpPr>
        <xdr:cNvPr id="655" name="OpenSolver66"/>
        <xdr:cNvSpPr/>
      </xdr:nvSpPr>
      <xdr:spPr>
        <a:xfrm>
          <a:off x="4064000" y="17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9</xdr:row>
      <xdr:rowOff>12700</xdr:rowOff>
    </xdr:from>
    <xdr:to>
      <xdr:col>6</xdr:col>
      <xdr:colOff>105356</xdr:colOff>
      <xdr:row>9</xdr:row>
      <xdr:rowOff>127000</xdr:rowOff>
    </xdr:to>
    <xdr:sp macro="" textlink="">
      <xdr:nvSpPr>
        <xdr:cNvPr id="656" name="OpenSolver67"/>
        <xdr:cNvSpPr/>
      </xdr:nvSpPr>
      <xdr:spPr>
        <a:xfrm>
          <a:off x="4826000" y="17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9</xdr:row>
      <xdr:rowOff>12700</xdr:rowOff>
    </xdr:from>
    <xdr:to>
      <xdr:col>7</xdr:col>
      <xdr:colOff>105356</xdr:colOff>
      <xdr:row>9</xdr:row>
      <xdr:rowOff>127000</xdr:rowOff>
    </xdr:to>
    <xdr:sp macro="" textlink="">
      <xdr:nvSpPr>
        <xdr:cNvPr id="657" name="OpenSolver68"/>
        <xdr:cNvSpPr/>
      </xdr:nvSpPr>
      <xdr:spPr>
        <a:xfrm>
          <a:off x="5588000" y="17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9</xdr:row>
      <xdr:rowOff>12700</xdr:rowOff>
    </xdr:from>
    <xdr:to>
      <xdr:col>8</xdr:col>
      <xdr:colOff>105356</xdr:colOff>
      <xdr:row>9</xdr:row>
      <xdr:rowOff>127000</xdr:rowOff>
    </xdr:to>
    <xdr:sp macro="" textlink="">
      <xdr:nvSpPr>
        <xdr:cNvPr id="658" name="OpenSolver69"/>
        <xdr:cNvSpPr/>
      </xdr:nvSpPr>
      <xdr:spPr>
        <a:xfrm>
          <a:off x="6350000" y="171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12</xdr:col>
      <xdr:colOff>12700</xdr:colOff>
      <xdr:row>3</xdr:row>
      <xdr:rowOff>12700</xdr:rowOff>
    </xdr:from>
    <xdr:to>
      <xdr:col>12</xdr:col>
      <xdr:colOff>64830</xdr:colOff>
      <xdr:row>3</xdr:row>
      <xdr:rowOff>127000</xdr:rowOff>
    </xdr:to>
    <xdr:sp macro="" textlink="">
      <xdr:nvSpPr>
        <xdr:cNvPr id="659" name="OpenSolver70"/>
        <xdr:cNvSpPr/>
      </xdr:nvSpPr>
      <xdr:spPr>
        <a:xfrm>
          <a:off x="9309100" y="609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4</xdr:row>
      <xdr:rowOff>6350</xdr:rowOff>
    </xdr:from>
    <xdr:to>
      <xdr:col>12</xdr:col>
      <xdr:colOff>64830</xdr:colOff>
      <xdr:row>4</xdr:row>
      <xdr:rowOff>120650</xdr:rowOff>
    </xdr:to>
    <xdr:sp macro="" textlink="">
      <xdr:nvSpPr>
        <xdr:cNvPr id="660" name="OpenSolver71"/>
        <xdr:cNvSpPr/>
      </xdr:nvSpPr>
      <xdr:spPr>
        <a:xfrm>
          <a:off x="9309100" y="787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5</xdr:row>
      <xdr:rowOff>12700</xdr:rowOff>
    </xdr:from>
    <xdr:to>
      <xdr:col>12</xdr:col>
      <xdr:colOff>64830</xdr:colOff>
      <xdr:row>5</xdr:row>
      <xdr:rowOff>127000</xdr:rowOff>
    </xdr:to>
    <xdr:sp macro="" textlink="">
      <xdr:nvSpPr>
        <xdr:cNvPr id="661" name="OpenSolver72"/>
        <xdr:cNvSpPr/>
      </xdr:nvSpPr>
      <xdr:spPr>
        <a:xfrm>
          <a:off x="9309100" y="9779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6</xdr:row>
      <xdr:rowOff>19050</xdr:rowOff>
    </xdr:from>
    <xdr:to>
      <xdr:col>12</xdr:col>
      <xdr:colOff>64830</xdr:colOff>
      <xdr:row>6</xdr:row>
      <xdr:rowOff>133350</xdr:rowOff>
    </xdr:to>
    <xdr:sp macro="" textlink="">
      <xdr:nvSpPr>
        <xdr:cNvPr id="662" name="OpenSolver73"/>
        <xdr:cNvSpPr/>
      </xdr:nvSpPr>
      <xdr:spPr>
        <a:xfrm>
          <a:off x="9309100" y="11684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7</xdr:row>
      <xdr:rowOff>12700</xdr:rowOff>
    </xdr:from>
    <xdr:to>
      <xdr:col>12</xdr:col>
      <xdr:colOff>64830</xdr:colOff>
      <xdr:row>7</xdr:row>
      <xdr:rowOff>127000</xdr:rowOff>
    </xdr:to>
    <xdr:sp macro="" textlink="">
      <xdr:nvSpPr>
        <xdr:cNvPr id="663" name="OpenSolver74"/>
        <xdr:cNvSpPr/>
      </xdr:nvSpPr>
      <xdr:spPr>
        <a:xfrm>
          <a:off x="9309100" y="1346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8</xdr:row>
      <xdr:rowOff>6350</xdr:rowOff>
    </xdr:from>
    <xdr:to>
      <xdr:col>12</xdr:col>
      <xdr:colOff>64830</xdr:colOff>
      <xdr:row>8</xdr:row>
      <xdr:rowOff>120650</xdr:rowOff>
    </xdr:to>
    <xdr:sp macro="" textlink="">
      <xdr:nvSpPr>
        <xdr:cNvPr id="664" name="OpenSolver75"/>
        <xdr:cNvSpPr/>
      </xdr:nvSpPr>
      <xdr:spPr>
        <a:xfrm>
          <a:off x="9309100" y="1524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9</xdr:row>
      <xdr:rowOff>12700</xdr:rowOff>
    </xdr:from>
    <xdr:to>
      <xdr:col>12</xdr:col>
      <xdr:colOff>64830</xdr:colOff>
      <xdr:row>9</xdr:row>
      <xdr:rowOff>127000</xdr:rowOff>
    </xdr:to>
    <xdr:sp macro="" textlink="">
      <xdr:nvSpPr>
        <xdr:cNvPr id="665" name="OpenSolver76"/>
        <xdr:cNvSpPr/>
      </xdr:nvSpPr>
      <xdr:spPr>
        <a:xfrm>
          <a:off x="9309100" y="1714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154" name="OpenSolver1"/>
        <xdr:cNvSpPr/>
      </xdr:nvSpPr>
      <xdr:spPr>
        <a:xfrm>
          <a:off x="1758950" y="571500"/>
          <a:ext cx="5334000" cy="1295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55" name="OpenSolver2"/>
        <xdr:cNvSpPr/>
      </xdr:nvSpPr>
      <xdr:spPr>
        <a:xfrm>
          <a:off x="7772400" y="571500"/>
          <a:ext cx="1631950" cy="1295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156" name="OpenSolver3"/>
        <xdr:cNvSpPr/>
      </xdr:nvSpPr>
      <xdr:spPr>
        <a:xfrm>
          <a:off x="3282950" y="3721100"/>
          <a:ext cx="762000" cy="1841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755650</xdr:colOff>
      <xdr:row>18</xdr:row>
      <xdr:rowOff>107950</xdr:rowOff>
    </xdr:from>
    <xdr:to>
      <xdr:col>4</xdr:col>
      <xdr:colOff>224739</xdr:colOff>
      <xdr:row>19</xdr:row>
      <xdr:rowOff>50800</xdr:rowOff>
    </xdr:to>
    <xdr:sp macro="" textlink="">
      <xdr:nvSpPr>
        <xdr:cNvPr id="157" name="OpenSolver4"/>
        <xdr:cNvSpPr/>
      </xdr:nvSpPr>
      <xdr:spPr>
        <a:xfrm>
          <a:off x="3276600" y="36449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158" name="OpenSolver5"/>
        <xdr:cNvSpPr/>
      </xdr:nvSpPr>
      <xdr:spPr>
        <a:xfrm>
          <a:off x="6330950" y="4641850"/>
          <a:ext cx="762000" cy="12890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159" name="OpenSolver6"/>
        <xdr:cNvSpPr/>
      </xdr:nvSpPr>
      <xdr:spPr>
        <a:xfrm>
          <a:off x="7772400" y="4641850"/>
          <a:ext cx="1631950" cy="12890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0000FF"/>
              </a:solidFill>
            </a:rPr>
            <a:t>=</a:t>
          </a:r>
        </a:p>
      </xdr:txBody>
    </xdr:sp>
    <xdr:clientData/>
  </xdr:twoCellAnchor>
  <xdr:twoCellAnchor>
    <xdr:from>
      <xdr:col>9</xdr:col>
      <xdr:colOff>0</xdr:colOff>
      <xdr:row>27</xdr:row>
      <xdr:rowOff>92075</xdr:rowOff>
    </xdr:from>
    <xdr:to>
      <xdr:col>10</xdr:col>
      <xdr:colOff>0</xdr:colOff>
      <xdr:row>27</xdr:row>
      <xdr:rowOff>92075</xdr:rowOff>
    </xdr:to>
    <xdr:cxnSp macro="">
      <xdr:nvCxnSpPr>
        <xdr:cNvPr id="160" name="OpenSolver7"/>
        <xdr:cNvCxnSpPr>
          <a:stCxn id="158" idx="3"/>
          <a:endCxn id="159" idx="1"/>
        </xdr:cNvCxnSpPr>
      </xdr:nvCxnSpPr>
      <xdr:spPr>
        <a:xfrm>
          <a:off x="7092950" y="5286375"/>
          <a:ext cx="67945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149225</xdr:colOff>
      <xdr:row>26</xdr:row>
      <xdr:rowOff>149225</xdr:rowOff>
    </xdr:from>
    <xdr:to>
      <xdr:col>9</xdr:col>
      <xdr:colOff>530225</xdr:colOff>
      <xdr:row>28</xdr:row>
      <xdr:rowOff>34925</xdr:rowOff>
    </xdr:to>
    <xdr:sp macro="" textlink="">
      <xdr:nvSpPr>
        <xdr:cNvPr id="161" name="OpenSolver8"/>
        <xdr:cNvSpPr/>
      </xdr:nvSpPr>
      <xdr:spPr>
        <a:xfrm>
          <a:off x="7242175" y="5159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9</xdr:col>
      <xdr:colOff>0</xdr:colOff>
      <xdr:row>40</xdr:row>
      <xdr:rowOff>0</xdr:rowOff>
    </xdr:to>
    <xdr:sp macro="" textlink="">
      <xdr:nvSpPr>
        <xdr:cNvPr id="162" name="OpenSolver9"/>
        <xdr:cNvSpPr/>
      </xdr:nvSpPr>
      <xdr:spPr>
        <a:xfrm>
          <a:off x="6330950" y="6299200"/>
          <a:ext cx="762000" cy="12890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13</xdr:col>
      <xdr:colOff>0</xdr:colOff>
      <xdr:row>40</xdr:row>
      <xdr:rowOff>0</xdr:rowOff>
    </xdr:to>
    <xdr:sp macro="" textlink="">
      <xdr:nvSpPr>
        <xdr:cNvPr id="163" name="OpenSolver10"/>
        <xdr:cNvSpPr/>
      </xdr:nvSpPr>
      <xdr:spPr>
        <a:xfrm>
          <a:off x="7772400" y="6299200"/>
          <a:ext cx="1631950" cy="12890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008000"/>
              </a:solidFill>
            </a:rPr>
            <a:t>=</a:t>
          </a:r>
        </a:p>
      </xdr:txBody>
    </xdr:sp>
    <xdr:clientData/>
  </xdr:twoCellAnchor>
  <xdr:twoCellAnchor>
    <xdr:from>
      <xdr:col>9</xdr:col>
      <xdr:colOff>0</xdr:colOff>
      <xdr:row>36</xdr:row>
      <xdr:rowOff>92075</xdr:rowOff>
    </xdr:from>
    <xdr:to>
      <xdr:col>10</xdr:col>
      <xdr:colOff>0</xdr:colOff>
      <xdr:row>36</xdr:row>
      <xdr:rowOff>92075</xdr:rowOff>
    </xdr:to>
    <xdr:cxnSp macro="">
      <xdr:nvCxnSpPr>
        <xdr:cNvPr id="164" name="OpenSolver11"/>
        <xdr:cNvCxnSpPr>
          <a:stCxn id="162" idx="3"/>
          <a:endCxn id="163" idx="1"/>
        </xdr:cNvCxnSpPr>
      </xdr:nvCxnSpPr>
      <xdr:spPr>
        <a:xfrm>
          <a:off x="7092950" y="6943725"/>
          <a:ext cx="67945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149225</xdr:colOff>
      <xdr:row>35</xdr:row>
      <xdr:rowOff>149225</xdr:rowOff>
    </xdr:from>
    <xdr:to>
      <xdr:col>9</xdr:col>
      <xdr:colOff>530225</xdr:colOff>
      <xdr:row>37</xdr:row>
      <xdr:rowOff>34925</xdr:rowOff>
    </xdr:to>
    <xdr:sp macro="" textlink="">
      <xdr:nvSpPr>
        <xdr:cNvPr id="165" name="OpenSolver12"/>
        <xdr:cNvSpPr/>
      </xdr:nvSpPr>
      <xdr:spPr>
        <a:xfrm>
          <a:off x="7242175" y="68167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3</xdr:col>
      <xdr:colOff>0</xdr:colOff>
      <xdr:row>58</xdr:row>
      <xdr:rowOff>0</xdr:rowOff>
    </xdr:to>
    <xdr:sp macro="" textlink="">
      <xdr:nvSpPr>
        <xdr:cNvPr id="166" name="OpenSolver13"/>
        <xdr:cNvSpPr/>
      </xdr:nvSpPr>
      <xdr:spPr>
        <a:xfrm>
          <a:off x="1758950" y="9613900"/>
          <a:ext cx="762000" cy="12890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</xdr:col>
      <xdr:colOff>0</xdr:colOff>
      <xdr:row>51</xdr:row>
      <xdr:rowOff>0</xdr:rowOff>
    </xdr:from>
    <xdr:to>
      <xdr:col>5</xdr:col>
      <xdr:colOff>0</xdr:colOff>
      <xdr:row>58</xdr:row>
      <xdr:rowOff>0</xdr:rowOff>
    </xdr:to>
    <xdr:sp macro="" textlink="">
      <xdr:nvSpPr>
        <xdr:cNvPr id="167" name="OpenSolver14"/>
        <xdr:cNvSpPr/>
      </xdr:nvSpPr>
      <xdr:spPr>
        <a:xfrm>
          <a:off x="3282950" y="9613900"/>
          <a:ext cx="762000" cy="12890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54</xdr:row>
      <xdr:rowOff>92075</xdr:rowOff>
    </xdr:from>
    <xdr:to>
      <xdr:col>4</xdr:col>
      <xdr:colOff>0</xdr:colOff>
      <xdr:row>54</xdr:row>
      <xdr:rowOff>92075</xdr:rowOff>
    </xdr:to>
    <xdr:cxnSp macro="">
      <xdr:nvCxnSpPr>
        <xdr:cNvPr id="168" name="OpenSolver15"/>
        <xdr:cNvCxnSpPr>
          <a:stCxn id="166" idx="3"/>
          <a:endCxn id="167" idx="1"/>
        </xdr:cNvCxnSpPr>
      </xdr:nvCxnSpPr>
      <xdr:spPr>
        <a:xfrm>
          <a:off x="2520950" y="10258425"/>
          <a:ext cx="76200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53</xdr:row>
      <xdr:rowOff>149225</xdr:rowOff>
    </xdr:from>
    <xdr:to>
      <xdr:col>3</xdr:col>
      <xdr:colOff>571500</xdr:colOff>
      <xdr:row>55</xdr:row>
      <xdr:rowOff>34925</xdr:rowOff>
    </xdr:to>
    <xdr:sp macro="" textlink="">
      <xdr:nvSpPr>
        <xdr:cNvPr id="169" name="OpenSolver16"/>
        <xdr:cNvSpPr/>
      </xdr:nvSpPr>
      <xdr:spPr>
        <a:xfrm>
          <a:off x="2711450" y="101314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49</xdr:row>
      <xdr:rowOff>0</xdr:rowOff>
    </xdr:to>
    <xdr:sp macro="" textlink="">
      <xdr:nvSpPr>
        <xdr:cNvPr id="170" name="OpenSolver17"/>
        <xdr:cNvSpPr/>
      </xdr:nvSpPr>
      <xdr:spPr>
        <a:xfrm>
          <a:off x="1758950" y="7956550"/>
          <a:ext cx="762000" cy="12890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4</xdr:col>
      <xdr:colOff>0</xdr:colOff>
      <xdr:row>42</xdr:row>
      <xdr:rowOff>0</xdr:rowOff>
    </xdr:from>
    <xdr:to>
      <xdr:col>5</xdr:col>
      <xdr:colOff>0</xdr:colOff>
      <xdr:row>49</xdr:row>
      <xdr:rowOff>0</xdr:rowOff>
    </xdr:to>
    <xdr:sp macro="" textlink="">
      <xdr:nvSpPr>
        <xdr:cNvPr id="171" name="OpenSolver18"/>
        <xdr:cNvSpPr/>
      </xdr:nvSpPr>
      <xdr:spPr>
        <a:xfrm>
          <a:off x="3282950" y="7956550"/>
          <a:ext cx="762000" cy="12890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45</xdr:row>
      <xdr:rowOff>92075</xdr:rowOff>
    </xdr:from>
    <xdr:to>
      <xdr:col>4</xdr:col>
      <xdr:colOff>0</xdr:colOff>
      <xdr:row>45</xdr:row>
      <xdr:rowOff>92075</xdr:rowOff>
    </xdr:to>
    <xdr:cxnSp macro="">
      <xdr:nvCxnSpPr>
        <xdr:cNvPr id="172" name="OpenSolver19"/>
        <xdr:cNvCxnSpPr>
          <a:stCxn id="170" idx="3"/>
          <a:endCxn id="171" idx="1"/>
        </xdr:cNvCxnSpPr>
      </xdr:nvCxnSpPr>
      <xdr:spPr>
        <a:xfrm>
          <a:off x="2520950" y="8601075"/>
          <a:ext cx="76200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44</xdr:row>
      <xdr:rowOff>149225</xdr:rowOff>
    </xdr:from>
    <xdr:to>
      <xdr:col>3</xdr:col>
      <xdr:colOff>571500</xdr:colOff>
      <xdr:row>46</xdr:row>
      <xdr:rowOff>34925</xdr:rowOff>
    </xdr:to>
    <xdr:sp macro="" textlink="">
      <xdr:nvSpPr>
        <xdr:cNvPr id="173" name="OpenSolver20"/>
        <xdr:cNvSpPr/>
      </xdr:nvSpPr>
      <xdr:spPr>
        <a:xfrm>
          <a:off x="2711450" y="84740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19050</xdr:colOff>
      <xdr:row>3</xdr:row>
      <xdr:rowOff>12700</xdr:rowOff>
    </xdr:from>
    <xdr:to>
      <xdr:col>2</xdr:col>
      <xdr:colOff>105356</xdr:colOff>
      <xdr:row>3</xdr:row>
      <xdr:rowOff>127000</xdr:rowOff>
    </xdr:to>
    <xdr:sp macro="" textlink="">
      <xdr:nvSpPr>
        <xdr:cNvPr id="174" name="OpenSolver21"/>
        <xdr:cNvSpPr/>
      </xdr:nvSpPr>
      <xdr:spPr>
        <a:xfrm>
          <a:off x="1778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3</xdr:row>
      <xdr:rowOff>12700</xdr:rowOff>
    </xdr:from>
    <xdr:to>
      <xdr:col>3</xdr:col>
      <xdr:colOff>105356</xdr:colOff>
      <xdr:row>3</xdr:row>
      <xdr:rowOff>127000</xdr:rowOff>
    </xdr:to>
    <xdr:sp macro="" textlink="">
      <xdr:nvSpPr>
        <xdr:cNvPr id="175" name="OpenSolver22"/>
        <xdr:cNvSpPr/>
      </xdr:nvSpPr>
      <xdr:spPr>
        <a:xfrm>
          <a:off x="2540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3</xdr:row>
      <xdr:rowOff>12700</xdr:rowOff>
    </xdr:from>
    <xdr:to>
      <xdr:col>4</xdr:col>
      <xdr:colOff>105356</xdr:colOff>
      <xdr:row>3</xdr:row>
      <xdr:rowOff>127000</xdr:rowOff>
    </xdr:to>
    <xdr:sp macro="" textlink="">
      <xdr:nvSpPr>
        <xdr:cNvPr id="176" name="OpenSolver23"/>
        <xdr:cNvSpPr/>
      </xdr:nvSpPr>
      <xdr:spPr>
        <a:xfrm>
          <a:off x="3302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3</xdr:row>
      <xdr:rowOff>12700</xdr:rowOff>
    </xdr:from>
    <xdr:to>
      <xdr:col>5</xdr:col>
      <xdr:colOff>105356</xdr:colOff>
      <xdr:row>3</xdr:row>
      <xdr:rowOff>127000</xdr:rowOff>
    </xdr:to>
    <xdr:sp macro="" textlink="">
      <xdr:nvSpPr>
        <xdr:cNvPr id="177" name="OpenSolver24"/>
        <xdr:cNvSpPr/>
      </xdr:nvSpPr>
      <xdr:spPr>
        <a:xfrm>
          <a:off x="4064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3</xdr:row>
      <xdr:rowOff>12700</xdr:rowOff>
    </xdr:from>
    <xdr:to>
      <xdr:col>6</xdr:col>
      <xdr:colOff>105356</xdr:colOff>
      <xdr:row>3</xdr:row>
      <xdr:rowOff>127000</xdr:rowOff>
    </xdr:to>
    <xdr:sp macro="" textlink="">
      <xdr:nvSpPr>
        <xdr:cNvPr id="178" name="OpenSolver25"/>
        <xdr:cNvSpPr/>
      </xdr:nvSpPr>
      <xdr:spPr>
        <a:xfrm>
          <a:off x="4826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3</xdr:row>
      <xdr:rowOff>12700</xdr:rowOff>
    </xdr:from>
    <xdr:to>
      <xdr:col>7</xdr:col>
      <xdr:colOff>105356</xdr:colOff>
      <xdr:row>3</xdr:row>
      <xdr:rowOff>127000</xdr:rowOff>
    </xdr:to>
    <xdr:sp macro="" textlink="">
      <xdr:nvSpPr>
        <xdr:cNvPr id="179" name="OpenSolver26"/>
        <xdr:cNvSpPr/>
      </xdr:nvSpPr>
      <xdr:spPr>
        <a:xfrm>
          <a:off x="5588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3</xdr:row>
      <xdr:rowOff>12700</xdr:rowOff>
    </xdr:from>
    <xdr:to>
      <xdr:col>8</xdr:col>
      <xdr:colOff>105356</xdr:colOff>
      <xdr:row>3</xdr:row>
      <xdr:rowOff>127000</xdr:rowOff>
    </xdr:to>
    <xdr:sp macro="" textlink="">
      <xdr:nvSpPr>
        <xdr:cNvPr id="180" name="OpenSolver27"/>
        <xdr:cNvSpPr/>
      </xdr:nvSpPr>
      <xdr:spPr>
        <a:xfrm>
          <a:off x="6350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4</xdr:row>
      <xdr:rowOff>6350</xdr:rowOff>
    </xdr:from>
    <xdr:to>
      <xdr:col>2</xdr:col>
      <xdr:colOff>105356</xdr:colOff>
      <xdr:row>4</xdr:row>
      <xdr:rowOff>120650</xdr:rowOff>
    </xdr:to>
    <xdr:sp macro="" textlink="">
      <xdr:nvSpPr>
        <xdr:cNvPr id="181" name="OpenSolver28"/>
        <xdr:cNvSpPr/>
      </xdr:nvSpPr>
      <xdr:spPr>
        <a:xfrm>
          <a:off x="1778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4</xdr:row>
      <xdr:rowOff>6350</xdr:rowOff>
    </xdr:from>
    <xdr:to>
      <xdr:col>3</xdr:col>
      <xdr:colOff>105356</xdr:colOff>
      <xdr:row>4</xdr:row>
      <xdr:rowOff>120650</xdr:rowOff>
    </xdr:to>
    <xdr:sp macro="" textlink="">
      <xdr:nvSpPr>
        <xdr:cNvPr id="182" name="OpenSolver29"/>
        <xdr:cNvSpPr/>
      </xdr:nvSpPr>
      <xdr:spPr>
        <a:xfrm>
          <a:off x="2540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4</xdr:row>
      <xdr:rowOff>6350</xdr:rowOff>
    </xdr:from>
    <xdr:to>
      <xdr:col>4</xdr:col>
      <xdr:colOff>105356</xdr:colOff>
      <xdr:row>4</xdr:row>
      <xdr:rowOff>120650</xdr:rowOff>
    </xdr:to>
    <xdr:sp macro="" textlink="">
      <xdr:nvSpPr>
        <xdr:cNvPr id="183" name="OpenSolver30"/>
        <xdr:cNvSpPr/>
      </xdr:nvSpPr>
      <xdr:spPr>
        <a:xfrm>
          <a:off x="3302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4</xdr:row>
      <xdr:rowOff>6350</xdr:rowOff>
    </xdr:from>
    <xdr:to>
      <xdr:col>5</xdr:col>
      <xdr:colOff>105356</xdr:colOff>
      <xdr:row>4</xdr:row>
      <xdr:rowOff>120650</xdr:rowOff>
    </xdr:to>
    <xdr:sp macro="" textlink="">
      <xdr:nvSpPr>
        <xdr:cNvPr id="184" name="OpenSolver31"/>
        <xdr:cNvSpPr/>
      </xdr:nvSpPr>
      <xdr:spPr>
        <a:xfrm>
          <a:off x="4064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4</xdr:row>
      <xdr:rowOff>6350</xdr:rowOff>
    </xdr:from>
    <xdr:to>
      <xdr:col>6</xdr:col>
      <xdr:colOff>105356</xdr:colOff>
      <xdr:row>4</xdr:row>
      <xdr:rowOff>120650</xdr:rowOff>
    </xdr:to>
    <xdr:sp macro="" textlink="">
      <xdr:nvSpPr>
        <xdr:cNvPr id="185" name="OpenSolver32"/>
        <xdr:cNvSpPr/>
      </xdr:nvSpPr>
      <xdr:spPr>
        <a:xfrm>
          <a:off x="4826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4</xdr:row>
      <xdr:rowOff>6350</xdr:rowOff>
    </xdr:from>
    <xdr:to>
      <xdr:col>7</xdr:col>
      <xdr:colOff>105356</xdr:colOff>
      <xdr:row>4</xdr:row>
      <xdr:rowOff>120650</xdr:rowOff>
    </xdr:to>
    <xdr:sp macro="" textlink="">
      <xdr:nvSpPr>
        <xdr:cNvPr id="186" name="OpenSolver33"/>
        <xdr:cNvSpPr/>
      </xdr:nvSpPr>
      <xdr:spPr>
        <a:xfrm>
          <a:off x="5588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4</xdr:row>
      <xdr:rowOff>6350</xdr:rowOff>
    </xdr:from>
    <xdr:to>
      <xdr:col>8</xdr:col>
      <xdr:colOff>105356</xdr:colOff>
      <xdr:row>4</xdr:row>
      <xdr:rowOff>120650</xdr:rowOff>
    </xdr:to>
    <xdr:sp macro="" textlink="">
      <xdr:nvSpPr>
        <xdr:cNvPr id="187" name="OpenSolver34"/>
        <xdr:cNvSpPr/>
      </xdr:nvSpPr>
      <xdr:spPr>
        <a:xfrm>
          <a:off x="6350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5</xdr:row>
      <xdr:rowOff>12700</xdr:rowOff>
    </xdr:from>
    <xdr:to>
      <xdr:col>2</xdr:col>
      <xdr:colOff>105356</xdr:colOff>
      <xdr:row>5</xdr:row>
      <xdr:rowOff>127000</xdr:rowOff>
    </xdr:to>
    <xdr:sp macro="" textlink="">
      <xdr:nvSpPr>
        <xdr:cNvPr id="188" name="OpenSolver35"/>
        <xdr:cNvSpPr/>
      </xdr:nvSpPr>
      <xdr:spPr>
        <a:xfrm>
          <a:off x="1778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5</xdr:row>
      <xdr:rowOff>12700</xdr:rowOff>
    </xdr:from>
    <xdr:to>
      <xdr:col>3</xdr:col>
      <xdr:colOff>105356</xdr:colOff>
      <xdr:row>5</xdr:row>
      <xdr:rowOff>127000</xdr:rowOff>
    </xdr:to>
    <xdr:sp macro="" textlink="">
      <xdr:nvSpPr>
        <xdr:cNvPr id="189" name="OpenSolver36"/>
        <xdr:cNvSpPr/>
      </xdr:nvSpPr>
      <xdr:spPr>
        <a:xfrm>
          <a:off x="2540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5</xdr:row>
      <xdr:rowOff>12700</xdr:rowOff>
    </xdr:from>
    <xdr:to>
      <xdr:col>4</xdr:col>
      <xdr:colOff>105356</xdr:colOff>
      <xdr:row>5</xdr:row>
      <xdr:rowOff>127000</xdr:rowOff>
    </xdr:to>
    <xdr:sp macro="" textlink="">
      <xdr:nvSpPr>
        <xdr:cNvPr id="190" name="OpenSolver37"/>
        <xdr:cNvSpPr/>
      </xdr:nvSpPr>
      <xdr:spPr>
        <a:xfrm>
          <a:off x="3302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5</xdr:row>
      <xdr:rowOff>12700</xdr:rowOff>
    </xdr:from>
    <xdr:to>
      <xdr:col>5</xdr:col>
      <xdr:colOff>105356</xdr:colOff>
      <xdr:row>5</xdr:row>
      <xdr:rowOff>127000</xdr:rowOff>
    </xdr:to>
    <xdr:sp macro="" textlink="">
      <xdr:nvSpPr>
        <xdr:cNvPr id="191" name="OpenSolver38"/>
        <xdr:cNvSpPr/>
      </xdr:nvSpPr>
      <xdr:spPr>
        <a:xfrm>
          <a:off x="4064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5</xdr:row>
      <xdr:rowOff>12700</xdr:rowOff>
    </xdr:from>
    <xdr:to>
      <xdr:col>6</xdr:col>
      <xdr:colOff>105356</xdr:colOff>
      <xdr:row>5</xdr:row>
      <xdr:rowOff>127000</xdr:rowOff>
    </xdr:to>
    <xdr:sp macro="" textlink="">
      <xdr:nvSpPr>
        <xdr:cNvPr id="192" name="OpenSolver39"/>
        <xdr:cNvSpPr/>
      </xdr:nvSpPr>
      <xdr:spPr>
        <a:xfrm>
          <a:off x="4826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5</xdr:row>
      <xdr:rowOff>12700</xdr:rowOff>
    </xdr:from>
    <xdr:to>
      <xdr:col>7</xdr:col>
      <xdr:colOff>105356</xdr:colOff>
      <xdr:row>5</xdr:row>
      <xdr:rowOff>127000</xdr:rowOff>
    </xdr:to>
    <xdr:sp macro="" textlink="">
      <xdr:nvSpPr>
        <xdr:cNvPr id="193" name="OpenSolver40"/>
        <xdr:cNvSpPr/>
      </xdr:nvSpPr>
      <xdr:spPr>
        <a:xfrm>
          <a:off x="5588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5</xdr:row>
      <xdr:rowOff>12700</xdr:rowOff>
    </xdr:from>
    <xdr:to>
      <xdr:col>8</xdr:col>
      <xdr:colOff>105356</xdr:colOff>
      <xdr:row>5</xdr:row>
      <xdr:rowOff>127000</xdr:rowOff>
    </xdr:to>
    <xdr:sp macro="" textlink="">
      <xdr:nvSpPr>
        <xdr:cNvPr id="194" name="OpenSolver41"/>
        <xdr:cNvSpPr/>
      </xdr:nvSpPr>
      <xdr:spPr>
        <a:xfrm>
          <a:off x="6350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6</xdr:row>
      <xdr:rowOff>19050</xdr:rowOff>
    </xdr:from>
    <xdr:to>
      <xdr:col>2</xdr:col>
      <xdr:colOff>105356</xdr:colOff>
      <xdr:row>6</xdr:row>
      <xdr:rowOff>133350</xdr:rowOff>
    </xdr:to>
    <xdr:sp macro="" textlink="">
      <xdr:nvSpPr>
        <xdr:cNvPr id="195" name="OpenSolver42"/>
        <xdr:cNvSpPr/>
      </xdr:nvSpPr>
      <xdr:spPr>
        <a:xfrm>
          <a:off x="1778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6</xdr:row>
      <xdr:rowOff>19050</xdr:rowOff>
    </xdr:from>
    <xdr:to>
      <xdr:col>3</xdr:col>
      <xdr:colOff>105356</xdr:colOff>
      <xdr:row>6</xdr:row>
      <xdr:rowOff>133350</xdr:rowOff>
    </xdr:to>
    <xdr:sp macro="" textlink="">
      <xdr:nvSpPr>
        <xdr:cNvPr id="196" name="OpenSolver43"/>
        <xdr:cNvSpPr/>
      </xdr:nvSpPr>
      <xdr:spPr>
        <a:xfrm>
          <a:off x="2540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6</xdr:row>
      <xdr:rowOff>19050</xdr:rowOff>
    </xdr:from>
    <xdr:to>
      <xdr:col>4</xdr:col>
      <xdr:colOff>105356</xdr:colOff>
      <xdr:row>6</xdr:row>
      <xdr:rowOff>133350</xdr:rowOff>
    </xdr:to>
    <xdr:sp macro="" textlink="">
      <xdr:nvSpPr>
        <xdr:cNvPr id="197" name="OpenSolver44"/>
        <xdr:cNvSpPr/>
      </xdr:nvSpPr>
      <xdr:spPr>
        <a:xfrm>
          <a:off x="3302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6</xdr:row>
      <xdr:rowOff>19050</xdr:rowOff>
    </xdr:from>
    <xdr:to>
      <xdr:col>5</xdr:col>
      <xdr:colOff>105356</xdr:colOff>
      <xdr:row>6</xdr:row>
      <xdr:rowOff>133350</xdr:rowOff>
    </xdr:to>
    <xdr:sp macro="" textlink="">
      <xdr:nvSpPr>
        <xdr:cNvPr id="198" name="OpenSolver45"/>
        <xdr:cNvSpPr/>
      </xdr:nvSpPr>
      <xdr:spPr>
        <a:xfrm>
          <a:off x="4064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6</xdr:row>
      <xdr:rowOff>19050</xdr:rowOff>
    </xdr:from>
    <xdr:to>
      <xdr:col>6</xdr:col>
      <xdr:colOff>105356</xdr:colOff>
      <xdr:row>6</xdr:row>
      <xdr:rowOff>133350</xdr:rowOff>
    </xdr:to>
    <xdr:sp macro="" textlink="">
      <xdr:nvSpPr>
        <xdr:cNvPr id="199" name="OpenSolver46"/>
        <xdr:cNvSpPr/>
      </xdr:nvSpPr>
      <xdr:spPr>
        <a:xfrm>
          <a:off x="4826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6</xdr:row>
      <xdr:rowOff>19050</xdr:rowOff>
    </xdr:from>
    <xdr:to>
      <xdr:col>7</xdr:col>
      <xdr:colOff>105356</xdr:colOff>
      <xdr:row>6</xdr:row>
      <xdr:rowOff>133350</xdr:rowOff>
    </xdr:to>
    <xdr:sp macro="" textlink="">
      <xdr:nvSpPr>
        <xdr:cNvPr id="200" name="OpenSolver47"/>
        <xdr:cNvSpPr/>
      </xdr:nvSpPr>
      <xdr:spPr>
        <a:xfrm>
          <a:off x="5588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6</xdr:row>
      <xdr:rowOff>19050</xdr:rowOff>
    </xdr:from>
    <xdr:to>
      <xdr:col>8</xdr:col>
      <xdr:colOff>105356</xdr:colOff>
      <xdr:row>6</xdr:row>
      <xdr:rowOff>133350</xdr:rowOff>
    </xdr:to>
    <xdr:sp macro="" textlink="">
      <xdr:nvSpPr>
        <xdr:cNvPr id="201" name="OpenSolver48"/>
        <xdr:cNvSpPr/>
      </xdr:nvSpPr>
      <xdr:spPr>
        <a:xfrm>
          <a:off x="6350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7</xdr:row>
      <xdr:rowOff>12700</xdr:rowOff>
    </xdr:from>
    <xdr:to>
      <xdr:col>2</xdr:col>
      <xdr:colOff>105356</xdr:colOff>
      <xdr:row>7</xdr:row>
      <xdr:rowOff>127000</xdr:rowOff>
    </xdr:to>
    <xdr:sp macro="" textlink="">
      <xdr:nvSpPr>
        <xdr:cNvPr id="202" name="OpenSolver49"/>
        <xdr:cNvSpPr/>
      </xdr:nvSpPr>
      <xdr:spPr>
        <a:xfrm>
          <a:off x="1778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7</xdr:row>
      <xdr:rowOff>12700</xdr:rowOff>
    </xdr:from>
    <xdr:to>
      <xdr:col>3</xdr:col>
      <xdr:colOff>105356</xdr:colOff>
      <xdr:row>7</xdr:row>
      <xdr:rowOff>127000</xdr:rowOff>
    </xdr:to>
    <xdr:sp macro="" textlink="">
      <xdr:nvSpPr>
        <xdr:cNvPr id="203" name="OpenSolver50"/>
        <xdr:cNvSpPr/>
      </xdr:nvSpPr>
      <xdr:spPr>
        <a:xfrm>
          <a:off x="2540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7</xdr:row>
      <xdr:rowOff>12700</xdr:rowOff>
    </xdr:from>
    <xdr:to>
      <xdr:col>4</xdr:col>
      <xdr:colOff>105356</xdr:colOff>
      <xdr:row>7</xdr:row>
      <xdr:rowOff>127000</xdr:rowOff>
    </xdr:to>
    <xdr:sp macro="" textlink="">
      <xdr:nvSpPr>
        <xdr:cNvPr id="204" name="OpenSolver51"/>
        <xdr:cNvSpPr/>
      </xdr:nvSpPr>
      <xdr:spPr>
        <a:xfrm>
          <a:off x="3302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7</xdr:row>
      <xdr:rowOff>12700</xdr:rowOff>
    </xdr:from>
    <xdr:to>
      <xdr:col>5</xdr:col>
      <xdr:colOff>105356</xdr:colOff>
      <xdr:row>7</xdr:row>
      <xdr:rowOff>127000</xdr:rowOff>
    </xdr:to>
    <xdr:sp macro="" textlink="">
      <xdr:nvSpPr>
        <xdr:cNvPr id="205" name="OpenSolver52"/>
        <xdr:cNvSpPr/>
      </xdr:nvSpPr>
      <xdr:spPr>
        <a:xfrm>
          <a:off x="4064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7</xdr:row>
      <xdr:rowOff>12700</xdr:rowOff>
    </xdr:from>
    <xdr:to>
      <xdr:col>6</xdr:col>
      <xdr:colOff>105356</xdr:colOff>
      <xdr:row>7</xdr:row>
      <xdr:rowOff>127000</xdr:rowOff>
    </xdr:to>
    <xdr:sp macro="" textlink="">
      <xdr:nvSpPr>
        <xdr:cNvPr id="206" name="OpenSolver53"/>
        <xdr:cNvSpPr/>
      </xdr:nvSpPr>
      <xdr:spPr>
        <a:xfrm>
          <a:off x="4826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7</xdr:row>
      <xdr:rowOff>12700</xdr:rowOff>
    </xdr:from>
    <xdr:to>
      <xdr:col>7</xdr:col>
      <xdr:colOff>105356</xdr:colOff>
      <xdr:row>7</xdr:row>
      <xdr:rowOff>127000</xdr:rowOff>
    </xdr:to>
    <xdr:sp macro="" textlink="">
      <xdr:nvSpPr>
        <xdr:cNvPr id="207" name="OpenSolver54"/>
        <xdr:cNvSpPr/>
      </xdr:nvSpPr>
      <xdr:spPr>
        <a:xfrm>
          <a:off x="5588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7</xdr:row>
      <xdr:rowOff>12700</xdr:rowOff>
    </xdr:from>
    <xdr:to>
      <xdr:col>8</xdr:col>
      <xdr:colOff>105356</xdr:colOff>
      <xdr:row>7</xdr:row>
      <xdr:rowOff>127000</xdr:rowOff>
    </xdr:to>
    <xdr:sp macro="" textlink="">
      <xdr:nvSpPr>
        <xdr:cNvPr id="208" name="OpenSolver55"/>
        <xdr:cNvSpPr/>
      </xdr:nvSpPr>
      <xdr:spPr>
        <a:xfrm>
          <a:off x="6350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8</xdr:row>
      <xdr:rowOff>6350</xdr:rowOff>
    </xdr:from>
    <xdr:to>
      <xdr:col>2</xdr:col>
      <xdr:colOff>105356</xdr:colOff>
      <xdr:row>8</xdr:row>
      <xdr:rowOff>120650</xdr:rowOff>
    </xdr:to>
    <xdr:sp macro="" textlink="">
      <xdr:nvSpPr>
        <xdr:cNvPr id="209" name="OpenSolver56"/>
        <xdr:cNvSpPr/>
      </xdr:nvSpPr>
      <xdr:spPr>
        <a:xfrm>
          <a:off x="1778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8</xdr:row>
      <xdr:rowOff>6350</xdr:rowOff>
    </xdr:from>
    <xdr:to>
      <xdr:col>3</xdr:col>
      <xdr:colOff>105356</xdr:colOff>
      <xdr:row>8</xdr:row>
      <xdr:rowOff>120650</xdr:rowOff>
    </xdr:to>
    <xdr:sp macro="" textlink="">
      <xdr:nvSpPr>
        <xdr:cNvPr id="210" name="OpenSolver57"/>
        <xdr:cNvSpPr/>
      </xdr:nvSpPr>
      <xdr:spPr>
        <a:xfrm>
          <a:off x="2540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8</xdr:row>
      <xdr:rowOff>6350</xdr:rowOff>
    </xdr:from>
    <xdr:to>
      <xdr:col>4</xdr:col>
      <xdr:colOff>105356</xdr:colOff>
      <xdr:row>8</xdr:row>
      <xdr:rowOff>120650</xdr:rowOff>
    </xdr:to>
    <xdr:sp macro="" textlink="">
      <xdr:nvSpPr>
        <xdr:cNvPr id="211" name="OpenSolver58"/>
        <xdr:cNvSpPr/>
      </xdr:nvSpPr>
      <xdr:spPr>
        <a:xfrm>
          <a:off x="3302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8</xdr:row>
      <xdr:rowOff>6350</xdr:rowOff>
    </xdr:from>
    <xdr:to>
      <xdr:col>5</xdr:col>
      <xdr:colOff>105356</xdr:colOff>
      <xdr:row>8</xdr:row>
      <xdr:rowOff>120650</xdr:rowOff>
    </xdr:to>
    <xdr:sp macro="" textlink="">
      <xdr:nvSpPr>
        <xdr:cNvPr id="212" name="OpenSolver59"/>
        <xdr:cNvSpPr/>
      </xdr:nvSpPr>
      <xdr:spPr>
        <a:xfrm>
          <a:off x="4064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8</xdr:row>
      <xdr:rowOff>6350</xdr:rowOff>
    </xdr:from>
    <xdr:to>
      <xdr:col>6</xdr:col>
      <xdr:colOff>105356</xdr:colOff>
      <xdr:row>8</xdr:row>
      <xdr:rowOff>120650</xdr:rowOff>
    </xdr:to>
    <xdr:sp macro="" textlink="">
      <xdr:nvSpPr>
        <xdr:cNvPr id="213" name="OpenSolver60"/>
        <xdr:cNvSpPr/>
      </xdr:nvSpPr>
      <xdr:spPr>
        <a:xfrm>
          <a:off x="4826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8</xdr:row>
      <xdr:rowOff>6350</xdr:rowOff>
    </xdr:from>
    <xdr:to>
      <xdr:col>7</xdr:col>
      <xdr:colOff>105356</xdr:colOff>
      <xdr:row>8</xdr:row>
      <xdr:rowOff>120650</xdr:rowOff>
    </xdr:to>
    <xdr:sp macro="" textlink="">
      <xdr:nvSpPr>
        <xdr:cNvPr id="214" name="OpenSolver61"/>
        <xdr:cNvSpPr/>
      </xdr:nvSpPr>
      <xdr:spPr>
        <a:xfrm>
          <a:off x="5588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8</xdr:row>
      <xdr:rowOff>6350</xdr:rowOff>
    </xdr:from>
    <xdr:to>
      <xdr:col>8</xdr:col>
      <xdr:colOff>105356</xdr:colOff>
      <xdr:row>8</xdr:row>
      <xdr:rowOff>120650</xdr:rowOff>
    </xdr:to>
    <xdr:sp macro="" textlink="">
      <xdr:nvSpPr>
        <xdr:cNvPr id="215" name="OpenSolver62"/>
        <xdr:cNvSpPr/>
      </xdr:nvSpPr>
      <xdr:spPr>
        <a:xfrm>
          <a:off x="6350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9</xdr:row>
      <xdr:rowOff>12700</xdr:rowOff>
    </xdr:from>
    <xdr:to>
      <xdr:col>2</xdr:col>
      <xdr:colOff>105356</xdr:colOff>
      <xdr:row>9</xdr:row>
      <xdr:rowOff>127000</xdr:rowOff>
    </xdr:to>
    <xdr:sp macro="" textlink="">
      <xdr:nvSpPr>
        <xdr:cNvPr id="216" name="OpenSolver63"/>
        <xdr:cNvSpPr/>
      </xdr:nvSpPr>
      <xdr:spPr>
        <a:xfrm>
          <a:off x="1778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9</xdr:row>
      <xdr:rowOff>12700</xdr:rowOff>
    </xdr:from>
    <xdr:to>
      <xdr:col>3</xdr:col>
      <xdr:colOff>105356</xdr:colOff>
      <xdr:row>9</xdr:row>
      <xdr:rowOff>127000</xdr:rowOff>
    </xdr:to>
    <xdr:sp macro="" textlink="">
      <xdr:nvSpPr>
        <xdr:cNvPr id="217" name="OpenSolver64"/>
        <xdr:cNvSpPr/>
      </xdr:nvSpPr>
      <xdr:spPr>
        <a:xfrm>
          <a:off x="2540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9</xdr:row>
      <xdr:rowOff>12700</xdr:rowOff>
    </xdr:from>
    <xdr:to>
      <xdr:col>4</xdr:col>
      <xdr:colOff>105356</xdr:colOff>
      <xdr:row>9</xdr:row>
      <xdr:rowOff>127000</xdr:rowOff>
    </xdr:to>
    <xdr:sp macro="" textlink="">
      <xdr:nvSpPr>
        <xdr:cNvPr id="218" name="OpenSolver65"/>
        <xdr:cNvSpPr/>
      </xdr:nvSpPr>
      <xdr:spPr>
        <a:xfrm>
          <a:off x="3302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19050</xdr:colOff>
      <xdr:row>9</xdr:row>
      <xdr:rowOff>12700</xdr:rowOff>
    </xdr:from>
    <xdr:to>
      <xdr:col>5</xdr:col>
      <xdr:colOff>105356</xdr:colOff>
      <xdr:row>9</xdr:row>
      <xdr:rowOff>127000</xdr:rowOff>
    </xdr:to>
    <xdr:sp macro="" textlink="">
      <xdr:nvSpPr>
        <xdr:cNvPr id="219" name="OpenSolver66"/>
        <xdr:cNvSpPr/>
      </xdr:nvSpPr>
      <xdr:spPr>
        <a:xfrm>
          <a:off x="4064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19050</xdr:colOff>
      <xdr:row>9</xdr:row>
      <xdr:rowOff>12700</xdr:rowOff>
    </xdr:from>
    <xdr:to>
      <xdr:col>6</xdr:col>
      <xdr:colOff>105356</xdr:colOff>
      <xdr:row>9</xdr:row>
      <xdr:rowOff>127000</xdr:rowOff>
    </xdr:to>
    <xdr:sp macro="" textlink="">
      <xdr:nvSpPr>
        <xdr:cNvPr id="220" name="OpenSolver67"/>
        <xdr:cNvSpPr/>
      </xdr:nvSpPr>
      <xdr:spPr>
        <a:xfrm>
          <a:off x="4826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19050</xdr:colOff>
      <xdr:row>9</xdr:row>
      <xdr:rowOff>12700</xdr:rowOff>
    </xdr:from>
    <xdr:to>
      <xdr:col>7</xdr:col>
      <xdr:colOff>105356</xdr:colOff>
      <xdr:row>9</xdr:row>
      <xdr:rowOff>127000</xdr:rowOff>
    </xdr:to>
    <xdr:sp macro="" textlink="">
      <xdr:nvSpPr>
        <xdr:cNvPr id="221" name="OpenSolver68"/>
        <xdr:cNvSpPr/>
      </xdr:nvSpPr>
      <xdr:spPr>
        <a:xfrm>
          <a:off x="5588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19050</xdr:colOff>
      <xdr:row>9</xdr:row>
      <xdr:rowOff>12700</xdr:rowOff>
    </xdr:from>
    <xdr:to>
      <xdr:col>8</xdr:col>
      <xdr:colOff>105356</xdr:colOff>
      <xdr:row>9</xdr:row>
      <xdr:rowOff>127000</xdr:rowOff>
    </xdr:to>
    <xdr:sp macro="" textlink="">
      <xdr:nvSpPr>
        <xdr:cNvPr id="222" name="OpenSolver69"/>
        <xdr:cNvSpPr/>
      </xdr:nvSpPr>
      <xdr:spPr>
        <a:xfrm>
          <a:off x="6350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12</xdr:col>
      <xdr:colOff>12700</xdr:colOff>
      <xdr:row>3</xdr:row>
      <xdr:rowOff>12700</xdr:rowOff>
    </xdr:from>
    <xdr:to>
      <xdr:col>12</xdr:col>
      <xdr:colOff>64830</xdr:colOff>
      <xdr:row>3</xdr:row>
      <xdr:rowOff>127000</xdr:rowOff>
    </xdr:to>
    <xdr:sp macro="" textlink="">
      <xdr:nvSpPr>
        <xdr:cNvPr id="223" name="OpenSolver70"/>
        <xdr:cNvSpPr/>
      </xdr:nvSpPr>
      <xdr:spPr>
        <a:xfrm>
          <a:off x="77851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4</xdr:row>
      <xdr:rowOff>6350</xdr:rowOff>
    </xdr:from>
    <xdr:to>
      <xdr:col>12</xdr:col>
      <xdr:colOff>64830</xdr:colOff>
      <xdr:row>4</xdr:row>
      <xdr:rowOff>120650</xdr:rowOff>
    </xdr:to>
    <xdr:sp macro="" textlink="">
      <xdr:nvSpPr>
        <xdr:cNvPr id="224" name="OpenSolver71"/>
        <xdr:cNvSpPr/>
      </xdr:nvSpPr>
      <xdr:spPr>
        <a:xfrm>
          <a:off x="7785100" y="76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5</xdr:row>
      <xdr:rowOff>12700</xdr:rowOff>
    </xdr:from>
    <xdr:to>
      <xdr:col>12</xdr:col>
      <xdr:colOff>64830</xdr:colOff>
      <xdr:row>5</xdr:row>
      <xdr:rowOff>127000</xdr:rowOff>
    </xdr:to>
    <xdr:sp macro="" textlink="">
      <xdr:nvSpPr>
        <xdr:cNvPr id="225" name="OpenSolver72"/>
        <xdr:cNvSpPr/>
      </xdr:nvSpPr>
      <xdr:spPr>
        <a:xfrm>
          <a:off x="7785100" y="952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6</xdr:row>
      <xdr:rowOff>19050</xdr:rowOff>
    </xdr:from>
    <xdr:to>
      <xdr:col>12</xdr:col>
      <xdr:colOff>64830</xdr:colOff>
      <xdr:row>6</xdr:row>
      <xdr:rowOff>133350</xdr:rowOff>
    </xdr:to>
    <xdr:sp macro="" textlink="">
      <xdr:nvSpPr>
        <xdr:cNvPr id="226" name="OpenSolver73"/>
        <xdr:cNvSpPr/>
      </xdr:nvSpPr>
      <xdr:spPr>
        <a:xfrm>
          <a:off x="7785100" y="1143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7</xdr:row>
      <xdr:rowOff>12700</xdr:rowOff>
    </xdr:from>
    <xdr:to>
      <xdr:col>12</xdr:col>
      <xdr:colOff>64830</xdr:colOff>
      <xdr:row>7</xdr:row>
      <xdr:rowOff>127000</xdr:rowOff>
    </xdr:to>
    <xdr:sp macro="" textlink="">
      <xdr:nvSpPr>
        <xdr:cNvPr id="227" name="OpenSolver74"/>
        <xdr:cNvSpPr/>
      </xdr:nvSpPr>
      <xdr:spPr>
        <a:xfrm>
          <a:off x="7785100" y="1320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8</xdr:row>
      <xdr:rowOff>6350</xdr:rowOff>
    </xdr:from>
    <xdr:to>
      <xdr:col>12</xdr:col>
      <xdr:colOff>64830</xdr:colOff>
      <xdr:row>8</xdr:row>
      <xdr:rowOff>120650</xdr:rowOff>
    </xdr:to>
    <xdr:sp macro="" textlink="">
      <xdr:nvSpPr>
        <xdr:cNvPr id="228" name="OpenSolver75"/>
        <xdr:cNvSpPr/>
      </xdr:nvSpPr>
      <xdr:spPr>
        <a:xfrm>
          <a:off x="7785100" y="149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12700</xdr:colOff>
      <xdr:row>9</xdr:row>
      <xdr:rowOff>12700</xdr:rowOff>
    </xdr:from>
    <xdr:to>
      <xdr:col>12</xdr:col>
      <xdr:colOff>64830</xdr:colOff>
      <xdr:row>9</xdr:row>
      <xdr:rowOff>127000</xdr:rowOff>
    </xdr:to>
    <xdr:sp macro="" textlink="">
      <xdr:nvSpPr>
        <xdr:cNvPr id="229" name="OpenSolver76"/>
        <xdr:cNvSpPr/>
      </xdr:nvSpPr>
      <xdr:spPr>
        <a:xfrm>
          <a:off x="7785100" y="1689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90" name="OpenSolver1"/>
        <xdr:cNvSpPr/>
      </xdr:nvSpPr>
      <xdr:spPr>
        <a:xfrm>
          <a:off x="1758950" y="571500"/>
          <a:ext cx="5353050" cy="1295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91" name="OpenSolver2"/>
        <xdr:cNvSpPr/>
      </xdr:nvSpPr>
      <xdr:spPr>
        <a:xfrm>
          <a:off x="7791450" y="571500"/>
          <a:ext cx="1631950" cy="1295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92" name="OpenSolver3"/>
        <xdr:cNvSpPr/>
      </xdr:nvSpPr>
      <xdr:spPr>
        <a:xfrm>
          <a:off x="13982700" y="571500"/>
          <a:ext cx="762000" cy="1295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93" name="OpenSolver4"/>
        <xdr:cNvSpPr/>
      </xdr:nvSpPr>
      <xdr:spPr>
        <a:xfrm>
          <a:off x="3282950" y="4089400"/>
          <a:ext cx="781050" cy="1841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755650</xdr:colOff>
      <xdr:row>20</xdr:row>
      <xdr:rowOff>107950</xdr:rowOff>
    </xdr:from>
    <xdr:to>
      <xdr:col>4</xdr:col>
      <xdr:colOff>224739</xdr:colOff>
      <xdr:row>21</xdr:row>
      <xdr:rowOff>50800</xdr:rowOff>
    </xdr:to>
    <xdr:sp macro="" textlink="">
      <xdr:nvSpPr>
        <xdr:cNvPr id="94" name="OpenSolver5"/>
        <xdr:cNvSpPr/>
      </xdr:nvSpPr>
      <xdr:spPr>
        <a:xfrm>
          <a:off x="3276600" y="40132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95" name="OpenSolver6"/>
        <xdr:cNvSpPr/>
      </xdr:nvSpPr>
      <xdr:spPr>
        <a:xfrm>
          <a:off x="6350000" y="5010150"/>
          <a:ext cx="762000" cy="12890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96" name="OpenSolver7"/>
        <xdr:cNvSpPr/>
      </xdr:nvSpPr>
      <xdr:spPr>
        <a:xfrm>
          <a:off x="7791450" y="5010150"/>
          <a:ext cx="1631950" cy="12890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0000FF"/>
              </a:solidFill>
            </a:rPr>
            <a:t>=</a:t>
          </a:r>
        </a:p>
      </xdr:txBody>
    </xdr:sp>
    <xdr:clientData/>
  </xdr:twoCellAnchor>
  <xdr:twoCellAnchor>
    <xdr:from>
      <xdr:col>11</xdr:col>
      <xdr:colOff>0</xdr:colOff>
      <xdr:row>29</xdr:row>
      <xdr:rowOff>92075</xdr:rowOff>
    </xdr:from>
    <xdr:to>
      <xdr:col>12</xdr:col>
      <xdr:colOff>0</xdr:colOff>
      <xdr:row>29</xdr:row>
      <xdr:rowOff>92075</xdr:rowOff>
    </xdr:to>
    <xdr:cxnSp macro="">
      <xdr:nvCxnSpPr>
        <xdr:cNvPr id="97" name="OpenSolver8"/>
        <xdr:cNvCxnSpPr>
          <a:stCxn id="95" idx="3"/>
          <a:endCxn id="96" idx="1"/>
        </xdr:cNvCxnSpPr>
      </xdr:nvCxnSpPr>
      <xdr:spPr>
        <a:xfrm>
          <a:off x="7112000" y="5654675"/>
          <a:ext cx="67945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149225</xdr:colOff>
      <xdr:row>28</xdr:row>
      <xdr:rowOff>149225</xdr:rowOff>
    </xdr:from>
    <xdr:to>
      <xdr:col>11</xdr:col>
      <xdr:colOff>530225</xdr:colOff>
      <xdr:row>30</xdr:row>
      <xdr:rowOff>34925</xdr:rowOff>
    </xdr:to>
    <xdr:sp macro="" textlink="">
      <xdr:nvSpPr>
        <xdr:cNvPr id="98" name="OpenSolver9"/>
        <xdr:cNvSpPr/>
      </xdr:nvSpPr>
      <xdr:spPr>
        <a:xfrm>
          <a:off x="7261225" y="55276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35</xdr:row>
      <xdr:rowOff>0</xdr:rowOff>
    </xdr:from>
    <xdr:to>
      <xdr:col>9</xdr:col>
      <xdr:colOff>0</xdr:colOff>
      <xdr:row>42</xdr:row>
      <xdr:rowOff>0</xdr:rowOff>
    </xdr:to>
    <xdr:sp macro="" textlink="">
      <xdr:nvSpPr>
        <xdr:cNvPr id="99" name="OpenSolver10"/>
        <xdr:cNvSpPr/>
      </xdr:nvSpPr>
      <xdr:spPr>
        <a:xfrm>
          <a:off x="6350000" y="6667500"/>
          <a:ext cx="762000" cy="12890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13</xdr:col>
      <xdr:colOff>0</xdr:colOff>
      <xdr:row>42</xdr:row>
      <xdr:rowOff>0</xdr:rowOff>
    </xdr:to>
    <xdr:sp macro="" textlink="">
      <xdr:nvSpPr>
        <xdr:cNvPr id="100" name="OpenSolver11"/>
        <xdr:cNvSpPr/>
      </xdr:nvSpPr>
      <xdr:spPr>
        <a:xfrm>
          <a:off x="7791450" y="6667500"/>
          <a:ext cx="1631950" cy="12890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008000"/>
              </a:solidFill>
            </a:rPr>
            <a:t>=</a:t>
          </a:r>
        </a:p>
      </xdr:txBody>
    </xdr:sp>
    <xdr:clientData/>
  </xdr:twoCellAnchor>
  <xdr:twoCellAnchor>
    <xdr:from>
      <xdr:col>11</xdr:col>
      <xdr:colOff>0</xdr:colOff>
      <xdr:row>38</xdr:row>
      <xdr:rowOff>92075</xdr:rowOff>
    </xdr:from>
    <xdr:to>
      <xdr:col>12</xdr:col>
      <xdr:colOff>0</xdr:colOff>
      <xdr:row>38</xdr:row>
      <xdr:rowOff>92075</xdr:rowOff>
    </xdr:to>
    <xdr:cxnSp macro="">
      <xdr:nvCxnSpPr>
        <xdr:cNvPr id="101" name="OpenSolver12"/>
        <xdr:cNvCxnSpPr>
          <a:stCxn id="99" idx="3"/>
          <a:endCxn id="100" idx="1"/>
        </xdr:cNvCxnSpPr>
      </xdr:nvCxnSpPr>
      <xdr:spPr>
        <a:xfrm>
          <a:off x="7112000" y="7312025"/>
          <a:ext cx="67945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149225</xdr:colOff>
      <xdr:row>37</xdr:row>
      <xdr:rowOff>149225</xdr:rowOff>
    </xdr:from>
    <xdr:to>
      <xdr:col>11</xdr:col>
      <xdr:colOff>530225</xdr:colOff>
      <xdr:row>39</xdr:row>
      <xdr:rowOff>34925</xdr:rowOff>
    </xdr:to>
    <xdr:sp macro="" textlink="">
      <xdr:nvSpPr>
        <xdr:cNvPr id="102" name="OpenSolver13"/>
        <xdr:cNvSpPr/>
      </xdr:nvSpPr>
      <xdr:spPr>
        <a:xfrm>
          <a:off x="7261225" y="71850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60</xdr:row>
      <xdr:rowOff>0</xdr:rowOff>
    </xdr:to>
    <xdr:sp macro="" textlink="">
      <xdr:nvSpPr>
        <xdr:cNvPr id="103" name="OpenSolver14"/>
        <xdr:cNvSpPr/>
      </xdr:nvSpPr>
      <xdr:spPr>
        <a:xfrm>
          <a:off x="1758950" y="9982200"/>
          <a:ext cx="762000" cy="12890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</xdr:col>
      <xdr:colOff>0</xdr:colOff>
      <xdr:row>53</xdr:row>
      <xdr:rowOff>0</xdr:rowOff>
    </xdr:from>
    <xdr:to>
      <xdr:col>5</xdr:col>
      <xdr:colOff>0</xdr:colOff>
      <xdr:row>60</xdr:row>
      <xdr:rowOff>0</xdr:rowOff>
    </xdr:to>
    <xdr:sp macro="" textlink="">
      <xdr:nvSpPr>
        <xdr:cNvPr id="104" name="OpenSolver15"/>
        <xdr:cNvSpPr/>
      </xdr:nvSpPr>
      <xdr:spPr>
        <a:xfrm>
          <a:off x="3282950" y="9982200"/>
          <a:ext cx="781050" cy="12890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56</xdr:row>
      <xdr:rowOff>92075</xdr:rowOff>
    </xdr:from>
    <xdr:to>
      <xdr:col>4</xdr:col>
      <xdr:colOff>0</xdr:colOff>
      <xdr:row>56</xdr:row>
      <xdr:rowOff>92075</xdr:rowOff>
    </xdr:to>
    <xdr:cxnSp macro="">
      <xdr:nvCxnSpPr>
        <xdr:cNvPr id="105" name="OpenSolver16"/>
        <xdr:cNvCxnSpPr>
          <a:stCxn id="103" idx="3"/>
          <a:endCxn id="104" idx="1"/>
        </xdr:cNvCxnSpPr>
      </xdr:nvCxnSpPr>
      <xdr:spPr>
        <a:xfrm>
          <a:off x="2520950" y="10626725"/>
          <a:ext cx="76200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55</xdr:row>
      <xdr:rowOff>149225</xdr:rowOff>
    </xdr:from>
    <xdr:to>
      <xdr:col>3</xdr:col>
      <xdr:colOff>571500</xdr:colOff>
      <xdr:row>57</xdr:row>
      <xdr:rowOff>34925</xdr:rowOff>
    </xdr:to>
    <xdr:sp macro="" textlink="">
      <xdr:nvSpPr>
        <xdr:cNvPr id="106" name="OpenSolver17"/>
        <xdr:cNvSpPr/>
      </xdr:nvSpPr>
      <xdr:spPr>
        <a:xfrm>
          <a:off x="2711450" y="104997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3</xdr:col>
      <xdr:colOff>0</xdr:colOff>
      <xdr:row>51</xdr:row>
      <xdr:rowOff>0</xdr:rowOff>
    </xdr:to>
    <xdr:sp macro="" textlink="">
      <xdr:nvSpPr>
        <xdr:cNvPr id="107" name="OpenSolver18"/>
        <xdr:cNvSpPr/>
      </xdr:nvSpPr>
      <xdr:spPr>
        <a:xfrm>
          <a:off x="1758950" y="8324850"/>
          <a:ext cx="762000" cy="12890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5</xdr:col>
      <xdr:colOff>0</xdr:colOff>
      <xdr:row>51</xdr:row>
      <xdr:rowOff>0</xdr:rowOff>
    </xdr:to>
    <xdr:sp macro="" textlink="">
      <xdr:nvSpPr>
        <xdr:cNvPr id="108" name="OpenSolver19"/>
        <xdr:cNvSpPr/>
      </xdr:nvSpPr>
      <xdr:spPr>
        <a:xfrm>
          <a:off x="3282950" y="8324850"/>
          <a:ext cx="781050" cy="12890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47</xdr:row>
      <xdr:rowOff>92075</xdr:rowOff>
    </xdr:from>
    <xdr:to>
      <xdr:col>4</xdr:col>
      <xdr:colOff>0</xdr:colOff>
      <xdr:row>47</xdr:row>
      <xdr:rowOff>92075</xdr:rowOff>
    </xdr:to>
    <xdr:cxnSp macro="">
      <xdr:nvCxnSpPr>
        <xdr:cNvPr id="109" name="OpenSolver20"/>
        <xdr:cNvCxnSpPr>
          <a:stCxn id="107" idx="3"/>
          <a:endCxn id="108" idx="1"/>
        </xdr:cNvCxnSpPr>
      </xdr:nvCxnSpPr>
      <xdr:spPr>
        <a:xfrm>
          <a:off x="2520950" y="8969375"/>
          <a:ext cx="76200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46</xdr:row>
      <xdr:rowOff>149225</xdr:rowOff>
    </xdr:from>
    <xdr:to>
      <xdr:col>3</xdr:col>
      <xdr:colOff>571500</xdr:colOff>
      <xdr:row>48</xdr:row>
      <xdr:rowOff>34925</xdr:rowOff>
    </xdr:to>
    <xdr:sp macro="" textlink="">
      <xdr:nvSpPr>
        <xdr:cNvPr id="110" name="OpenSolver21"/>
        <xdr:cNvSpPr/>
      </xdr:nvSpPr>
      <xdr:spPr>
        <a:xfrm>
          <a:off x="2711450" y="8842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3</xdr:col>
      <xdr:colOff>0</xdr:colOff>
      <xdr:row>69</xdr:row>
      <xdr:rowOff>0</xdr:rowOff>
    </xdr:to>
    <xdr:sp macro="" textlink="">
      <xdr:nvSpPr>
        <xdr:cNvPr id="111" name="OpenSolver22"/>
        <xdr:cNvSpPr/>
      </xdr:nvSpPr>
      <xdr:spPr>
        <a:xfrm>
          <a:off x="1758950" y="11639550"/>
          <a:ext cx="762000" cy="128905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5</xdr:col>
      <xdr:colOff>0</xdr:colOff>
      <xdr:row>69</xdr:row>
      <xdr:rowOff>0</xdr:rowOff>
    </xdr:to>
    <xdr:sp macro="" textlink="">
      <xdr:nvSpPr>
        <xdr:cNvPr id="112" name="OpenSolver23"/>
        <xdr:cNvSpPr/>
      </xdr:nvSpPr>
      <xdr:spPr>
        <a:xfrm>
          <a:off x="3282950" y="11639550"/>
          <a:ext cx="781050" cy="128905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65</xdr:row>
      <xdr:rowOff>92075</xdr:rowOff>
    </xdr:from>
    <xdr:to>
      <xdr:col>4</xdr:col>
      <xdr:colOff>0</xdr:colOff>
      <xdr:row>65</xdr:row>
      <xdr:rowOff>92075</xdr:rowOff>
    </xdr:to>
    <xdr:cxnSp macro="">
      <xdr:nvCxnSpPr>
        <xdr:cNvPr id="113" name="OpenSolver24"/>
        <xdr:cNvCxnSpPr>
          <a:stCxn id="111" idx="3"/>
          <a:endCxn id="112" idx="1"/>
        </xdr:cNvCxnSpPr>
      </xdr:nvCxnSpPr>
      <xdr:spPr>
        <a:xfrm>
          <a:off x="2520950" y="12284075"/>
          <a:ext cx="76200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64</xdr:row>
      <xdr:rowOff>149225</xdr:rowOff>
    </xdr:from>
    <xdr:to>
      <xdr:col>3</xdr:col>
      <xdr:colOff>571500</xdr:colOff>
      <xdr:row>66</xdr:row>
      <xdr:rowOff>34925</xdr:rowOff>
    </xdr:to>
    <xdr:sp macro="" textlink="">
      <xdr:nvSpPr>
        <xdr:cNvPr id="114" name="OpenSolver25"/>
        <xdr:cNvSpPr/>
      </xdr:nvSpPr>
      <xdr:spPr>
        <a:xfrm>
          <a:off x="2711450" y="121570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19050</xdr:colOff>
      <xdr:row>3</xdr:row>
      <xdr:rowOff>12700</xdr:rowOff>
    </xdr:from>
    <xdr:to>
      <xdr:col>2</xdr:col>
      <xdr:colOff>105356</xdr:colOff>
      <xdr:row>3</xdr:row>
      <xdr:rowOff>127000</xdr:rowOff>
    </xdr:to>
    <xdr:sp macro="" textlink="">
      <xdr:nvSpPr>
        <xdr:cNvPr id="115" name="OpenSolver26"/>
        <xdr:cNvSpPr/>
      </xdr:nvSpPr>
      <xdr:spPr>
        <a:xfrm>
          <a:off x="1778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3</xdr:row>
      <xdr:rowOff>12700</xdr:rowOff>
    </xdr:from>
    <xdr:to>
      <xdr:col>3</xdr:col>
      <xdr:colOff>105356</xdr:colOff>
      <xdr:row>3</xdr:row>
      <xdr:rowOff>127000</xdr:rowOff>
    </xdr:to>
    <xdr:sp macro="" textlink="">
      <xdr:nvSpPr>
        <xdr:cNvPr id="116" name="OpenSolver27"/>
        <xdr:cNvSpPr/>
      </xdr:nvSpPr>
      <xdr:spPr>
        <a:xfrm>
          <a:off x="2540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3</xdr:row>
      <xdr:rowOff>12700</xdr:rowOff>
    </xdr:from>
    <xdr:to>
      <xdr:col>4</xdr:col>
      <xdr:colOff>105356</xdr:colOff>
      <xdr:row>3</xdr:row>
      <xdr:rowOff>127000</xdr:rowOff>
    </xdr:to>
    <xdr:sp macro="" textlink="">
      <xdr:nvSpPr>
        <xdr:cNvPr id="117" name="OpenSolver28"/>
        <xdr:cNvSpPr/>
      </xdr:nvSpPr>
      <xdr:spPr>
        <a:xfrm>
          <a:off x="3302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3</xdr:row>
      <xdr:rowOff>12700</xdr:rowOff>
    </xdr:from>
    <xdr:to>
      <xdr:col>5</xdr:col>
      <xdr:colOff>99006</xdr:colOff>
      <xdr:row>3</xdr:row>
      <xdr:rowOff>127000</xdr:rowOff>
    </xdr:to>
    <xdr:sp macro="" textlink="">
      <xdr:nvSpPr>
        <xdr:cNvPr id="118" name="OpenSolver29"/>
        <xdr:cNvSpPr/>
      </xdr:nvSpPr>
      <xdr:spPr>
        <a:xfrm>
          <a:off x="40767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3</xdr:row>
      <xdr:rowOff>12700</xdr:rowOff>
    </xdr:from>
    <xdr:to>
      <xdr:col>6</xdr:col>
      <xdr:colOff>99006</xdr:colOff>
      <xdr:row>3</xdr:row>
      <xdr:rowOff>127000</xdr:rowOff>
    </xdr:to>
    <xdr:sp macro="" textlink="">
      <xdr:nvSpPr>
        <xdr:cNvPr id="119" name="OpenSolver30"/>
        <xdr:cNvSpPr/>
      </xdr:nvSpPr>
      <xdr:spPr>
        <a:xfrm>
          <a:off x="48387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3</xdr:row>
      <xdr:rowOff>12700</xdr:rowOff>
    </xdr:from>
    <xdr:to>
      <xdr:col>7</xdr:col>
      <xdr:colOff>99006</xdr:colOff>
      <xdr:row>3</xdr:row>
      <xdr:rowOff>127000</xdr:rowOff>
    </xdr:to>
    <xdr:sp macro="" textlink="">
      <xdr:nvSpPr>
        <xdr:cNvPr id="120" name="OpenSolver31"/>
        <xdr:cNvSpPr/>
      </xdr:nvSpPr>
      <xdr:spPr>
        <a:xfrm>
          <a:off x="56007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3</xdr:row>
      <xdr:rowOff>12700</xdr:rowOff>
    </xdr:from>
    <xdr:to>
      <xdr:col>8</xdr:col>
      <xdr:colOff>99006</xdr:colOff>
      <xdr:row>3</xdr:row>
      <xdr:rowOff>127000</xdr:rowOff>
    </xdr:to>
    <xdr:sp macro="" textlink="">
      <xdr:nvSpPr>
        <xdr:cNvPr id="121" name="OpenSolver32"/>
        <xdr:cNvSpPr/>
      </xdr:nvSpPr>
      <xdr:spPr>
        <a:xfrm>
          <a:off x="63627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4</xdr:row>
      <xdr:rowOff>6350</xdr:rowOff>
    </xdr:from>
    <xdr:to>
      <xdr:col>2</xdr:col>
      <xdr:colOff>105356</xdr:colOff>
      <xdr:row>4</xdr:row>
      <xdr:rowOff>120650</xdr:rowOff>
    </xdr:to>
    <xdr:sp macro="" textlink="">
      <xdr:nvSpPr>
        <xdr:cNvPr id="122" name="OpenSolver33"/>
        <xdr:cNvSpPr/>
      </xdr:nvSpPr>
      <xdr:spPr>
        <a:xfrm>
          <a:off x="1778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4</xdr:row>
      <xdr:rowOff>6350</xdr:rowOff>
    </xdr:from>
    <xdr:to>
      <xdr:col>3</xdr:col>
      <xdr:colOff>105356</xdr:colOff>
      <xdr:row>4</xdr:row>
      <xdr:rowOff>120650</xdr:rowOff>
    </xdr:to>
    <xdr:sp macro="" textlink="">
      <xdr:nvSpPr>
        <xdr:cNvPr id="123" name="OpenSolver34"/>
        <xdr:cNvSpPr/>
      </xdr:nvSpPr>
      <xdr:spPr>
        <a:xfrm>
          <a:off x="2540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4</xdr:row>
      <xdr:rowOff>6350</xdr:rowOff>
    </xdr:from>
    <xdr:to>
      <xdr:col>4</xdr:col>
      <xdr:colOff>105356</xdr:colOff>
      <xdr:row>4</xdr:row>
      <xdr:rowOff>120650</xdr:rowOff>
    </xdr:to>
    <xdr:sp macro="" textlink="">
      <xdr:nvSpPr>
        <xdr:cNvPr id="124" name="OpenSolver35"/>
        <xdr:cNvSpPr/>
      </xdr:nvSpPr>
      <xdr:spPr>
        <a:xfrm>
          <a:off x="3302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4</xdr:row>
      <xdr:rowOff>6350</xdr:rowOff>
    </xdr:from>
    <xdr:to>
      <xdr:col>5</xdr:col>
      <xdr:colOff>99006</xdr:colOff>
      <xdr:row>4</xdr:row>
      <xdr:rowOff>120650</xdr:rowOff>
    </xdr:to>
    <xdr:sp macro="" textlink="">
      <xdr:nvSpPr>
        <xdr:cNvPr id="125" name="OpenSolver36"/>
        <xdr:cNvSpPr/>
      </xdr:nvSpPr>
      <xdr:spPr>
        <a:xfrm>
          <a:off x="40767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4</xdr:row>
      <xdr:rowOff>6350</xdr:rowOff>
    </xdr:from>
    <xdr:to>
      <xdr:col>6</xdr:col>
      <xdr:colOff>99006</xdr:colOff>
      <xdr:row>4</xdr:row>
      <xdr:rowOff>120650</xdr:rowOff>
    </xdr:to>
    <xdr:sp macro="" textlink="">
      <xdr:nvSpPr>
        <xdr:cNvPr id="126" name="OpenSolver37"/>
        <xdr:cNvSpPr/>
      </xdr:nvSpPr>
      <xdr:spPr>
        <a:xfrm>
          <a:off x="48387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4</xdr:row>
      <xdr:rowOff>6350</xdr:rowOff>
    </xdr:from>
    <xdr:to>
      <xdr:col>7</xdr:col>
      <xdr:colOff>99006</xdr:colOff>
      <xdr:row>4</xdr:row>
      <xdr:rowOff>120650</xdr:rowOff>
    </xdr:to>
    <xdr:sp macro="" textlink="">
      <xdr:nvSpPr>
        <xdr:cNvPr id="127" name="OpenSolver38"/>
        <xdr:cNvSpPr/>
      </xdr:nvSpPr>
      <xdr:spPr>
        <a:xfrm>
          <a:off x="56007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4</xdr:row>
      <xdr:rowOff>6350</xdr:rowOff>
    </xdr:from>
    <xdr:to>
      <xdr:col>8</xdr:col>
      <xdr:colOff>99006</xdr:colOff>
      <xdr:row>4</xdr:row>
      <xdr:rowOff>120650</xdr:rowOff>
    </xdr:to>
    <xdr:sp macro="" textlink="">
      <xdr:nvSpPr>
        <xdr:cNvPr id="128" name="OpenSolver39"/>
        <xdr:cNvSpPr/>
      </xdr:nvSpPr>
      <xdr:spPr>
        <a:xfrm>
          <a:off x="63627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5</xdr:row>
      <xdr:rowOff>12700</xdr:rowOff>
    </xdr:from>
    <xdr:to>
      <xdr:col>2</xdr:col>
      <xdr:colOff>105356</xdr:colOff>
      <xdr:row>5</xdr:row>
      <xdr:rowOff>127000</xdr:rowOff>
    </xdr:to>
    <xdr:sp macro="" textlink="">
      <xdr:nvSpPr>
        <xdr:cNvPr id="129" name="OpenSolver40"/>
        <xdr:cNvSpPr/>
      </xdr:nvSpPr>
      <xdr:spPr>
        <a:xfrm>
          <a:off x="1778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5</xdr:row>
      <xdr:rowOff>12700</xdr:rowOff>
    </xdr:from>
    <xdr:to>
      <xdr:col>3</xdr:col>
      <xdr:colOff>105356</xdr:colOff>
      <xdr:row>5</xdr:row>
      <xdr:rowOff>127000</xdr:rowOff>
    </xdr:to>
    <xdr:sp macro="" textlink="">
      <xdr:nvSpPr>
        <xdr:cNvPr id="130" name="OpenSolver41"/>
        <xdr:cNvSpPr/>
      </xdr:nvSpPr>
      <xdr:spPr>
        <a:xfrm>
          <a:off x="2540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5</xdr:row>
      <xdr:rowOff>12700</xdr:rowOff>
    </xdr:from>
    <xdr:to>
      <xdr:col>4</xdr:col>
      <xdr:colOff>105356</xdr:colOff>
      <xdr:row>5</xdr:row>
      <xdr:rowOff>127000</xdr:rowOff>
    </xdr:to>
    <xdr:sp macro="" textlink="">
      <xdr:nvSpPr>
        <xdr:cNvPr id="131" name="OpenSolver42"/>
        <xdr:cNvSpPr/>
      </xdr:nvSpPr>
      <xdr:spPr>
        <a:xfrm>
          <a:off x="3302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5</xdr:row>
      <xdr:rowOff>12700</xdr:rowOff>
    </xdr:from>
    <xdr:to>
      <xdr:col>5</xdr:col>
      <xdr:colOff>99006</xdr:colOff>
      <xdr:row>5</xdr:row>
      <xdr:rowOff>127000</xdr:rowOff>
    </xdr:to>
    <xdr:sp macro="" textlink="">
      <xdr:nvSpPr>
        <xdr:cNvPr id="132" name="OpenSolver43"/>
        <xdr:cNvSpPr/>
      </xdr:nvSpPr>
      <xdr:spPr>
        <a:xfrm>
          <a:off x="40767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5</xdr:row>
      <xdr:rowOff>12700</xdr:rowOff>
    </xdr:from>
    <xdr:to>
      <xdr:col>6</xdr:col>
      <xdr:colOff>99006</xdr:colOff>
      <xdr:row>5</xdr:row>
      <xdr:rowOff>127000</xdr:rowOff>
    </xdr:to>
    <xdr:sp macro="" textlink="">
      <xdr:nvSpPr>
        <xdr:cNvPr id="133" name="OpenSolver44"/>
        <xdr:cNvSpPr/>
      </xdr:nvSpPr>
      <xdr:spPr>
        <a:xfrm>
          <a:off x="48387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5</xdr:row>
      <xdr:rowOff>12700</xdr:rowOff>
    </xdr:from>
    <xdr:to>
      <xdr:col>7</xdr:col>
      <xdr:colOff>99006</xdr:colOff>
      <xdr:row>5</xdr:row>
      <xdr:rowOff>127000</xdr:rowOff>
    </xdr:to>
    <xdr:sp macro="" textlink="">
      <xdr:nvSpPr>
        <xdr:cNvPr id="134" name="OpenSolver45"/>
        <xdr:cNvSpPr/>
      </xdr:nvSpPr>
      <xdr:spPr>
        <a:xfrm>
          <a:off x="56007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5</xdr:row>
      <xdr:rowOff>12700</xdr:rowOff>
    </xdr:from>
    <xdr:to>
      <xdr:col>8</xdr:col>
      <xdr:colOff>99006</xdr:colOff>
      <xdr:row>5</xdr:row>
      <xdr:rowOff>127000</xdr:rowOff>
    </xdr:to>
    <xdr:sp macro="" textlink="">
      <xdr:nvSpPr>
        <xdr:cNvPr id="135" name="OpenSolver46"/>
        <xdr:cNvSpPr/>
      </xdr:nvSpPr>
      <xdr:spPr>
        <a:xfrm>
          <a:off x="63627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6</xdr:row>
      <xdr:rowOff>19050</xdr:rowOff>
    </xdr:from>
    <xdr:to>
      <xdr:col>2</xdr:col>
      <xdr:colOff>105356</xdr:colOff>
      <xdr:row>6</xdr:row>
      <xdr:rowOff>133350</xdr:rowOff>
    </xdr:to>
    <xdr:sp macro="" textlink="">
      <xdr:nvSpPr>
        <xdr:cNvPr id="136" name="OpenSolver47"/>
        <xdr:cNvSpPr/>
      </xdr:nvSpPr>
      <xdr:spPr>
        <a:xfrm>
          <a:off x="1778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6</xdr:row>
      <xdr:rowOff>19050</xdr:rowOff>
    </xdr:from>
    <xdr:to>
      <xdr:col>3</xdr:col>
      <xdr:colOff>105356</xdr:colOff>
      <xdr:row>6</xdr:row>
      <xdr:rowOff>133350</xdr:rowOff>
    </xdr:to>
    <xdr:sp macro="" textlink="">
      <xdr:nvSpPr>
        <xdr:cNvPr id="137" name="OpenSolver48"/>
        <xdr:cNvSpPr/>
      </xdr:nvSpPr>
      <xdr:spPr>
        <a:xfrm>
          <a:off x="2540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6</xdr:row>
      <xdr:rowOff>19050</xdr:rowOff>
    </xdr:from>
    <xdr:to>
      <xdr:col>4</xdr:col>
      <xdr:colOff>105356</xdr:colOff>
      <xdr:row>6</xdr:row>
      <xdr:rowOff>133350</xdr:rowOff>
    </xdr:to>
    <xdr:sp macro="" textlink="">
      <xdr:nvSpPr>
        <xdr:cNvPr id="138" name="OpenSolver49"/>
        <xdr:cNvSpPr/>
      </xdr:nvSpPr>
      <xdr:spPr>
        <a:xfrm>
          <a:off x="3302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6</xdr:row>
      <xdr:rowOff>19050</xdr:rowOff>
    </xdr:from>
    <xdr:to>
      <xdr:col>5</xdr:col>
      <xdr:colOff>99006</xdr:colOff>
      <xdr:row>6</xdr:row>
      <xdr:rowOff>133350</xdr:rowOff>
    </xdr:to>
    <xdr:sp macro="" textlink="">
      <xdr:nvSpPr>
        <xdr:cNvPr id="139" name="OpenSolver50"/>
        <xdr:cNvSpPr/>
      </xdr:nvSpPr>
      <xdr:spPr>
        <a:xfrm>
          <a:off x="40767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6</xdr:row>
      <xdr:rowOff>19050</xdr:rowOff>
    </xdr:from>
    <xdr:to>
      <xdr:col>6</xdr:col>
      <xdr:colOff>99006</xdr:colOff>
      <xdr:row>6</xdr:row>
      <xdr:rowOff>133350</xdr:rowOff>
    </xdr:to>
    <xdr:sp macro="" textlink="">
      <xdr:nvSpPr>
        <xdr:cNvPr id="140" name="OpenSolver51"/>
        <xdr:cNvSpPr/>
      </xdr:nvSpPr>
      <xdr:spPr>
        <a:xfrm>
          <a:off x="48387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6</xdr:row>
      <xdr:rowOff>19050</xdr:rowOff>
    </xdr:from>
    <xdr:to>
      <xdr:col>7</xdr:col>
      <xdr:colOff>99006</xdr:colOff>
      <xdr:row>6</xdr:row>
      <xdr:rowOff>133350</xdr:rowOff>
    </xdr:to>
    <xdr:sp macro="" textlink="">
      <xdr:nvSpPr>
        <xdr:cNvPr id="141" name="OpenSolver52"/>
        <xdr:cNvSpPr/>
      </xdr:nvSpPr>
      <xdr:spPr>
        <a:xfrm>
          <a:off x="56007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6</xdr:row>
      <xdr:rowOff>19050</xdr:rowOff>
    </xdr:from>
    <xdr:to>
      <xdr:col>8</xdr:col>
      <xdr:colOff>99006</xdr:colOff>
      <xdr:row>6</xdr:row>
      <xdr:rowOff>133350</xdr:rowOff>
    </xdr:to>
    <xdr:sp macro="" textlink="">
      <xdr:nvSpPr>
        <xdr:cNvPr id="142" name="OpenSolver53"/>
        <xdr:cNvSpPr/>
      </xdr:nvSpPr>
      <xdr:spPr>
        <a:xfrm>
          <a:off x="63627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7</xdr:row>
      <xdr:rowOff>12700</xdr:rowOff>
    </xdr:from>
    <xdr:to>
      <xdr:col>2</xdr:col>
      <xdr:colOff>105356</xdr:colOff>
      <xdr:row>7</xdr:row>
      <xdr:rowOff>127000</xdr:rowOff>
    </xdr:to>
    <xdr:sp macro="" textlink="">
      <xdr:nvSpPr>
        <xdr:cNvPr id="143" name="OpenSolver54"/>
        <xdr:cNvSpPr/>
      </xdr:nvSpPr>
      <xdr:spPr>
        <a:xfrm>
          <a:off x="1778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7</xdr:row>
      <xdr:rowOff>12700</xdr:rowOff>
    </xdr:from>
    <xdr:to>
      <xdr:col>3</xdr:col>
      <xdr:colOff>105356</xdr:colOff>
      <xdr:row>7</xdr:row>
      <xdr:rowOff>127000</xdr:rowOff>
    </xdr:to>
    <xdr:sp macro="" textlink="">
      <xdr:nvSpPr>
        <xdr:cNvPr id="144" name="OpenSolver55"/>
        <xdr:cNvSpPr/>
      </xdr:nvSpPr>
      <xdr:spPr>
        <a:xfrm>
          <a:off x="2540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7</xdr:row>
      <xdr:rowOff>12700</xdr:rowOff>
    </xdr:from>
    <xdr:to>
      <xdr:col>4</xdr:col>
      <xdr:colOff>105356</xdr:colOff>
      <xdr:row>7</xdr:row>
      <xdr:rowOff>127000</xdr:rowOff>
    </xdr:to>
    <xdr:sp macro="" textlink="">
      <xdr:nvSpPr>
        <xdr:cNvPr id="145" name="OpenSolver56"/>
        <xdr:cNvSpPr/>
      </xdr:nvSpPr>
      <xdr:spPr>
        <a:xfrm>
          <a:off x="3302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7</xdr:row>
      <xdr:rowOff>12700</xdr:rowOff>
    </xdr:from>
    <xdr:to>
      <xdr:col>5</xdr:col>
      <xdr:colOff>99006</xdr:colOff>
      <xdr:row>7</xdr:row>
      <xdr:rowOff>127000</xdr:rowOff>
    </xdr:to>
    <xdr:sp macro="" textlink="">
      <xdr:nvSpPr>
        <xdr:cNvPr id="146" name="OpenSolver57"/>
        <xdr:cNvSpPr/>
      </xdr:nvSpPr>
      <xdr:spPr>
        <a:xfrm>
          <a:off x="40767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7</xdr:row>
      <xdr:rowOff>12700</xdr:rowOff>
    </xdr:from>
    <xdr:to>
      <xdr:col>6</xdr:col>
      <xdr:colOff>99006</xdr:colOff>
      <xdr:row>7</xdr:row>
      <xdr:rowOff>127000</xdr:rowOff>
    </xdr:to>
    <xdr:sp macro="" textlink="">
      <xdr:nvSpPr>
        <xdr:cNvPr id="147" name="OpenSolver58"/>
        <xdr:cNvSpPr/>
      </xdr:nvSpPr>
      <xdr:spPr>
        <a:xfrm>
          <a:off x="48387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7</xdr:row>
      <xdr:rowOff>12700</xdr:rowOff>
    </xdr:from>
    <xdr:to>
      <xdr:col>7</xdr:col>
      <xdr:colOff>99006</xdr:colOff>
      <xdr:row>7</xdr:row>
      <xdr:rowOff>127000</xdr:rowOff>
    </xdr:to>
    <xdr:sp macro="" textlink="">
      <xdr:nvSpPr>
        <xdr:cNvPr id="148" name="OpenSolver59"/>
        <xdr:cNvSpPr/>
      </xdr:nvSpPr>
      <xdr:spPr>
        <a:xfrm>
          <a:off x="56007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7</xdr:row>
      <xdr:rowOff>12700</xdr:rowOff>
    </xdr:from>
    <xdr:to>
      <xdr:col>8</xdr:col>
      <xdr:colOff>99006</xdr:colOff>
      <xdr:row>7</xdr:row>
      <xdr:rowOff>127000</xdr:rowOff>
    </xdr:to>
    <xdr:sp macro="" textlink="">
      <xdr:nvSpPr>
        <xdr:cNvPr id="149" name="OpenSolver60"/>
        <xdr:cNvSpPr/>
      </xdr:nvSpPr>
      <xdr:spPr>
        <a:xfrm>
          <a:off x="63627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8</xdr:row>
      <xdr:rowOff>6350</xdr:rowOff>
    </xdr:from>
    <xdr:to>
      <xdr:col>2</xdr:col>
      <xdr:colOff>105356</xdr:colOff>
      <xdr:row>8</xdr:row>
      <xdr:rowOff>120650</xdr:rowOff>
    </xdr:to>
    <xdr:sp macro="" textlink="">
      <xdr:nvSpPr>
        <xdr:cNvPr id="150" name="OpenSolver61"/>
        <xdr:cNvSpPr/>
      </xdr:nvSpPr>
      <xdr:spPr>
        <a:xfrm>
          <a:off x="1778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8</xdr:row>
      <xdr:rowOff>6350</xdr:rowOff>
    </xdr:from>
    <xdr:to>
      <xdr:col>3</xdr:col>
      <xdr:colOff>105356</xdr:colOff>
      <xdr:row>8</xdr:row>
      <xdr:rowOff>120650</xdr:rowOff>
    </xdr:to>
    <xdr:sp macro="" textlink="">
      <xdr:nvSpPr>
        <xdr:cNvPr id="151" name="OpenSolver62"/>
        <xdr:cNvSpPr/>
      </xdr:nvSpPr>
      <xdr:spPr>
        <a:xfrm>
          <a:off x="2540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8</xdr:row>
      <xdr:rowOff>6350</xdr:rowOff>
    </xdr:from>
    <xdr:to>
      <xdr:col>4</xdr:col>
      <xdr:colOff>105356</xdr:colOff>
      <xdr:row>8</xdr:row>
      <xdr:rowOff>120650</xdr:rowOff>
    </xdr:to>
    <xdr:sp macro="" textlink="">
      <xdr:nvSpPr>
        <xdr:cNvPr id="152" name="OpenSolver63"/>
        <xdr:cNvSpPr/>
      </xdr:nvSpPr>
      <xdr:spPr>
        <a:xfrm>
          <a:off x="3302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8</xdr:row>
      <xdr:rowOff>6350</xdr:rowOff>
    </xdr:from>
    <xdr:to>
      <xdr:col>5</xdr:col>
      <xdr:colOff>99006</xdr:colOff>
      <xdr:row>8</xdr:row>
      <xdr:rowOff>120650</xdr:rowOff>
    </xdr:to>
    <xdr:sp macro="" textlink="">
      <xdr:nvSpPr>
        <xdr:cNvPr id="153" name="OpenSolver64"/>
        <xdr:cNvSpPr/>
      </xdr:nvSpPr>
      <xdr:spPr>
        <a:xfrm>
          <a:off x="40767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8</xdr:row>
      <xdr:rowOff>6350</xdr:rowOff>
    </xdr:from>
    <xdr:to>
      <xdr:col>6</xdr:col>
      <xdr:colOff>99006</xdr:colOff>
      <xdr:row>8</xdr:row>
      <xdr:rowOff>120650</xdr:rowOff>
    </xdr:to>
    <xdr:sp macro="" textlink="">
      <xdr:nvSpPr>
        <xdr:cNvPr id="154" name="OpenSolver65"/>
        <xdr:cNvSpPr/>
      </xdr:nvSpPr>
      <xdr:spPr>
        <a:xfrm>
          <a:off x="48387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8</xdr:row>
      <xdr:rowOff>6350</xdr:rowOff>
    </xdr:from>
    <xdr:to>
      <xdr:col>7</xdr:col>
      <xdr:colOff>99006</xdr:colOff>
      <xdr:row>8</xdr:row>
      <xdr:rowOff>120650</xdr:rowOff>
    </xdr:to>
    <xdr:sp macro="" textlink="">
      <xdr:nvSpPr>
        <xdr:cNvPr id="155" name="OpenSolver66"/>
        <xdr:cNvSpPr/>
      </xdr:nvSpPr>
      <xdr:spPr>
        <a:xfrm>
          <a:off x="56007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8</xdr:row>
      <xdr:rowOff>6350</xdr:rowOff>
    </xdr:from>
    <xdr:to>
      <xdr:col>8</xdr:col>
      <xdr:colOff>99006</xdr:colOff>
      <xdr:row>8</xdr:row>
      <xdr:rowOff>120650</xdr:rowOff>
    </xdr:to>
    <xdr:sp macro="" textlink="">
      <xdr:nvSpPr>
        <xdr:cNvPr id="156" name="OpenSolver67"/>
        <xdr:cNvSpPr/>
      </xdr:nvSpPr>
      <xdr:spPr>
        <a:xfrm>
          <a:off x="63627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9</xdr:row>
      <xdr:rowOff>12700</xdr:rowOff>
    </xdr:from>
    <xdr:to>
      <xdr:col>2</xdr:col>
      <xdr:colOff>105356</xdr:colOff>
      <xdr:row>9</xdr:row>
      <xdr:rowOff>127000</xdr:rowOff>
    </xdr:to>
    <xdr:sp macro="" textlink="">
      <xdr:nvSpPr>
        <xdr:cNvPr id="157" name="OpenSolver68"/>
        <xdr:cNvSpPr/>
      </xdr:nvSpPr>
      <xdr:spPr>
        <a:xfrm>
          <a:off x="1778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9</xdr:row>
      <xdr:rowOff>12700</xdr:rowOff>
    </xdr:from>
    <xdr:to>
      <xdr:col>3</xdr:col>
      <xdr:colOff>105356</xdr:colOff>
      <xdr:row>9</xdr:row>
      <xdr:rowOff>127000</xdr:rowOff>
    </xdr:to>
    <xdr:sp macro="" textlink="">
      <xdr:nvSpPr>
        <xdr:cNvPr id="158" name="OpenSolver69"/>
        <xdr:cNvSpPr/>
      </xdr:nvSpPr>
      <xdr:spPr>
        <a:xfrm>
          <a:off x="2540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9</xdr:row>
      <xdr:rowOff>12700</xdr:rowOff>
    </xdr:from>
    <xdr:to>
      <xdr:col>4</xdr:col>
      <xdr:colOff>105356</xdr:colOff>
      <xdr:row>9</xdr:row>
      <xdr:rowOff>127000</xdr:rowOff>
    </xdr:to>
    <xdr:sp macro="" textlink="">
      <xdr:nvSpPr>
        <xdr:cNvPr id="159" name="OpenSolver70"/>
        <xdr:cNvSpPr/>
      </xdr:nvSpPr>
      <xdr:spPr>
        <a:xfrm>
          <a:off x="3302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9</xdr:row>
      <xdr:rowOff>12700</xdr:rowOff>
    </xdr:from>
    <xdr:to>
      <xdr:col>5</xdr:col>
      <xdr:colOff>99006</xdr:colOff>
      <xdr:row>9</xdr:row>
      <xdr:rowOff>127000</xdr:rowOff>
    </xdr:to>
    <xdr:sp macro="" textlink="">
      <xdr:nvSpPr>
        <xdr:cNvPr id="160" name="OpenSolver71"/>
        <xdr:cNvSpPr/>
      </xdr:nvSpPr>
      <xdr:spPr>
        <a:xfrm>
          <a:off x="40767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9</xdr:row>
      <xdr:rowOff>12700</xdr:rowOff>
    </xdr:from>
    <xdr:to>
      <xdr:col>6</xdr:col>
      <xdr:colOff>99006</xdr:colOff>
      <xdr:row>9</xdr:row>
      <xdr:rowOff>127000</xdr:rowOff>
    </xdr:to>
    <xdr:sp macro="" textlink="">
      <xdr:nvSpPr>
        <xdr:cNvPr id="161" name="OpenSolver72"/>
        <xdr:cNvSpPr/>
      </xdr:nvSpPr>
      <xdr:spPr>
        <a:xfrm>
          <a:off x="48387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9</xdr:row>
      <xdr:rowOff>12700</xdr:rowOff>
    </xdr:from>
    <xdr:to>
      <xdr:col>7</xdr:col>
      <xdr:colOff>99006</xdr:colOff>
      <xdr:row>9</xdr:row>
      <xdr:rowOff>127000</xdr:rowOff>
    </xdr:to>
    <xdr:sp macro="" textlink="">
      <xdr:nvSpPr>
        <xdr:cNvPr id="162" name="OpenSolver73"/>
        <xdr:cNvSpPr/>
      </xdr:nvSpPr>
      <xdr:spPr>
        <a:xfrm>
          <a:off x="56007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9</xdr:row>
      <xdr:rowOff>12700</xdr:rowOff>
    </xdr:from>
    <xdr:to>
      <xdr:col>8</xdr:col>
      <xdr:colOff>99006</xdr:colOff>
      <xdr:row>9</xdr:row>
      <xdr:rowOff>127000</xdr:rowOff>
    </xdr:to>
    <xdr:sp macro="" textlink="">
      <xdr:nvSpPr>
        <xdr:cNvPr id="163" name="OpenSolver74"/>
        <xdr:cNvSpPr/>
      </xdr:nvSpPr>
      <xdr:spPr>
        <a:xfrm>
          <a:off x="63627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18</xdr:col>
      <xdr:colOff>12700</xdr:colOff>
      <xdr:row>3</xdr:row>
      <xdr:rowOff>12700</xdr:rowOff>
    </xdr:from>
    <xdr:to>
      <xdr:col>18</xdr:col>
      <xdr:colOff>99006</xdr:colOff>
      <xdr:row>3</xdr:row>
      <xdr:rowOff>127000</xdr:rowOff>
    </xdr:to>
    <xdr:sp macro="" textlink="">
      <xdr:nvSpPr>
        <xdr:cNvPr id="164" name="OpenSolver75"/>
        <xdr:cNvSpPr/>
      </xdr:nvSpPr>
      <xdr:spPr>
        <a:xfrm>
          <a:off x="139954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18</xdr:col>
      <xdr:colOff>12700</xdr:colOff>
      <xdr:row>4</xdr:row>
      <xdr:rowOff>6350</xdr:rowOff>
    </xdr:from>
    <xdr:to>
      <xdr:col>18</xdr:col>
      <xdr:colOff>99006</xdr:colOff>
      <xdr:row>4</xdr:row>
      <xdr:rowOff>120650</xdr:rowOff>
    </xdr:to>
    <xdr:sp macro="" textlink="">
      <xdr:nvSpPr>
        <xdr:cNvPr id="165" name="OpenSolver76"/>
        <xdr:cNvSpPr/>
      </xdr:nvSpPr>
      <xdr:spPr>
        <a:xfrm>
          <a:off x="139954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18</xdr:col>
      <xdr:colOff>12700</xdr:colOff>
      <xdr:row>5</xdr:row>
      <xdr:rowOff>12700</xdr:rowOff>
    </xdr:from>
    <xdr:to>
      <xdr:col>18</xdr:col>
      <xdr:colOff>99006</xdr:colOff>
      <xdr:row>5</xdr:row>
      <xdr:rowOff>127000</xdr:rowOff>
    </xdr:to>
    <xdr:sp macro="" textlink="">
      <xdr:nvSpPr>
        <xdr:cNvPr id="166" name="OpenSolver77"/>
        <xdr:cNvSpPr/>
      </xdr:nvSpPr>
      <xdr:spPr>
        <a:xfrm>
          <a:off x="139954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18</xdr:col>
      <xdr:colOff>12700</xdr:colOff>
      <xdr:row>6</xdr:row>
      <xdr:rowOff>19050</xdr:rowOff>
    </xdr:from>
    <xdr:to>
      <xdr:col>18</xdr:col>
      <xdr:colOff>99006</xdr:colOff>
      <xdr:row>6</xdr:row>
      <xdr:rowOff>133350</xdr:rowOff>
    </xdr:to>
    <xdr:sp macro="" textlink="">
      <xdr:nvSpPr>
        <xdr:cNvPr id="167" name="OpenSolver78"/>
        <xdr:cNvSpPr/>
      </xdr:nvSpPr>
      <xdr:spPr>
        <a:xfrm>
          <a:off x="139954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18</xdr:col>
      <xdr:colOff>12700</xdr:colOff>
      <xdr:row>7</xdr:row>
      <xdr:rowOff>12700</xdr:rowOff>
    </xdr:from>
    <xdr:to>
      <xdr:col>18</xdr:col>
      <xdr:colOff>99006</xdr:colOff>
      <xdr:row>7</xdr:row>
      <xdr:rowOff>127000</xdr:rowOff>
    </xdr:to>
    <xdr:sp macro="" textlink="">
      <xdr:nvSpPr>
        <xdr:cNvPr id="168" name="OpenSolver79"/>
        <xdr:cNvSpPr/>
      </xdr:nvSpPr>
      <xdr:spPr>
        <a:xfrm>
          <a:off x="139954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18</xdr:col>
      <xdr:colOff>12700</xdr:colOff>
      <xdr:row>8</xdr:row>
      <xdr:rowOff>6350</xdr:rowOff>
    </xdr:from>
    <xdr:to>
      <xdr:col>18</xdr:col>
      <xdr:colOff>99006</xdr:colOff>
      <xdr:row>8</xdr:row>
      <xdr:rowOff>120650</xdr:rowOff>
    </xdr:to>
    <xdr:sp macro="" textlink="">
      <xdr:nvSpPr>
        <xdr:cNvPr id="169" name="OpenSolver80"/>
        <xdr:cNvSpPr/>
      </xdr:nvSpPr>
      <xdr:spPr>
        <a:xfrm>
          <a:off x="139954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18</xdr:col>
      <xdr:colOff>12700</xdr:colOff>
      <xdr:row>9</xdr:row>
      <xdr:rowOff>12700</xdr:rowOff>
    </xdr:from>
    <xdr:to>
      <xdr:col>18</xdr:col>
      <xdr:colOff>99006</xdr:colOff>
      <xdr:row>9</xdr:row>
      <xdr:rowOff>127000</xdr:rowOff>
    </xdr:to>
    <xdr:sp macro="" textlink="">
      <xdr:nvSpPr>
        <xdr:cNvPr id="170" name="OpenSolver81"/>
        <xdr:cNvSpPr/>
      </xdr:nvSpPr>
      <xdr:spPr>
        <a:xfrm>
          <a:off x="139954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12</xdr:col>
      <xdr:colOff>6350</xdr:colOff>
      <xdr:row>3</xdr:row>
      <xdr:rowOff>12700</xdr:rowOff>
    </xdr:from>
    <xdr:to>
      <xdr:col>12</xdr:col>
      <xdr:colOff>58480</xdr:colOff>
      <xdr:row>3</xdr:row>
      <xdr:rowOff>127000</xdr:rowOff>
    </xdr:to>
    <xdr:sp macro="" textlink="">
      <xdr:nvSpPr>
        <xdr:cNvPr id="171" name="OpenSolver82"/>
        <xdr:cNvSpPr/>
      </xdr:nvSpPr>
      <xdr:spPr>
        <a:xfrm>
          <a:off x="77978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4</xdr:row>
      <xdr:rowOff>6350</xdr:rowOff>
    </xdr:from>
    <xdr:to>
      <xdr:col>12</xdr:col>
      <xdr:colOff>58480</xdr:colOff>
      <xdr:row>4</xdr:row>
      <xdr:rowOff>120650</xdr:rowOff>
    </xdr:to>
    <xdr:sp macro="" textlink="">
      <xdr:nvSpPr>
        <xdr:cNvPr id="172" name="OpenSolver83"/>
        <xdr:cNvSpPr/>
      </xdr:nvSpPr>
      <xdr:spPr>
        <a:xfrm>
          <a:off x="7797800" y="76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5</xdr:row>
      <xdr:rowOff>12700</xdr:rowOff>
    </xdr:from>
    <xdr:to>
      <xdr:col>12</xdr:col>
      <xdr:colOff>58480</xdr:colOff>
      <xdr:row>5</xdr:row>
      <xdr:rowOff>127000</xdr:rowOff>
    </xdr:to>
    <xdr:sp macro="" textlink="">
      <xdr:nvSpPr>
        <xdr:cNvPr id="173" name="OpenSolver84"/>
        <xdr:cNvSpPr/>
      </xdr:nvSpPr>
      <xdr:spPr>
        <a:xfrm>
          <a:off x="7797800" y="952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6</xdr:row>
      <xdr:rowOff>19050</xdr:rowOff>
    </xdr:from>
    <xdr:to>
      <xdr:col>12</xdr:col>
      <xdr:colOff>58480</xdr:colOff>
      <xdr:row>6</xdr:row>
      <xdr:rowOff>133350</xdr:rowOff>
    </xdr:to>
    <xdr:sp macro="" textlink="">
      <xdr:nvSpPr>
        <xdr:cNvPr id="174" name="OpenSolver85"/>
        <xdr:cNvSpPr/>
      </xdr:nvSpPr>
      <xdr:spPr>
        <a:xfrm>
          <a:off x="7797800" y="1143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7</xdr:row>
      <xdr:rowOff>12700</xdr:rowOff>
    </xdr:from>
    <xdr:to>
      <xdr:col>12</xdr:col>
      <xdr:colOff>58480</xdr:colOff>
      <xdr:row>7</xdr:row>
      <xdr:rowOff>127000</xdr:rowOff>
    </xdr:to>
    <xdr:sp macro="" textlink="">
      <xdr:nvSpPr>
        <xdr:cNvPr id="175" name="OpenSolver86"/>
        <xdr:cNvSpPr/>
      </xdr:nvSpPr>
      <xdr:spPr>
        <a:xfrm>
          <a:off x="7797800" y="1320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8</xdr:row>
      <xdr:rowOff>6350</xdr:rowOff>
    </xdr:from>
    <xdr:to>
      <xdr:col>12</xdr:col>
      <xdr:colOff>58480</xdr:colOff>
      <xdr:row>8</xdr:row>
      <xdr:rowOff>120650</xdr:rowOff>
    </xdr:to>
    <xdr:sp macro="" textlink="">
      <xdr:nvSpPr>
        <xdr:cNvPr id="176" name="OpenSolver87"/>
        <xdr:cNvSpPr/>
      </xdr:nvSpPr>
      <xdr:spPr>
        <a:xfrm>
          <a:off x="7797800" y="149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9</xdr:row>
      <xdr:rowOff>12700</xdr:rowOff>
    </xdr:from>
    <xdr:to>
      <xdr:col>12</xdr:col>
      <xdr:colOff>58480</xdr:colOff>
      <xdr:row>9</xdr:row>
      <xdr:rowOff>127000</xdr:rowOff>
    </xdr:to>
    <xdr:sp macro="" textlink="">
      <xdr:nvSpPr>
        <xdr:cNvPr id="177" name="OpenSolver88"/>
        <xdr:cNvSpPr/>
      </xdr:nvSpPr>
      <xdr:spPr>
        <a:xfrm>
          <a:off x="7797800" y="1689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0</xdr:colOff>
      <xdr:row>27</xdr:row>
      <xdr:rowOff>92075</xdr:rowOff>
    </xdr:from>
    <xdr:to>
      <xdr:col>10</xdr:col>
      <xdr:colOff>0</xdr:colOff>
      <xdr:row>27</xdr:row>
      <xdr:rowOff>92075</xdr:rowOff>
    </xdr:to>
    <xdr:cxnSp macro="">
      <xdr:nvCxnSpPr>
        <xdr:cNvPr id="178" name="OpenSolver7"/>
        <xdr:cNvCxnSpPr/>
      </xdr:nvCxnSpPr>
      <xdr:spPr>
        <a:xfrm>
          <a:off x="7092950" y="5121275"/>
          <a:ext cx="67945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149225</xdr:colOff>
      <xdr:row>26</xdr:row>
      <xdr:rowOff>149225</xdr:rowOff>
    </xdr:from>
    <xdr:to>
      <xdr:col>9</xdr:col>
      <xdr:colOff>530225</xdr:colOff>
      <xdr:row>28</xdr:row>
      <xdr:rowOff>34925</xdr:rowOff>
    </xdr:to>
    <xdr:sp macro="" textlink="">
      <xdr:nvSpPr>
        <xdr:cNvPr id="179" name="OpenSolver8"/>
        <xdr:cNvSpPr/>
      </xdr:nvSpPr>
      <xdr:spPr>
        <a:xfrm>
          <a:off x="7242175" y="49942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0</xdr:colOff>
      <xdr:row>36</xdr:row>
      <xdr:rowOff>92075</xdr:rowOff>
    </xdr:from>
    <xdr:to>
      <xdr:col>10</xdr:col>
      <xdr:colOff>0</xdr:colOff>
      <xdr:row>36</xdr:row>
      <xdr:rowOff>92075</xdr:rowOff>
    </xdr:to>
    <xdr:cxnSp macro="">
      <xdr:nvCxnSpPr>
        <xdr:cNvPr id="180" name="OpenSolver11"/>
        <xdr:cNvCxnSpPr/>
      </xdr:nvCxnSpPr>
      <xdr:spPr>
        <a:xfrm>
          <a:off x="7092950" y="6778625"/>
          <a:ext cx="67945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149225</xdr:colOff>
      <xdr:row>35</xdr:row>
      <xdr:rowOff>149225</xdr:rowOff>
    </xdr:from>
    <xdr:to>
      <xdr:col>9</xdr:col>
      <xdr:colOff>530225</xdr:colOff>
      <xdr:row>37</xdr:row>
      <xdr:rowOff>34925</xdr:rowOff>
    </xdr:to>
    <xdr:sp macro="" textlink="">
      <xdr:nvSpPr>
        <xdr:cNvPr id="181" name="OpenSolver12"/>
        <xdr:cNvSpPr/>
      </xdr:nvSpPr>
      <xdr:spPr>
        <a:xfrm>
          <a:off x="7242175" y="66516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98" name="OpenSolver1"/>
        <xdr:cNvSpPr/>
      </xdr:nvSpPr>
      <xdr:spPr>
        <a:xfrm>
          <a:off x="1758950" y="571500"/>
          <a:ext cx="5353050" cy="1295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399" name="OpenSolver2"/>
        <xdr:cNvSpPr/>
      </xdr:nvSpPr>
      <xdr:spPr>
        <a:xfrm>
          <a:off x="7791450" y="571500"/>
          <a:ext cx="1631950" cy="1295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18</xdr:col>
      <xdr:colOff>0</xdr:colOff>
      <xdr:row>3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400" name="OpenSolver3"/>
        <xdr:cNvSpPr/>
      </xdr:nvSpPr>
      <xdr:spPr>
        <a:xfrm>
          <a:off x="13982700" y="571500"/>
          <a:ext cx="1771650" cy="1295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401" name="OpenSolver4"/>
        <xdr:cNvSpPr/>
      </xdr:nvSpPr>
      <xdr:spPr>
        <a:xfrm>
          <a:off x="3282950" y="4089400"/>
          <a:ext cx="781050" cy="1841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755650</xdr:colOff>
      <xdr:row>20</xdr:row>
      <xdr:rowOff>107950</xdr:rowOff>
    </xdr:from>
    <xdr:to>
      <xdr:col>4</xdr:col>
      <xdr:colOff>224739</xdr:colOff>
      <xdr:row>21</xdr:row>
      <xdr:rowOff>50800</xdr:rowOff>
    </xdr:to>
    <xdr:sp macro="" textlink="">
      <xdr:nvSpPr>
        <xdr:cNvPr id="402" name="OpenSolver5"/>
        <xdr:cNvSpPr/>
      </xdr:nvSpPr>
      <xdr:spPr>
        <a:xfrm>
          <a:off x="3276600" y="401320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9</xdr:col>
      <xdr:colOff>0</xdr:colOff>
      <xdr:row>33</xdr:row>
      <xdr:rowOff>0</xdr:rowOff>
    </xdr:to>
    <xdr:sp macro="" textlink="">
      <xdr:nvSpPr>
        <xdr:cNvPr id="403" name="OpenSolver6"/>
        <xdr:cNvSpPr/>
      </xdr:nvSpPr>
      <xdr:spPr>
        <a:xfrm>
          <a:off x="6350000" y="5010150"/>
          <a:ext cx="762000" cy="12890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404" name="OpenSolver7"/>
        <xdr:cNvSpPr/>
      </xdr:nvSpPr>
      <xdr:spPr>
        <a:xfrm>
          <a:off x="7791450" y="5010150"/>
          <a:ext cx="1631950" cy="128905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0000FF"/>
              </a:solidFill>
            </a:rPr>
            <a:t>=</a:t>
          </a:r>
        </a:p>
      </xdr:txBody>
    </xdr:sp>
    <xdr:clientData/>
  </xdr:twoCellAnchor>
  <xdr:twoCellAnchor>
    <xdr:from>
      <xdr:col>11</xdr:col>
      <xdr:colOff>0</xdr:colOff>
      <xdr:row>29</xdr:row>
      <xdr:rowOff>92075</xdr:rowOff>
    </xdr:from>
    <xdr:to>
      <xdr:col>12</xdr:col>
      <xdr:colOff>0</xdr:colOff>
      <xdr:row>29</xdr:row>
      <xdr:rowOff>92075</xdr:rowOff>
    </xdr:to>
    <xdr:cxnSp macro="">
      <xdr:nvCxnSpPr>
        <xdr:cNvPr id="405" name="OpenSolver8"/>
        <xdr:cNvCxnSpPr>
          <a:stCxn id="403" idx="3"/>
          <a:endCxn id="404" idx="1"/>
        </xdr:cNvCxnSpPr>
      </xdr:nvCxnSpPr>
      <xdr:spPr>
        <a:xfrm>
          <a:off x="7112000" y="5654675"/>
          <a:ext cx="67945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149225</xdr:colOff>
      <xdr:row>28</xdr:row>
      <xdr:rowOff>149225</xdr:rowOff>
    </xdr:from>
    <xdr:to>
      <xdr:col>11</xdr:col>
      <xdr:colOff>530225</xdr:colOff>
      <xdr:row>30</xdr:row>
      <xdr:rowOff>34925</xdr:rowOff>
    </xdr:to>
    <xdr:sp macro="" textlink="">
      <xdr:nvSpPr>
        <xdr:cNvPr id="406" name="OpenSolver9"/>
        <xdr:cNvSpPr/>
      </xdr:nvSpPr>
      <xdr:spPr>
        <a:xfrm>
          <a:off x="7261225" y="55276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35</xdr:row>
      <xdr:rowOff>0</xdr:rowOff>
    </xdr:from>
    <xdr:to>
      <xdr:col>9</xdr:col>
      <xdr:colOff>0</xdr:colOff>
      <xdr:row>42</xdr:row>
      <xdr:rowOff>0</xdr:rowOff>
    </xdr:to>
    <xdr:sp macro="" textlink="">
      <xdr:nvSpPr>
        <xdr:cNvPr id="407" name="OpenSolver10"/>
        <xdr:cNvSpPr/>
      </xdr:nvSpPr>
      <xdr:spPr>
        <a:xfrm>
          <a:off x="6350000" y="6667500"/>
          <a:ext cx="762000" cy="12890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13</xdr:col>
      <xdr:colOff>0</xdr:colOff>
      <xdr:row>42</xdr:row>
      <xdr:rowOff>0</xdr:rowOff>
    </xdr:to>
    <xdr:sp macro="" textlink="">
      <xdr:nvSpPr>
        <xdr:cNvPr id="408" name="OpenSolver11"/>
        <xdr:cNvSpPr/>
      </xdr:nvSpPr>
      <xdr:spPr>
        <a:xfrm>
          <a:off x="7791450" y="6667500"/>
          <a:ext cx="1631950" cy="128905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008000"/>
              </a:solidFill>
            </a:rPr>
            <a:t>=</a:t>
          </a:r>
        </a:p>
      </xdr:txBody>
    </xdr:sp>
    <xdr:clientData/>
  </xdr:twoCellAnchor>
  <xdr:twoCellAnchor>
    <xdr:from>
      <xdr:col>11</xdr:col>
      <xdr:colOff>0</xdr:colOff>
      <xdr:row>38</xdr:row>
      <xdr:rowOff>92075</xdr:rowOff>
    </xdr:from>
    <xdr:to>
      <xdr:col>12</xdr:col>
      <xdr:colOff>0</xdr:colOff>
      <xdr:row>38</xdr:row>
      <xdr:rowOff>92075</xdr:rowOff>
    </xdr:to>
    <xdr:cxnSp macro="">
      <xdr:nvCxnSpPr>
        <xdr:cNvPr id="409" name="OpenSolver12"/>
        <xdr:cNvCxnSpPr>
          <a:stCxn id="407" idx="3"/>
          <a:endCxn id="408" idx="1"/>
        </xdr:cNvCxnSpPr>
      </xdr:nvCxnSpPr>
      <xdr:spPr>
        <a:xfrm>
          <a:off x="7112000" y="7312025"/>
          <a:ext cx="67945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149225</xdr:colOff>
      <xdr:row>37</xdr:row>
      <xdr:rowOff>149225</xdr:rowOff>
    </xdr:from>
    <xdr:to>
      <xdr:col>11</xdr:col>
      <xdr:colOff>530225</xdr:colOff>
      <xdr:row>39</xdr:row>
      <xdr:rowOff>34925</xdr:rowOff>
    </xdr:to>
    <xdr:sp macro="" textlink="">
      <xdr:nvSpPr>
        <xdr:cNvPr id="410" name="OpenSolver13"/>
        <xdr:cNvSpPr/>
      </xdr:nvSpPr>
      <xdr:spPr>
        <a:xfrm>
          <a:off x="7261225" y="71850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60</xdr:row>
      <xdr:rowOff>0</xdr:rowOff>
    </xdr:to>
    <xdr:sp macro="" textlink="">
      <xdr:nvSpPr>
        <xdr:cNvPr id="411" name="OpenSolver14"/>
        <xdr:cNvSpPr/>
      </xdr:nvSpPr>
      <xdr:spPr>
        <a:xfrm>
          <a:off x="1758950" y="9982200"/>
          <a:ext cx="762000" cy="12890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4</xdr:col>
      <xdr:colOff>0</xdr:colOff>
      <xdr:row>53</xdr:row>
      <xdr:rowOff>0</xdr:rowOff>
    </xdr:from>
    <xdr:to>
      <xdr:col>5</xdr:col>
      <xdr:colOff>0</xdr:colOff>
      <xdr:row>60</xdr:row>
      <xdr:rowOff>0</xdr:rowOff>
    </xdr:to>
    <xdr:sp macro="" textlink="">
      <xdr:nvSpPr>
        <xdr:cNvPr id="412" name="OpenSolver15"/>
        <xdr:cNvSpPr/>
      </xdr:nvSpPr>
      <xdr:spPr>
        <a:xfrm>
          <a:off x="3282950" y="9982200"/>
          <a:ext cx="781050" cy="128905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56</xdr:row>
      <xdr:rowOff>92075</xdr:rowOff>
    </xdr:from>
    <xdr:to>
      <xdr:col>4</xdr:col>
      <xdr:colOff>0</xdr:colOff>
      <xdr:row>56</xdr:row>
      <xdr:rowOff>92075</xdr:rowOff>
    </xdr:to>
    <xdr:cxnSp macro="">
      <xdr:nvCxnSpPr>
        <xdr:cNvPr id="413" name="OpenSolver16"/>
        <xdr:cNvCxnSpPr>
          <a:stCxn id="411" idx="3"/>
          <a:endCxn id="412" idx="1"/>
        </xdr:cNvCxnSpPr>
      </xdr:nvCxnSpPr>
      <xdr:spPr>
        <a:xfrm>
          <a:off x="2520950" y="10626725"/>
          <a:ext cx="76200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55</xdr:row>
      <xdr:rowOff>149225</xdr:rowOff>
    </xdr:from>
    <xdr:to>
      <xdr:col>3</xdr:col>
      <xdr:colOff>571500</xdr:colOff>
      <xdr:row>57</xdr:row>
      <xdr:rowOff>34925</xdr:rowOff>
    </xdr:to>
    <xdr:sp macro="" textlink="">
      <xdr:nvSpPr>
        <xdr:cNvPr id="414" name="OpenSolver17"/>
        <xdr:cNvSpPr/>
      </xdr:nvSpPr>
      <xdr:spPr>
        <a:xfrm>
          <a:off x="2711450" y="104997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44</xdr:row>
      <xdr:rowOff>0</xdr:rowOff>
    </xdr:from>
    <xdr:to>
      <xdr:col>3</xdr:col>
      <xdr:colOff>0</xdr:colOff>
      <xdr:row>51</xdr:row>
      <xdr:rowOff>0</xdr:rowOff>
    </xdr:to>
    <xdr:sp macro="" textlink="">
      <xdr:nvSpPr>
        <xdr:cNvPr id="415" name="OpenSolver18"/>
        <xdr:cNvSpPr/>
      </xdr:nvSpPr>
      <xdr:spPr>
        <a:xfrm>
          <a:off x="1758950" y="8324850"/>
          <a:ext cx="762000" cy="12890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4</xdr:col>
      <xdr:colOff>0</xdr:colOff>
      <xdr:row>44</xdr:row>
      <xdr:rowOff>0</xdr:rowOff>
    </xdr:from>
    <xdr:to>
      <xdr:col>5</xdr:col>
      <xdr:colOff>0</xdr:colOff>
      <xdr:row>51</xdr:row>
      <xdr:rowOff>0</xdr:rowOff>
    </xdr:to>
    <xdr:sp macro="" textlink="">
      <xdr:nvSpPr>
        <xdr:cNvPr id="416" name="OpenSolver19"/>
        <xdr:cNvSpPr/>
      </xdr:nvSpPr>
      <xdr:spPr>
        <a:xfrm>
          <a:off x="3282950" y="8324850"/>
          <a:ext cx="781050" cy="128905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800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47</xdr:row>
      <xdr:rowOff>92075</xdr:rowOff>
    </xdr:from>
    <xdr:to>
      <xdr:col>4</xdr:col>
      <xdr:colOff>0</xdr:colOff>
      <xdr:row>47</xdr:row>
      <xdr:rowOff>92075</xdr:rowOff>
    </xdr:to>
    <xdr:cxnSp macro="">
      <xdr:nvCxnSpPr>
        <xdr:cNvPr id="417" name="OpenSolver20"/>
        <xdr:cNvCxnSpPr>
          <a:stCxn id="415" idx="3"/>
          <a:endCxn id="416" idx="1"/>
        </xdr:cNvCxnSpPr>
      </xdr:nvCxnSpPr>
      <xdr:spPr>
        <a:xfrm>
          <a:off x="2520950" y="8969375"/>
          <a:ext cx="76200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46</xdr:row>
      <xdr:rowOff>149225</xdr:rowOff>
    </xdr:from>
    <xdr:to>
      <xdr:col>3</xdr:col>
      <xdr:colOff>571500</xdr:colOff>
      <xdr:row>48</xdr:row>
      <xdr:rowOff>34925</xdr:rowOff>
    </xdr:to>
    <xdr:sp macro="" textlink="">
      <xdr:nvSpPr>
        <xdr:cNvPr id="418" name="OpenSolver21"/>
        <xdr:cNvSpPr/>
      </xdr:nvSpPr>
      <xdr:spPr>
        <a:xfrm>
          <a:off x="2711450" y="88423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71</xdr:row>
      <xdr:rowOff>0</xdr:rowOff>
    </xdr:from>
    <xdr:to>
      <xdr:col>3</xdr:col>
      <xdr:colOff>0</xdr:colOff>
      <xdr:row>78</xdr:row>
      <xdr:rowOff>0</xdr:rowOff>
    </xdr:to>
    <xdr:sp macro="" textlink="">
      <xdr:nvSpPr>
        <xdr:cNvPr id="419" name="OpenSolver22"/>
        <xdr:cNvSpPr/>
      </xdr:nvSpPr>
      <xdr:spPr>
        <a:xfrm>
          <a:off x="1758950" y="13296900"/>
          <a:ext cx="762000" cy="128905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4</xdr:col>
      <xdr:colOff>0</xdr:colOff>
      <xdr:row>71</xdr:row>
      <xdr:rowOff>0</xdr:rowOff>
    </xdr:from>
    <xdr:to>
      <xdr:col>5</xdr:col>
      <xdr:colOff>0</xdr:colOff>
      <xdr:row>78</xdr:row>
      <xdr:rowOff>0</xdr:rowOff>
    </xdr:to>
    <xdr:sp macro="" textlink="">
      <xdr:nvSpPr>
        <xdr:cNvPr id="420" name="OpenSolver23"/>
        <xdr:cNvSpPr/>
      </xdr:nvSpPr>
      <xdr:spPr>
        <a:xfrm>
          <a:off x="3282950" y="13296900"/>
          <a:ext cx="781050" cy="128905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74</xdr:row>
      <xdr:rowOff>92075</xdr:rowOff>
    </xdr:from>
    <xdr:to>
      <xdr:col>4</xdr:col>
      <xdr:colOff>0</xdr:colOff>
      <xdr:row>74</xdr:row>
      <xdr:rowOff>92075</xdr:rowOff>
    </xdr:to>
    <xdr:cxnSp macro="">
      <xdr:nvCxnSpPr>
        <xdr:cNvPr id="421" name="OpenSolver24"/>
        <xdr:cNvCxnSpPr>
          <a:stCxn id="419" idx="3"/>
          <a:endCxn id="420" idx="1"/>
        </xdr:cNvCxnSpPr>
      </xdr:nvCxnSpPr>
      <xdr:spPr>
        <a:xfrm>
          <a:off x="2520950" y="13941425"/>
          <a:ext cx="76200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73</xdr:row>
      <xdr:rowOff>149225</xdr:rowOff>
    </xdr:from>
    <xdr:to>
      <xdr:col>3</xdr:col>
      <xdr:colOff>571500</xdr:colOff>
      <xdr:row>75</xdr:row>
      <xdr:rowOff>34925</xdr:rowOff>
    </xdr:to>
    <xdr:sp macro="" textlink="">
      <xdr:nvSpPr>
        <xdr:cNvPr id="422" name="OpenSolver25"/>
        <xdr:cNvSpPr/>
      </xdr:nvSpPr>
      <xdr:spPr>
        <a:xfrm>
          <a:off x="2711450" y="138144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3</xdr:col>
      <xdr:colOff>0</xdr:colOff>
      <xdr:row>69</xdr:row>
      <xdr:rowOff>0</xdr:rowOff>
    </xdr:to>
    <xdr:sp macro="" textlink="">
      <xdr:nvSpPr>
        <xdr:cNvPr id="423" name="OpenSolver26"/>
        <xdr:cNvSpPr/>
      </xdr:nvSpPr>
      <xdr:spPr>
        <a:xfrm>
          <a:off x="1758950" y="11639550"/>
          <a:ext cx="762000" cy="128905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s-AR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4</xdr:col>
      <xdr:colOff>0</xdr:colOff>
      <xdr:row>62</xdr:row>
      <xdr:rowOff>0</xdr:rowOff>
    </xdr:from>
    <xdr:to>
      <xdr:col>5</xdr:col>
      <xdr:colOff>0</xdr:colOff>
      <xdr:row>69</xdr:row>
      <xdr:rowOff>0</xdr:rowOff>
    </xdr:to>
    <xdr:sp macro="" textlink="">
      <xdr:nvSpPr>
        <xdr:cNvPr id="424" name="OpenSolver27"/>
        <xdr:cNvSpPr/>
      </xdr:nvSpPr>
      <xdr:spPr>
        <a:xfrm>
          <a:off x="3282950" y="11639550"/>
          <a:ext cx="781050" cy="128905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s-AR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65</xdr:row>
      <xdr:rowOff>92075</xdr:rowOff>
    </xdr:from>
    <xdr:to>
      <xdr:col>4</xdr:col>
      <xdr:colOff>0</xdr:colOff>
      <xdr:row>65</xdr:row>
      <xdr:rowOff>92075</xdr:rowOff>
    </xdr:to>
    <xdr:cxnSp macro="">
      <xdr:nvCxnSpPr>
        <xdr:cNvPr id="425" name="OpenSolver28"/>
        <xdr:cNvCxnSpPr>
          <a:stCxn id="423" idx="3"/>
          <a:endCxn id="424" idx="1"/>
        </xdr:cNvCxnSpPr>
      </xdr:nvCxnSpPr>
      <xdr:spPr>
        <a:xfrm>
          <a:off x="2520950" y="12284075"/>
          <a:ext cx="762000" cy="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64</xdr:row>
      <xdr:rowOff>149225</xdr:rowOff>
    </xdr:from>
    <xdr:to>
      <xdr:col>3</xdr:col>
      <xdr:colOff>571500</xdr:colOff>
      <xdr:row>66</xdr:row>
      <xdr:rowOff>34925</xdr:rowOff>
    </xdr:to>
    <xdr:sp macro="" textlink="">
      <xdr:nvSpPr>
        <xdr:cNvPr id="426" name="OpenSolver29"/>
        <xdr:cNvSpPr/>
      </xdr:nvSpPr>
      <xdr:spPr>
        <a:xfrm>
          <a:off x="2711450" y="121570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19050</xdr:colOff>
      <xdr:row>3</xdr:row>
      <xdr:rowOff>12700</xdr:rowOff>
    </xdr:from>
    <xdr:to>
      <xdr:col>2</xdr:col>
      <xdr:colOff>105356</xdr:colOff>
      <xdr:row>3</xdr:row>
      <xdr:rowOff>127000</xdr:rowOff>
    </xdr:to>
    <xdr:sp macro="" textlink="">
      <xdr:nvSpPr>
        <xdr:cNvPr id="427" name="OpenSolver30"/>
        <xdr:cNvSpPr/>
      </xdr:nvSpPr>
      <xdr:spPr>
        <a:xfrm>
          <a:off x="1778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3</xdr:row>
      <xdr:rowOff>12700</xdr:rowOff>
    </xdr:from>
    <xdr:to>
      <xdr:col>3</xdr:col>
      <xdr:colOff>105356</xdr:colOff>
      <xdr:row>3</xdr:row>
      <xdr:rowOff>127000</xdr:rowOff>
    </xdr:to>
    <xdr:sp macro="" textlink="">
      <xdr:nvSpPr>
        <xdr:cNvPr id="428" name="OpenSolver31"/>
        <xdr:cNvSpPr/>
      </xdr:nvSpPr>
      <xdr:spPr>
        <a:xfrm>
          <a:off x="2540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3</xdr:row>
      <xdr:rowOff>12700</xdr:rowOff>
    </xdr:from>
    <xdr:to>
      <xdr:col>4</xdr:col>
      <xdr:colOff>105356</xdr:colOff>
      <xdr:row>3</xdr:row>
      <xdr:rowOff>127000</xdr:rowOff>
    </xdr:to>
    <xdr:sp macro="" textlink="">
      <xdr:nvSpPr>
        <xdr:cNvPr id="429" name="OpenSolver32"/>
        <xdr:cNvSpPr/>
      </xdr:nvSpPr>
      <xdr:spPr>
        <a:xfrm>
          <a:off x="33020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3</xdr:row>
      <xdr:rowOff>12700</xdr:rowOff>
    </xdr:from>
    <xdr:to>
      <xdr:col>5</xdr:col>
      <xdr:colOff>99006</xdr:colOff>
      <xdr:row>3</xdr:row>
      <xdr:rowOff>127000</xdr:rowOff>
    </xdr:to>
    <xdr:sp macro="" textlink="">
      <xdr:nvSpPr>
        <xdr:cNvPr id="430" name="OpenSolver33"/>
        <xdr:cNvSpPr/>
      </xdr:nvSpPr>
      <xdr:spPr>
        <a:xfrm>
          <a:off x="40767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3</xdr:row>
      <xdr:rowOff>12700</xdr:rowOff>
    </xdr:from>
    <xdr:to>
      <xdr:col>6</xdr:col>
      <xdr:colOff>99006</xdr:colOff>
      <xdr:row>3</xdr:row>
      <xdr:rowOff>127000</xdr:rowOff>
    </xdr:to>
    <xdr:sp macro="" textlink="">
      <xdr:nvSpPr>
        <xdr:cNvPr id="431" name="OpenSolver34"/>
        <xdr:cNvSpPr/>
      </xdr:nvSpPr>
      <xdr:spPr>
        <a:xfrm>
          <a:off x="48387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3</xdr:row>
      <xdr:rowOff>12700</xdr:rowOff>
    </xdr:from>
    <xdr:to>
      <xdr:col>7</xdr:col>
      <xdr:colOff>99006</xdr:colOff>
      <xdr:row>3</xdr:row>
      <xdr:rowOff>127000</xdr:rowOff>
    </xdr:to>
    <xdr:sp macro="" textlink="">
      <xdr:nvSpPr>
        <xdr:cNvPr id="432" name="OpenSolver35"/>
        <xdr:cNvSpPr/>
      </xdr:nvSpPr>
      <xdr:spPr>
        <a:xfrm>
          <a:off x="56007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3</xdr:row>
      <xdr:rowOff>12700</xdr:rowOff>
    </xdr:from>
    <xdr:to>
      <xdr:col>8</xdr:col>
      <xdr:colOff>99006</xdr:colOff>
      <xdr:row>3</xdr:row>
      <xdr:rowOff>127000</xdr:rowOff>
    </xdr:to>
    <xdr:sp macro="" textlink="">
      <xdr:nvSpPr>
        <xdr:cNvPr id="433" name="OpenSolver36"/>
        <xdr:cNvSpPr/>
      </xdr:nvSpPr>
      <xdr:spPr>
        <a:xfrm>
          <a:off x="6362700" y="5842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4</xdr:row>
      <xdr:rowOff>6350</xdr:rowOff>
    </xdr:from>
    <xdr:to>
      <xdr:col>2</xdr:col>
      <xdr:colOff>105356</xdr:colOff>
      <xdr:row>4</xdr:row>
      <xdr:rowOff>120650</xdr:rowOff>
    </xdr:to>
    <xdr:sp macro="" textlink="">
      <xdr:nvSpPr>
        <xdr:cNvPr id="434" name="OpenSolver37"/>
        <xdr:cNvSpPr/>
      </xdr:nvSpPr>
      <xdr:spPr>
        <a:xfrm>
          <a:off x="1778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4</xdr:row>
      <xdr:rowOff>6350</xdr:rowOff>
    </xdr:from>
    <xdr:to>
      <xdr:col>3</xdr:col>
      <xdr:colOff>105356</xdr:colOff>
      <xdr:row>4</xdr:row>
      <xdr:rowOff>120650</xdr:rowOff>
    </xdr:to>
    <xdr:sp macro="" textlink="">
      <xdr:nvSpPr>
        <xdr:cNvPr id="435" name="OpenSolver38"/>
        <xdr:cNvSpPr/>
      </xdr:nvSpPr>
      <xdr:spPr>
        <a:xfrm>
          <a:off x="2540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4</xdr:row>
      <xdr:rowOff>6350</xdr:rowOff>
    </xdr:from>
    <xdr:to>
      <xdr:col>4</xdr:col>
      <xdr:colOff>105356</xdr:colOff>
      <xdr:row>4</xdr:row>
      <xdr:rowOff>120650</xdr:rowOff>
    </xdr:to>
    <xdr:sp macro="" textlink="">
      <xdr:nvSpPr>
        <xdr:cNvPr id="436" name="OpenSolver39"/>
        <xdr:cNvSpPr/>
      </xdr:nvSpPr>
      <xdr:spPr>
        <a:xfrm>
          <a:off x="33020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4</xdr:row>
      <xdr:rowOff>6350</xdr:rowOff>
    </xdr:from>
    <xdr:to>
      <xdr:col>5</xdr:col>
      <xdr:colOff>99006</xdr:colOff>
      <xdr:row>4</xdr:row>
      <xdr:rowOff>120650</xdr:rowOff>
    </xdr:to>
    <xdr:sp macro="" textlink="">
      <xdr:nvSpPr>
        <xdr:cNvPr id="437" name="OpenSolver40"/>
        <xdr:cNvSpPr/>
      </xdr:nvSpPr>
      <xdr:spPr>
        <a:xfrm>
          <a:off x="40767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4</xdr:row>
      <xdr:rowOff>6350</xdr:rowOff>
    </xdr:from>
    <xdr:to>
      <xdr:col>6</xdr:col>
      <xdr:colOff>99006</xdr:colOff>
      <xdr:row>4</xdr:row>
      <xdr:rowOff>120650</xdr:rowOff>
    </xdr:to>
    <xdr:sp macro="" textlink="">
      <xdr:nvSpPr>
        <xdr:cNvPr id="438" name="OpenSolver41"/>
        <xdr:cNvSpPr/>
      </xdr:nvSpPr>
      <xdr:spPr>
        <a:xfrm>
          <a:off x="48387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4</xdr:row>
      <xdr:rowOff>6350</xdr:rowOff>
    </xdr:from>
    <xdr:to>
      <xdr:col>7</xdr:col>
      <xdr:colOff>99006</xdr:colOff>
      <xdr:row>4</xdr:row>
      <xdr:rowOff>120650</xdr:rowOff>
    </xdr:to>
    <xdr:sp macro="" textlink="">
      <xdr:nvSpPr>
        <xdr:cNvPr id="439" name="OpenSolver42"/>
        <xdr:cNvSpPr/>
      </xdr:nvSpPr>
      <xdr:spPr>
        <a:xfrm>
          <a:off x="56007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4</xdr:row>
      <xdr:rowOff>6350</xdr:rowOff>
    </xdr:from>
    <xdr:to>
      <xdr:col>8</xdr:col>
      <xdr:colOff>99006</xdr:colOff>
      <xdr:row>4</xdr:row>
      <xdr:rowOff>120650</xdr:rowOff>
    </xdr:to>
    <xdr:sp macro="" textlink="">
      <xdr:nvSpPr>
        <xdr:cNvPr id="440" name="OpenSolver43"/>
        <xdr:cNvSpPr/>
      </xdr:nvSpPr>
      <xdr:spPr>
        <a:xfrm>
          <a:off x="6362700" y="76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5</xdr:row>
      <xdr:rowOff>12700</xdr:rowOff>
    </xdr:from>
    <xdr:to>
      <xdr:col>2</xdr:col>
      <xdr:colOff>105356</xdr:colOff>
      <xdr:row>5</xdr:row>
      <xdr:rowOff>127000</xdr:rowOff>
    </xdr:to>
    <xdr:sp macro="" textlink="">
      <xdr:nvSpPr>
        <xdr:cNvPr id="441" name="OpenSolver44"/>
        <xdr:cNvSpPr/>
      </xdr:nvSpPr>
      <xdr:spPr>
        <a:xfrm>
          <a:off x="1778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5</xdr:row>
      <xdr:rowOff>12700</xdr:rowOff>
    </xdr:from>
    <xdr:to>
      <xdr:col>3</xdr:col>
      <xdr:colOff>105356</xdr:colOff>
      <xdr:row>5</xdr:row>
      <xdr:rowOff>127000</xdr:rowOff>
    </xdr:to>
    <xdr:sp macro="" textlink="">
      <xdr:nvSpPr>
        <xdr:cNvPr id="442" name="OpenSolver45"/>
        <xdr:cNvSpPr/>
      </xdr:nvSpPr>
      <xdr:spPr>
        <a:xfrm>
          <a:off x="2540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5</xdr:row>
      <xdr:rowOff>12700</xdr:rowOff>
    </xdr:from>
    <xdr:to>
      <xdr:col>4</xdr:col>
      <xdr:colOff>105356</xdr:colOff>
      <xdr:row>5</xdr:row>
      <xdr:rowOff>127000</xdr:rowOff>
    </xdr:to>
    <xdr:sp macro="" textlink="">
      <xdr:nvSpPr>
        <xdr:cNvPr id="443" name="OpenSolver46"/>
        <xdr:cNvSpPr/>
      </xdr:nvSpPr>
      <xdr:spPr>
        <a:xfrm>
          <a:off x="33020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5</xdr:row>
      <xdr:rowOff>12700</xdr:rowOff>
    </xdr:from>
    <xdr:to>
      <xdr:col>5</xdr:col>
      <xdr:colOff>99006</xdr:colOff>
      <xdr:row>5</xdr:row>
      <xdr:rowOff>127000</xdr:rowOff>
    </xdr:to>
    <xdr:sp macro="" textlink="">
      <xdr:nvSpPr>
        <xdr:cNvPr id="444" name="OpenSolver47"/>
        <xdr:cNvSpPr/>
      </xdr:nvSpPr>
      <xdr:spPr>
        <a:xfrm>
          <a:off x="40767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5</xdr:row>
      <xdr:rowOff>12700</xdr:rowOff>
    </xdr:from>
    <xdr:to>
      <xdr:col>6</xdr:col>
      <xdr:colOff>99006</xdr:colOff>
      <xdr:row>5</xdr:row>
      <xdr:rowOff>127000</xdr:rowOff>
    </xdr:to>
    <xdr:sp macro="" textlink="">
      <xdr:nvSpPr>
        <xdr:cNvPr id="445" name="OpenSolver48"/>
        <xdr:cNvSpPr/>
      </xdr:nvSpPr>
      <xdr:spPr>
        <a:xfrm>
          <a:off x="48387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5</xdr:row>
      <xdr:rowOff>12700</xdr:rowOff>
    </xdr:from>
    <xdr:to>
      <xdr:col>7</xdr:col>
      <xdr:colOff>99006</xdr:colOff>
      <xdr:row>5</xdr:row>
      <xdr:rowOff>127000</xdr:rowOff>
    </xdr:to>
    <xdr:sp macro="" textlink="">
      <xdr:nvSpPr>
        <xdr:cNvPr id="446" name="OpenSolver49"/>
        <xdr:cNvSpPr/>
      </xdr:nvSpPr>
      <xdr:spPr>
        <a:xfrm>
          <a:off x="56007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5</xdr:row>
      <xdr:rowOff>12700</xdr:rowOff>
    </xdr:from>
    <xdr:to>
      <xdr:col>8</xdr:col>
      <xdr:colOff>99006</xdr:colOff>
      <xdr:row>5</xdr:row>
      <xdr:rowOff>127000</xdr:rowOff>
    </xdr:to>
    <xdr:sp macro="" textlink="">
      <xdr:nvSpPr>
        <xdr:cNvPr id="447" name="OpenSolver50"/>
        <xdr:cNvSpPr/>
      </xdr:nvSpPr>
      <xdr:spPr>
        <a:xfrm>
          <a:off x="6362700" y="95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6</xdr:row>
      <xdr:rowOff>19050</xdr:rowOff>
    </xdr:from>
    <xdr:to>
      <xdr:col>2</xdr:col>
      <xdr:colOff>105356</xdr:colOff>
      <xdr:row>6</xdr:row>
      <xdr:rowOff>133350</xdr:rowOff>
    </xdr:to>
    <xdr:sp macro="" textlink="">
      <xdr:nvSpPr>
        <xdr:cNvPr id="448" name="OpenSolver51"/>
        <xdr:cNvSpPr/>
      </xdr:nvSpPr>
      <xdr:spPr>
        <a:xfrm>
          <a:off x="1778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6</xdr:row>
      <xdr:rowOff>19050</xdr:rowOff>
    </xdr:from>
    <xdr:to>
      <xdr:col>3</xdr:col>
      <xdr:colOff>105356</xdr:colOff>
      <xdr:row>6</xdr:row>
      <xdr:rowOff>133350</xdr:rowOff>
    </xdr:to>
    <xdr:sp macro="" textlink="">
      <xdr:nvSpPr>
        <xdr:cNvPr id="449" name="OpenSolver52"/>
        <xdr:cNvSpPr/>
      </xdr:nvSpPr>
      <xdr:spPr>
        <a:xfrm>
          <a:off x="2540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6</xdr:row>
      <xdr:rowOff>19050</xdr:rowOff>
    </xdr:from>
    <xdr:to>
      <xdr:col>4</xdr:col>
      <xdr:colOff>105356</xdr:colOff>
      <xdr:row>6</xdr:row>
      <xdr:rowOff>133350</xdr:rowOff>
    </xdr:to>
    <xdr:sp macro="" textlink="">
      <xdr:nvSpPr>
        <xdr:cNvPr id="450" name="OpenSolver53"/>
        <xdr:cNvSpPr/>
      </xdr:nvSpPr>
      <xdr:spPr>
        <a:xfrm>
          <a:off x="33020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6</xdr:row>
      <xdr:rowOff>19050</xdr:rowOff>
    </xdr:from>
    <xdr:to>
      <xdr:col>5</xdr:col>
      <xdr:colOff>99006</xdr:colOff>
      <xdr:row>6</xdr:row>
      <xdr:rowOff>133350</xdr:rowOff>
    </xdr:to>
    <xdr:sp macro="" textlink="">
      <xdr:nvSpPr>
        <xdr:cNvPr id="451" name="OpenSolver54"/>
        <xdr:cNvSpPr/>
      </xdr:nvSpPr>
      <xdr:spPr>
        <a:xfrm>
          <a:off x="40767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6</xdr:row>
      <xdr:rowOff>19050</xdr:rowOff>
    </xdr:from>
    <xdr:to>
      <xdr:col>6</xdr:col>
      <xdr:colOff>99006</xdr:colOff>
      <xdr:row>6</xdr:row>
      <xdr:rowOff>133350</xdr:rowOff>
    </xdr:to>
    <xdr:sp macro="" textlink="">
      <xdr:nvSpPr>
        <xdr:cNvPr id="452" name="OpenSolver55"/>
        <xdr:cNvSpPr/>
      </xdr:nvSpPr>
      <xdr:spPr>
        <a:xfrm>
          <a:off x="48387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6</xdr:row>
      <xdr:rowOff>19050</xdr:rowOff>
    </xdr:from>
    <xdr:to>
      <xdr:col>7</xdr:col>
      <xdr:colOff>99006</xdr:colOff>
      <xdr:row>6</xdr:row>
      <xdr:rowOff>133350</xdr:rowOff>
    </xdr:to>
    <xdr:sp macro="" textlink="">
      <xdr:nvSpPr>
        <xdr:cNvPr id="453" name="OpenSolver56"/>
        <xdr:cNvSpPr/>
      </xdr:nvSpPr>
      <xdr:spPr>
        <a:xfrm>
          <a:off x="56007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6</xdr:row>
      <xdr:rowOff>19050</xdr:rowOff>
    </xdr:from>
    <xdr:to>
      <xdr:col>8</xdr:col>
      <xdr:colOff>99006</xdr:colOff>
      <xdr:row>6</xdr:row>
      <xdr:rowOff>133350</xdr:rowOff>
    </xdr:to>
    <xdr:sp macro="" textlink="">
      <xdr:nvSpPr>
        <xdr:cNvPr id="454" name="OpenSolver57"/>
        <xdr:cNvSpPr/>
      </xdr:nvSpPr>
      <xdr:spPr>
        <a:xfrm>
          <a:off x="6362700" y="114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7</xdr:row>
      <xdr:rowOff>12700</xdr:rowOff>
    </xdr:from>
    <xdr:to>
      <xdr:col>2</xdr:col>
      <xdr:colOff>105356</xdr:colOff>
      <xdr:row>7</xdr:row>
      <xdr:rowOff>127000</xdr:rowOff>
    </xdr:to>
    <xdr:sp macro="" textlink="">
      <xdr:nvSpPr>
        <xdr:cNvPr id="455" name="OpenSolver58"/>
        <xdr:cNvSpPr/>
      </xdr:nvSpPr>
      <xdr:spPr>
        <a:xfrm>
          <a:off x="1778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7</xdr:row>
      <xdr:rowOff>12700</xdr:rowOff>
    </xdr:from>
    <xdr:to>
      <xdr:col>3</xdr:col>
      <xdr:colOff>105356</xdr:colOff>
      <xdr:row>7</xdr:row>
      <xdr:rowOff>127000</xdr:rowOff>
    </xdr:to>
    <xdr:sp macro="" textlink="">
      <xdr:nvSpPr>
        <xdr:cNvPr id="456" name="OpenSolver59"/>
        <xdr:cNvSpPr/>
      </xdr:nvSpPr>
      <xdr:spPr>
        <a:xfrm>
          <a:off x="2540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7</xdr:row>
      <xdr:rowOff>12700</xdr:rowOff>
    </xdr:from>
    <xdr:to>
      <xdr:col>4</xdr:col>
      <xdr:colOff>105356</xdr:colOff>
      <xdr:row>7</xdr:row>
      <xdr:rowOff>127000</xdr:rowOff>
    </xdr:to>
    <xdr:sp macro="" textlink="">
      <xdr:nvSpPr>
        <xdr:cNvPr id="457" name="OpenSolver60"/>
        <xdr:cNvSpPr/>
      </xdr:nvSpPr>
      <xdr:spPr>
        <a:xfrm>
          <a:off x="33020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7</xdr:row>
      <xdr:rowOff>12700</xdr:rowOff>
    </xdr:from>
    <xdr:to>
      <xdr:col>5</xdr:col>
      <xdr:colOff>99006</xdr:colOff>
      <xdr:row>7</xdr:row>
      <xdr:rowOff>127000</xdr:rowOff>
    </xdr:to>
    <xdr:sp macro="" textlink="">
      <xdr:nvSpPr>
        <xdr:cNvPr id="458" name="OpenSolver61"/>
        <xdr:cNvSpPr/>
      </xdr:nvSpPr>
      <xdr:spPr>
        <a:xfrm>
          <a:off x="40767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7</xdr:row>
      <xdr:rowOff>12700</xdr:rowOff>
    </xdr:from>
    <xdr:to>
      <xdr:col>6</xdr:col>
      <xdr:colOff>99006</xdr:colOff>
      <xdr:row>7</xdr:row>
      <xdr:rowOff>127000</xdr:rowOff>
    </xdr:to>
    <xdr:sp macro="" textlink="">
      <xdr:nvSpPr>
        <xdr:cNvPr id="459" name="OpenSolver62"/>
        <xdr:cNvSpPr/>
      </xdr:nvSpPr>
      <xdr:spPr>
        <a:xfrm>
          <a:off x="48387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7</xdr:row>
      <xdr:rowOff>12700</xdr:rowOff>
    </xdr:from>
    <xdr:to>
      <xdr:col>7</xdr:col>
      <xdr:colOff>99006</xdr:colOff>
      <xdr:row>7</xdr:row>
      <xdr:rowOff>127000</xdr:rowOff>
    </xdr:to>
    <xdr:sp macro="" textlink="">
      <xdr:nvSpPr>
        <xdr:cNvPr id="460" name="OpenSolver63"/>
        <xdr:cNvSpPr/>
      </xdr:nvSpPr>
      <xdr:spPr>
        <a:xfrm>
          <a:off x="56007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7</xdr:row>
      <xdr:rowOff>12700</xdr:rowOff>
    </xdr:from>
    <xdr:to>
      <xdr:col>8</xdr:col>
      <xdr:colOff>99006</xdr:colOff>
      <xdr:row>7</xdr:row>
      <xdr:rowOff>127000</xdr:rowOff>
    </xdr:to>
    <xdr:sp macro="" textlink="">
      <xdr:nvSpPr>
        <xdr:cNvPr id="461" name="OpenSolver64"/>
        <xdr:cNvSpPr/>
      </xdr:nvSpPr>
      <xdr:spPr>
        <a:xfrm>
          <a:off x="6362700" y="1320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8</xdr:row>
      <xdr:rowOff>6350</xdr:rowOff>
    </xdr:from>
    <xdr:to>
      <xdr:col>2</xdr:col>
      <xdr:colOff>105356</xdr:colOff>
      <xdr:row>8</xdr:row>
      <xdr:rowOff>120650</xdr:rowOff>
    </xdr:to>
    <xdr:sp macro="" textlink="">
      <xdr:nvSpPr>
        <xdr:cNvPr id="462" name="OpenSolver65"/>
        <xdr:cNvSpPr/>
      </xdr:nvSpPr>
      <xdr:spPr>
        <a:xfrm>
          <a:off x="1778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8</xdr:row>
      <xdr:rowOff>6350</xdr:rowOff>
    </xdr:from>
    <xdr:to>
      <xdr:col>3</xdr:col>
      <xdr:colOff>105356</xdr:colOff>
      <xdr:row>8</xdr:row>
      <xdr:rowOff>120650</xdr:rowOff>
    </xdr:to>
    <xdr:sp macro="" textlink="">
      <xdr:nvSpPr>
        <xdr:cNvPr id="463" name="OpenSolver66"/>
        <xdr:cNvSpPr/>
      </xdr:nvSpPr>
      <xdr:spPr>
        <a:xfrm>
          <a:off x="2540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8</xdr:row>
      <xdr:rowOff>6350</xdr:rowOff>
    </xdr:from>
    <xdr:to>
      <xdr:col>4</xdr:col>
      <xdr:colOff>105356</xdr:colOff>
      <xdr:row>8</xdr:row>
      <xdr:rowOff>120650</xdr:rowOff>
    </xdr:to>
    <xdr:sp macro="" textlink="">
      <xdr:nvSpPr>
        <xdr:cNvPr id="464" name="OpenSolver67"/>
        <xdr:cNvSpPr/>
      </xdr:nvSpPr>
      <xdr:spPr>
        <a:xfrm>
          <a:off x="33020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8</xdr:row>
      <xdr:rowOff>6350</xdr:rowOff>
    </xdr:from>
    <xdr:to>
      <xdr:col>5</xdr:col>
      <xdr:colOff>99006</xdr:colOff>
      <xdr:row>8</xdr:row>
      <xdr:rowOff>120650</xdr:rowOff>
    </xdr:to>
    <xdr:sp macro="" textlink="">
      <xdr:nvSpPr>
        <xdr:cNvPr id="465" name="OpenSolver68"/>
        <xdr:cNvSpPr/>
      </xdr:nvSpPr>
      <xdr:spPr>
        <a:xfrm>
          <a:off x="40767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8</xdr:row>
      <xdr:rowOff>6350</xdr:rowOff>
    </xdr:from>
    <xdr:to>
      <xdr:col>6</xdr:col>
      <xdr:colOff>99006</xdr:colOff>
      <xdr:row>8</xdr:row>
      <xdr:rowOff>120650</xdr:rowOff>
    </xdr:to>
    <xdr:sp macro="" textlink="">
      <xdr:nvSpPr>
        <xdr:cNvPr id="466" name="OpenSolver69"/>
        <xdr:cNvSpPr/>
      </xdr:nvSpPr>
      <xdr:spPr>
        <a:xfrm>
          <a:off x="48387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8</xdr:row>
      <xdr:rowOff>6350</xdr:rowOff>
    </xdr:from>
    <xdr:to>
      <xdr:col>7</xdr:col>
      <xdr:colOff>99006</xdr:colOff>
      <xdr:row>8</xdr:row>
      <xdr:rowOff>120650</xdr:rowOff>
    </xdr:to>
    <xdr:sp macro="" textlink="">
      <xdr:nvSpPr>
        <xdr:cNvPr id="467" name="OpenSolver70"/>
        <xdr:cNvSpPr/>
      </xdr:nvSpPr>
      <xdr:spPr>
        <a:xfrm>
          <a:off x="56007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8</xdr:row>
      <xdr:rowOff>6350</xdr:rowOff>
    </xdr:from>
    <xdr:to>
      <xdr:col>8</xdr:col>
      <xdr:colOff>99006</xdr:colOff>
      <xdr:row>8</xdr:row>
      <xdr:rowOff>120650</xdr:rowOff>
    </xdr:to>
    <xdr:sp macro="" textlink="">
      <xdr:nvSpPr>
        <xdr:cNvPr id="468" name="OpenSolver71"/>
        <xdr:cNvSpPr/>
      </xdr:nvSpPr>
      <xdr:spPr>
        <a:xfrm>
          <a:off x="6362700" y="1498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19050</xdr:colOff>
      <xdr:row>9</xdr:row>
      <xdr:rowOff>12700</xdr:rowOff>
    </xdr:from>
    <xdr:to>
      <xdr:col>2</xdr:col>
      <xdr:colOff>105356</xdr:colOff>
      <xdr:row>9</xdr:row>
      <xdr:rowOff>127000</xdr:rowOff>
    </xdr:to>
    <xdr:sp macro="" textlink="">
      <xdr:nvSpPr>
        <xdr:cNvPr id="469" name="OpenSolver72"/>
        <xdr:cNvSpPr/>
      </xdr:nvSpPr>
      <xdr:spPr>
        <a:xfrm>
          <a:off x="1778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3</xdr:col>
      <xdr:colOff>19050</xdr:colOff>
      <xdr:row>9</xdr:row>
      <xdr:rowOff>12700</xdr:rowOff>
    </xdr:from>
    <xdr:to>
      <xdr:col>3</xdr:col>
      <xdr:colOff>105356</xdr:colOff>
      <xdr:row>9</xdr:row>
      <xdr:rowOff>127000</xdr:rowOff>
    </xdr:to>
    <xdr:sp macro="" textlink="">
      <xdr:nvSpPr>
        <xdr:cNvPr id="470" name="OpenSolver73"/>
        <xdr:cNvSpPr/>
      </xdr:nvSpPr>
      <xdr:spPr>
        <a:xfrm>
          <a:off x="2540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19050</xdr:colOff>
      <xdr:row>9</xdr:row>
      <xdr:rowOff>12700</xdr:rowOff>
    </xdr:from>
    <xdr:to>
      <xdr:col>4</xdr:col>
      <xdr:colOff>105356</xdr:colOff>
      <xdr:row>9</xdr:row>
      <xdr:rowOff>127000</xdr:rowOff>
    </xdr:to>
    <xdr:sp macro="" textlink="">
      <xdr:nvSpPr>
        <xdr:cNvPr id="471" name="OpenSolver74"/>
        <xdr:cNvSpPr/>
      </xdr:nvSpPr>
      <xdr:spPr>
        <a:xfrm>
          <a:off x="33020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5</xdr:col>
      <xdr:colOff>12700</xdr:colOff>
      <xdr:row>9</xdr:row>
      <xdr:rowOff>12700</xdr:rowOff>
    </xdr:from>
    <xdr:to>
      <xdr:col>5</xdr:col>
      <xdr:colOff>99006</xdr:colOff>
      <xdr:row>9</xdr:row>
      <xdr:rowOff>127000</xdr:rowOff>
    </xdr:to>
    <xdr:sp macro="" textlink="">
      <xdr:nvSpPr>
        <xdr:cNvPr id="472" name="OpenSolver75"/>
        <xdr:cNvSpPr/>
      </xdr:nvSpPr>
      <xdr:spPr>
        <a:xfrm>
          <a:off x="40767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6</xdr:col>
      <xdr:colOff>12700</xdr:colOff>
      <xdr:row>9</xdr:row>
      <xdr:rowOff>12700</xdr:rowOff>
    </xdr:from>
    <xdr:to>
      <xdr:col>6</xdr:col>
      <xdr:colOff>99006</xdr:colOff>
      <xdr:row>9</xdr:row>
      <xdr:rowOff>127000</xdr:rowOff>
    </xdr:to>
    <xdr:sp macro="" textlink="">
      <xdr:nvSpPr>
        <xdr:cNvPr id="473" name="OpenSolver76"/>
        <xdr:cNvSpPr/>
      </xdr:nvSpPr>
      <xdr:spPr>
        <a:xfrm>
          <a:off x="48387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7</xdr:col>
      <xdr:colOff>12700</xdr:colOff>
      <xdr:row>9</xdr:row>
      <xdr:rowOff>12700</xdr:rowOff>
    </xdr:from>
    <xdr:to>
      <xdr:col>7</xdr:col>
      <xdr:colOff>99006</xdr:colOff>
      <xdr:row>9</xdr:row>
      <xdr:rowOff>127000</xdr:rowOff>
    </xdr:to>
    <xdr:sp macro="" textlink="">
      <xdr:nvSpPr>
        <xdr:cNvPr id="474" name="OpenSolver77"/>
        <xdr:cNvSpPr/>
      </xdr:nvSpPr>
      <xdr:spPr>
        <a:xfrm>
          <a:off x="56007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12700</xdr:colOff>
      <xdr:row>9</xdr:row>
      <xdr:rowOff>12700</xdr:rowOff>
    </xdr:from>
    <xdr:to>
      <xdr:col>8</xdr:col>
      <xdr:colOff>99006</xdr:colOff>
      <xdr:row>9</xdr:row>
      <xdr:rowOff>127000</xdr:rowOff>
    </xdr:to>
    <xdr:sp macro="" textlink="">
      <xdr:nvSpPr>
        <xdr:cNvPr id="475" name="OpenSolver78"/>
        <xdr:cNvSpPr/>
      </xdr:nvSpPr>
      <xdr:spPr>
        <a:xfrm>
          <a:off x="6362700" y="1689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12</xdr:col>
      <xdr:colOff>6350</xdr:colOff>
      <xdr:row>3</xdr:row>
      <xdr:rowOff>12700</xdr:rowOff>
    </xdr:from>
    <xdr:to>
      <xdr:col>12</xdr:col>
      <xdr:colOff>58480</xdr:colOff>
      <xdr:row>3</xdr:row>
      <xdr:rowOff>127000</xdr:rowOff>
    </xdr:to>
    <xdr:sp macro="" textlink="">
      <xdr:nvSpPr>
        <xdr:cNvPr id="476" name="OpenSolver79"/>
        <xdr:cNvSpPr/>
      </xdr:nvSpPr>
      <xdr:spPr>
        <a:xfrm>
          <a:off x="77978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4</xdr:row>
      <xdr:rowOff>6350</xdr:rowOff>
    </xdr:from>
    <xdr:to>
      <xdr:col>12</xdr:col>
      <xdr:colOff>58480</xdr:colOff>
      <xdr:row>4</xdr:row>
      <xdr:rowOff>120650</xdr:rowOff>
    </xdr:to>
    <xdr:sp macro="" textlink="">
      <xdr:nvSpPr>
        <xdr:cNvPr id="477" name="OpenSolver80"/>
        <xdr:cNvSpPr/>
      </xdr:nvSpPr>
      <xdr:spPr>
        <a:xfrm>
          <a:off x="7797800" y="76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5</xdr:row>
      <xdr:rowOff>12700</xdr:rowOff>
    </xdr:from>
    <xdr:to>
      <xdr:col>12</xdr:col>
      <xdr:colOff>58480</xdr:colOff>
      <xdr:row>5</xdr:row>
      <xdr:rowOff>127000</xdr:rowOff>
    </xdr:to>
    <xdr:sp macro="" textlink="">
      <xdr:nvSpPr>
        <xdr:cNvPr id="478" name="OpenSolver81"/>
        <xdr:cNvSpPr/>
      </xdr:nvSpPr>
      <xdr:spPr>
        <a:xfrm>
          <a:off x="7797800" y="952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6</xdr:row>
      <xdr:rowOff>19050</xdr:rowOff>
    </xdr:from>
    <xdr:to>
      <xdr:col>12</xdr:col>
      <xdr:colOff>58480</xdr:colOff>
      <xdr:row>6</xdr:row>
      <xdr:rowOff>133350</xdr:rowOff>
    </xdr:to>
    <xdr:sp macro="" textlink="">
      <xdr:nvSpPr>
        <xdr:cNvPr id="479" name="OpenSolver82"/>
        <xdr:cNvSpPr/>
      </xdr:nvSpPr>
      <xdr:spPr>
        <a:xfrm>
          <a:off x="7797800" y="1143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7</xdr:row>
      <xdr:rowOff>12700</xdr:rowOff>
    </xdr:from>
    <xdr:to>
      <xdr:col>12</xdr:col>
      <xdr:colOff>58480</xdr:colOff>
      <xdr:row>7</xdr:row>
      <xdr:rowOff>127000</xdr:rowOff>
    </xdr:to>
    <xdr:sp macro="" textlink="">
      <xdr:nvSpPr>
        <xdr:cNvPr id="480" name="OpenSolver83"/>
        <xdr:cNvSpPr/>
      </xdr:nvSpPr>
      <xdr:spPr>
        <a:xfrm>
          <a:off x="7797800" y="1320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8</xdr:row>
      <xdr:rowOff>6350</xdr:rowOff>
    </xdr:from>
    <xdr:to>
      <xdr:col>12</xdr:col>
      <xdr:colOff>58480</xdr:colOff>
      <xdr:row>8</xdr:row>
      <xdr:rowOff>120650</xdr:rowOff>
    </xdr:to>
    <xdr:sp macro="" textlink="">
      <xdr:nvSpPr>
        <xdr:cNvPr id="481" name="OpenSolver84"/>
        <xdr:cNvSpPr/>
      </xdr:nvSpPr>
      <xdr:spPr>
        <a:xfrm>
          <a:off x="7797800" y="149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12</xdr:col>
      <xdr:colOff>6350</xdr:colOff>
      <xdr:row>9</xdr:row>
      <xdr:rowOff>12700</xdr:rowOff>
    </xdr:from>
    <xdr:to>
      <xdr:col>12</xdr:col>
      <xdr:colOff>58480</xdr:colOff>
      <xdr:row>9</xdr:row>
      <xdr:rowOff>127000</xdr:rowOff>
    </xdr:to>
    <xdr:sp macro="" textlink="">
      <xdr:nvSpPr>
        <xdr:cNvPr id="482" name="OpenSolver85"/>
        <xdr:cNvSpPr/>
      </xdr:nvSpPr>
      <xdr:spPr>
        <a:xfrm>
          <a:off x="7797800" y="1689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18</xdr:col>
      <xdr:colOff>12700</xdr:colOff>
      <xdr:row>3</xdr:row>
      <xdr:rowOff>12700</xdr:rowOff>
    </xdr:from>
    <xdr:to>
      <xdr:col>18</xdr:col>
      <xdr:colOff>64830</xdr:colOff>
      <xdr:row>3</xdr:row>
      <xdr:rowOff>127000</xdr:rowOff>
    </xdr:to>
    <xdr:sp macro="" textlink="">
      <xdr:nvSpPr>
        <xdr:cNvPr id="483" name="OpenSolver86"/>
        <xdr:cNvSpPr/>
      </xdr:nvSpPr>
      <xdr:spPr>
        <a:xfrm>
          <a:off x="13995400" y="5842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18</xdr:col>
      <xdr:colOff>12700</xdr:colOff>
      <xdr:row>4</xdr:row>
      <xdr:rowOff>6350</xdr:rowOff>
    </xdr:from>
    <xdr:to>
      <xdr:col>18</xdr:col>
      <xdr:colOff>64830</xdr:colOff>
      <xdr:row>4</xdr:row>
      <xdr:rowOff>120650</xdr:rowOff>
    </xdr:to>
    <xdr:sp macro="" textlink="">
      <xdr:nvSpPr>
        <xdr:cNvPr id="484" name="OpenSolver87"/>
        <xdr:cNvSpPr/>
      </xdr:nvSpPr>
      <xdr:spPr>
        <a:xfrm>
          <a:off x="13995400" y="762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18</xdr:col>
      <xdr:colOff>12700</xdr:colOff>
      <xdr:row>5</xdr:row>
      <xdr:rowOff>12700</xdr:rowOff>
    </xdr:from>
    <xdr:to>
      <xdr:col>18</xdr:col>
      <xdr:colOff>64830</xdr:colOff>
      <xdr:row>5</xdr:row>
      <xdr:rowOff>127000</xdr:rowOff>
    </xdr:to>
    <xdr:sp macro="" textlink="">
      <xdr:nvSpPr>
        <xdr:cNvPr id="485" name="OpenSolver88"/>
        <xdr:cNvSpPr/>
      </xdr:nvSpPr>
      <xdr:spPr>
        <a:xfrm>
          <a:off x="13995400" y="9525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18</xdr:col>
      <xdr:colOff>12700</xdr:colOff>
      <xdr:row>6</xdr:row>
      <xdr:rowOff>19050</xdr:rowOff>
    </xdr:from>
    <xdr:to>
      <xdr:col>18</xdr:col>
      <xdr:colOff>64830</xdr:colOff>
      <xdr:row>6</xdr:row>
      <xdr:rowOff>133350</xdr:rowOff>
    </xdr:to>
    <xdr:sp macro="" textlink="">
      <xdr:nvSpPr>
        <xdr:cNvPr id="486" name="OpenSolver89"/>
        <xdr:cNvSpPr/>
      </xdr:nvSpPr>
      <xdr:spPr>
        <a:xfrm>
          <a:off x="13995400" y="11430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18</xdr:col>
      <xdr:colOff>12700</xdr:colOff>
      <xdr:row>7</xdr:row>
      <xdr:rowOff>12700</xdr:rowOff>
    </xdr:from>
    <xdr:to>
      <xdr:col>18</xdr:col>
      <xdr:colOff>64830</xdr:colOff>
      <xdr:row>7</xdr:row>
      <xdr:rowOff>127000</xdr:rowOff>
    </xdr:to>
    <xdr:sp macro="" textlink="">
      <xdr:nvSpPr>
        <xdr:cNvPr id="487" name="OpenSolver90"/>
        <xdr:cNvSpPr/>
      </xdr:nvSpPr>
      <xdr:spPr>
        <a:xfrm>
          <a:off x="13995400" y="13208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18</xdr:col>
      <xdr:colOff>12700</xdr:colOff>
      <xdr:row>8</xdr:row>
      <xdr:rowOff>6350</xdr:rowOff>
    </xdr:from>
    <xdr:to>
      <xdr:col>18</xdr:col>
      <xdr:colOff>64830</xdr:colOff>
      <xdr:row>8</xdr:row>
      <xdr:rowOff>120650</xdr:rowOff>
    </xdr:to>
    <xdr:sp macro="" textlink="">
      <xdr:nvSpPr>
        <xdr:cNvPr id="488" name="OpenSolver91"/>
        <xdr:cNvSpPr/>
      </xdr:nvSpPr>
      <xdr:spPr>
        <a:xfrm>
          <a:off x="13995400" y="14986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18</xdr:col>
      <xdr:colOff>12700</xdr:colOff>
      <xdr:row>9</xdr:row>
      <xdr:rowOff>12700</xdr:rowOff>
    </xdr:from>
    <xdr:to>
      <xdr:col>18</xdr:col>
      <xdr:colOff>64830</xdr:colOff>
      <xdr:row>9</xdr:row>
      <xdr:rowOff>127000</xdr:rowOff>
    </xdr:to>
    <xdr:sp macro="" textlink="">
      <xdr:nvSpPr>
        <xdr:cNvPr id="489" name="OpenSolver92"/>
        <xdr:cNvSpPr/>
      </xdr:nvSpPr>
      <xdr:spPr>
        <a:xfrm>
          <a:off x="13995400" y="1689100"/>
          <a:ext cx="52130" cy="1143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s-AR" sz="900">
              <a:solidFill>
                <a:srgbClr val="000000"/>
              </a:solidFill>
            </a:rPr>
            <a:t>i</a:t>
          </a:r>
        </a:p>
      </xdr:txBody>
    </xdr:sp>
    <xdr:clientData/>
  </xdr:twoCellAnchor>
  <xdr:twoCellAnchor>
    <xdr:from>
      <xdr:col>9</xdr:col>
      <xdr:colOff>0</xdr:colOff>
      <xdr:row>27</xdr:row>
      <xdr:rowOff>92075</xdr:rowOff>
    </xdr:from>
    <xdr:to>
      <xdr:col>10</xdr:col>
      <xdr:colOff>0</xdr:colOff>
      <xdr:row>27</xdr:row>
      <xdr:rowOff>92075</xdr:rowOff>
    </xdr:to>
    <xdr:cxnSp macro="">
      <xdr:nvCxnSpPr>
        <xdr:cNvPr id="94" name="OpenSolver7"/>
        <xdr:cNvCxnSpPr/>
      </xdr:nvCxnSpPr>
      <xdr:spPr>
        <a:xfrm>
          <a:off x="7112000" y="5146675"/>
          <a:ext cx="67945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149225</xdr:colOff>
      <xdr:row>26</xdr:row>
      <xdr:rowOff>149225</xdr:rowOff>
    </xdr:from>
    <xdr:to>
      <xdr:col>9</xdr:col>
      <xdr:colOff>530225</xdr:colOff>
      <xdr:row>28</xdr:row>
      <xdr:rowOff>34925</xdr:rowOff>
    </xdr:to>
    <xdr:sp macro="" textlink="">
      <xdr:nvSpPr>
        <xdr:cNvPr id="95" name="OpenSolver8"/>
        <xdr:cNvSpPr/>
      </xdr:nvSpPr>
      <xdr:spPr>
        <a:xfrm>
          <a:off x="7261225" y="501967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0</xdr:colOff>
      <xdr:row>36</xdr:row>
      <xdr:rowOff>92075</xdr:rowOff>
    </xdr:from>
    <xdr:to>
      <xdr:col>10</xdr:col>
      <xdr:colOff>0</xdr:colOff>
      <xdr:row>36</xdr:row>
      <xdr:rowOff>92075</xdr:rowOff>
    </xdr:to>
    <xdr:cxnSp macro="">
      <xdr:nvCxnSpPr>
        <xdr:cNvPr id="96" name="OpenSolver11"/>
        <xdr:cNvCxnSpPr/>
      </xdr:nvCxnSpPr>
      <xdr:spPr>
        <a:xfrm>
          <a:off x="7112000" y="6804025"/>
          <a:ext cx="67945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149225</xdr:colOff>
      <xdr:row>35</xdr:row>
      <xdr:rowOff>149225</xdr:rowOff>
    </xdr:from>
    <xdr:to>
      <xdr:col>9</xdr:col>
      <xdr:colOff>530225</xdr:colOff>
      <xdr:row>37</xdr:row>
      <xdr:rowOff>34925</xdr:rowOff>
    </xdr:to>
    <xdr:sp macro="" textlink="">
      <xdr:nvSpPr>
        <xdr:cNvPr id="97" name="OpenSolver12"/>
        <xdr:cNvSpPr/>
      </xdr:nvSpPr>
      <xdr:spPr>
        <a:xfrm>
          <a:off x="7261225" y="6677025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zoomScale="70" zoomScaleNormal="70" workbookViewId="0">
      <selection activeCell="P18" sqref="P18"/>
    </sheetView>
  </sheetViews>
  <sheetFormatPr baseColWidth="10" defaultRowHeight="14.5" x14ac:dyDescent="0.35"/>
  <cols>
    <col min="1" max="1" width="20.36328125" customWidth="1"/>
    <col min="2" max="2" width="4.81640625" customWidth="1"/>
    <col min="12" max="12" width="9.7265625" customWidth="1"/>
    <col min="13" max="13" width="23.36328125" customWidth="1"/>
    <col min="14" max="14" width="1.36328125" customWidth="1"/>
    <col min="15" max="15" width="25.81640625" customWidth="1"/>
    <col min="16" max="16" width="4" customWidth="1"/>
  </cols>
  <sheetData>
    <row r="1" spans="1:15" ht="15" thickBot="1" x14ac:dyDescent="0.4">
      <c r="A1" t="s">
        <v>0</v>
      </c>
    </row>
    <row r="2" spans="1:15" ht="17" customHeight="1" thickBot="1" x14ac:dyDescent="0.4">
      <c r="A2" s="66" t="s">
        <v>24</v>
      </c>
      <c r="B2" s="7"/>
      <c r="C2" s="59" t="s">
        <v>22</v>
      </c>
      <c r="D2" s="60"/>
      <c r="E2" s="60"/>
      <c r="F2" s="60"/>
      <c r="G2" s="60"/>
      <c r="H2" s="60"/>
      <c r="I2" s="61"/>
      <c r="J2" s="16"/>
      <c r="K2" s="16"/>
      <c r="L2" s="1"/>
      <c r="M2" s="12" t="s">
        <v>21</v>
      </c>
      <c r="N2" s="1"/>
      <c r="O2" s="1"/>
    </row>
    <row r="3" spans="1:15" ht="15" thickBot="1" x14ac:dyDescent="0.4">
      <c r="A3" s="67"/>
      <c r="B3" s="8"/>
      <c r="C3" s="5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4">
        <v>7</v>
      </c>
      <c r="J3" s="16"/>
      <c r="K3" s="50" t="s">
        <v>32</v>
      </c>
      <c r="L3" s="1"/>
      <c r="M3" s="15" t="s">
        <v>6</v>
      </c>
      <c r="N3" s="1"/>
      <c r="O3" s="15" t="s">
        <v>7</v>
      </c>
    </row>
    <row r="4" spans="1:15" x14ac:dyDescent="0.35">
      <c r="A4" s="62" t="s">
        <v>23</v>
      </c>
      <c r="B4" s="9">
        <v>1</v>
      </c>
      <c r="C4" s="6">
        <v>0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19">
        <v>0</v>
      </c>
      <c r="J4" s="16"/>
      <c r="K4" s="51">
        <f>+SUMPRODUCT(C4:I4,$C$3:$I$3)</f>
        <v>5</v>
      </c>
      <c r="L4" s="1"/>
      <c r="M4" s="13">
        <v>0</v>
      </c>
      <c r="N4" s="1"/>
      <c r="O4" s="13">
        <f>+M4+SUMPRODUCT(C4:I4,$C$13:$I$13)</f>
        <v>2</v>
      </c>
    </row>
    <row r="5" spans="1:15" x14ac:dyDescent="0.35">
      <c r="A5" s="63"/>
      <c r="B5" s="10">
        <v>2</v>
      </c>
      <c r="C5" s="6">
        <v>0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19">
        <v>0</v>
      </c>
      <c r="J5" s="16"/>
      <c r="K5" s="51">
        <f t="shared" ref="K5:K10" si="0">+SUMPRODUCT(C5:I5,$C$3:$I$3)</f>
        <v>4</v>
      </c>
      <c r="L5" s="1"/>
      <c r="M5" s="13">
        <v>2</v>
      </c>
      <c r="N5" s="1"/>
      <c r="O5" s="13">
        <f>+M5+SUMPRODUCT(C5:I5,$C$13:$I$13)</f>
        <v>6</v>
      </c>
    </row>
    <row r="6" spans="1:15" x14ac:dyDescent="0.35">
      <c r="A6" s="63"/>
      <c r="B6" s="10">
        <v>3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19">
        <v>0</v>
      </c>
      <c r="J6" s="16"/>
      <c r="K6" s="51">
        <f t="shared" si="0"/>
        <v>1</v>
      </c>
      <c r="L6" s="1"/>
      <c r="M6" s="13">
        <v>6</v>
      </c>
      <c r="N6" s="1"/>
      <c r="O6" s="13">
        <f t="shared" ref="O6:O10" si="1">+M6+SUMPRODUCT(C6:I6,$C$13:$I$13)</f>
        <v>11</v>
      </c>
    </row>
    <row r="7" spans="1:15" x14ac:dyDescent="0.35">
      <c r="A7" s="63"/>
      <c r="B7" s="10">
        <v>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19">
        <v>0</v>
      </c>
      <c r="J7" s="16"/>
      <c r="K7" s="51">
        <f t="shared" si="0"/>
        <v>6</v>
      </c>
      <c r="L7" s="1"/>
      <c r="M7" s="13">
        <v>11</v>
      </c>
      <c r="N7" s="1"/>
      <c r="O7" s="13">
        <f t="shared" si="1"/>
        <v>15</v>
      </c>
    </row>
    <row r="8" spans="1:15" x14ac:dyDescent="0.35">
      <c r="A8" s="63"/>
      <c r="B8" s="10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19">
        <v>1</v>
      </c>
      <c r="J8" s="16"/>
      <c r="K8" s="51">
        <f t="shared" si="0"/>
        <v>7</v>
      </c>
      <c r="L8" s="1"/>
      <c r="M8" s="13">
        <v>15</v>
      </c>
      <c r="N8" s="1"/>
      <c r="O8" s="13">
        <f t="shared" si="1"/>
        <v>17</v>
      </c>
    </row>
    <row r="9" spans="1:15" x14ac:dyDescent="0.35">
      <c r="A9" s="63"/>
      <c r="B9" s="10">
        <v>6</v>
      </c>
      <c r="C9" s="6">
        <v>0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19">
        <v>0</v>
      </c>
      <c r="J9" s="16"/>
      <c r="K9" s="51">
        <f t="shared" si="0"/>
        <v>3</v>
      </c>
      <c r="L9" s="1"/>
      <c r="M9" s="13">
        <v>17</v>
      </c>
      <c r="N9" s="1"/>
      <c r="O9" s="13">
        <f t="shared" si="1"/>
        <v>25</v>
      </c>
    </row>
    <row r="10" spans="1:15" ht="15" thickBot="1" x14ac:dyDescent="0.4">
      <c r="A10" s="64"/>
      <c r="B10" s="11">
        <v>7</v>
      </c>
      <c r="C10" s="20">
        <v>0</v>
      </c>
      <c r="D10" s="20">
        <v>1</v>
      </c>
      <c r="E10" s="20">
        <v>0</v>
      </c>
      <c r="F10" s="20">
        <v>0</v>
      </c>
      <c r="G10" s="20">
        <v>0</v>
      </c>
      <c r="H10" s="20">
        <v>0</v>
      </c>
      <c r="I10" s="21">
        <v>0</v>
      </c>
      <c r="J10" s="16"/>
      <c r="K10" s="52">
        <f t="shared" si="0"/>
        <v>2</v>
      </c>
      <c r="L10" s="1"/>
      <c r="M10" s="14">
        <v>25</v>
      </c>
      <c r="N10" s="1"/>
      <c r="O10" s="14">
        <f t="shared" si="1"/>
        <v>31</v>
      </c>
    </row>
    <row r="11" spans="1:15" x14ac:dyDescent="0.35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"/>
      <c r="M11" s="16"/>
      <c r="N11" s="1"/>
      <c r="O11" s="16"/>
    </row>
    <row r="12" spans="1:15" ht="16.5" x14ac:dyDescent="0.45">
      <c r="A12" s="65" t="s">
        <v>27</v>
      </c>
      <c r="B12" s="65"/>
      <c r="C12" s="2">
        <v>2</v>
      </c>
      <c r="D12" s="2">
        <v>5</v>
      </c>
      <c r="E12" s="2">
        <v>4</v>
      </c>
      <c r="F12" s="2">
        <v>0</v>
      </c>
      <c r="G12" s="2">
        <v>0</v>
      </c>
      <c r="H12" s="2">
        <v>8</v>
      </c>
      <c r="I12" s="2">
        <v>9</v>
      </c>
      <c r="J12" s="18"/>
      <c r="K12" s="18"/>
      <c r="L12" s="1"/>
      <c r="M12" s="16"/>
      <c r="N12" s="1"/>
      <c r="O12" s="16"/>
    </row>
    <row r="13" spans="1:15" x14ac:dyDescent="0.35">
      <c r="A13" s="65" t="s">
        <v>25</v>
      </c>
      <c r="B13" s="65"/>
      <c r="C13" s="2">
        <v>5</v>
      </c>
      <c r="D13" s="2">
        <v>6</v>
      </c>
      <c r="E13" s="2">
        <v>8</v>
      </c>
      <c r="F13" s="2">
        <v>4</v>
      </c>
      <c r="G13" s="2">
        <v>2</v>
      </c>
      <c r="H13" s="2">
        <v>4</v>
      </c>
      <c r="I13" s="2">
        <v>2</v>
      </c>
      <c r="J13" s="18"/>
      <c r="K13" s="18"/>
      <c r="L13" s="1"/>
      <c r="M13" s="16"/>
      <c r="N13" s="1"/>
      <c r="O13" s="16"/>
    </row>
    <row r="14" spans="1:15" x14ac:dyDescent="0.35">
      <c r="A14" s="65" t="s">
        <v>28</v>
      </c>
      <c r="B14" s="65"/>
      <c r="C14" s="2">
        <v>10</v>
      </c>
      <c r="D14" s="2">
        <v>21</v>
      </c>
      <c r="E14" s="2">
        <v>15</v>
      </c>
      <c r="F14" s="2">
        <v>10</v>
      </c>
      <c r="G14" s="2">
        <v>5</v>
      </c>
      <c r="H14" s="2">
        <v>15</v>
      </c>
      <c r="I14" s="2">
        <v>22</v>
      </c>
      <c r="J14" s="18"/>
      <c r="K14" s="18"/>
      <c r="L14" s="1"/>
      <c r="M14" s="16"/>
      <c r="N14" s="1"/>
      <c r="O14" s="16"/>
    </row>
    <row r="15" spans="1:15" ht="15.5" customHeight="1" thickBot="1" x14ac:dyDescent="0.4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"/>
      <c r="M15" s="16"/>
      <c r="N15" s="1"/>
      <c r="O15" s="16"/>
    </row>
    <row r="16" spans="1:15" x14ac:dyDescent="0.35">
      <c r="A16" s="55" t="s">
        <v>26</v>
      </c>
      <c r="B16" s="56"/>
      <c r="C16" s="22">
        <f t="shared" ref="C16:I16" si="2">+SUMPRODUCT(C4:C10,$M$4:$M$10)</f>
        <v>6</v>
      </c>
      <c r="D16" s="22">
        <f t="shared" si="2"/>
        <v>25</v>
      </c>
      <c r="E16" s="22">
        <f t="shared" si="2"/>
        <v>17</v>
      </c>
      <c r="F16" s="22">
        <f t="shared" si="2"/>
        <v>2</v>
      </c>
      <c r="G16" s="22">
        <f t="shared" si="2"/>
        <v>0</v>
      </c>
      <c r="H16" s="22">
        <f t="shared" si="2"/>
        <v>11</v>
      </c>
      <c r="I16" s="23">
        <f t="shared" si="2"/>
        <v>15</v>
      </c>
      <c r="J16" s="53"/>
      <c r="K16" s="53"/>
      <c r="L16" s="1"/>
      <c r="M16" s="16"/>
      <c r="N16" s="1"/>
      <c r="O16" s="16"/>
    </row>
    <row r="17" spans="1:15" x14ac:dyDescent="0.35">
      <c r="A17" s="57" t="s">
        <v>29</v>
      </c>
      <c r="B17" s="58"/>
      <c r="C17" s="24">
        <f>+C13</f>
        <v>5</v>
      </c>
      <c r="D17" s="24">
        <f t="shared" ref="D17:I17" si="3">+D13</f>
        <v>6</v>
      </c>
      <c r="E17" s="24">
        <f t="shared" si="3"/>
        <v>8</v>
      </c>
      <c r="F17" s="24">
        <f t="shared" si="3"/>
        <v>4</v>
      </c>
      <c r="G17" s="24">
        <f t="shared" si="3"/>
        <v>2</v>
      </c>
      <c r="H17" s="24">
        <f t="shared" si="3"/>
        <v>4</v>
      </c>
      <c r="I17" s="25">
        <f t="shared" si="3"/>
        <v>2</v>
      </c>
      <c r="J17" s="53"/>
      <c r="K17" s="53"/>
      <c r="L17" s="1"/>
      <c r="M17" s="16"/>
      <c r="N17" s="1"/>
      <c r="O17" s="16"/>
    </row>
    <row r="18" spans="1:15" x14ac:dyDescent="0.35">
      <c r="A18" s="57" t="s">
        <v>30</v>
      </c>
      <c r="B18" s="58"/>
      <c r="C18" s="24">
        <f>+C16+C17</f>
        <v>11</v>
      </c>
      <c r="D18" s="24">
        <f t="shared" ref="D18:I18" si="4">+D16+D17</f>
        <v>31</v>
      </c>
      <c r="E18" s="24">
        <f t="shared" si="4"/>
        <v>25</v>
      </c>
      <c r="F18" s="24">
        <f t="shared" si="4"/>
        <v>6</v>
      </c>
      <c r="G18" s="24">
        <f t="shared" si="4"/>
        <v>2</v>
      </c>
      <c r="H18" s="24">
        <f t="shared" si="4"/>
        <v>15</v>
      </c>
      <c r="I18" s="25">
        <f t="shared" si="4"/>
        <v>17</v>
      </c>
      <c r="J18" s="53"/>
      <c r="K18" s="53"/>
      <c r="L18" s="1"/>
      <c r="M18" s="16"/>
      <c r="N18" s="1"/>
      <c r="O18" s="16"/>
    </row>
    <row r="19" spans="1:15" x14ac:dyDescent="0.35">
      <c r="A19" s="16"/>
      <c r="B19" s="17"/>
      <c r="C19" s="16"/>
      <c r="D19" s="16"/>
      <c r="E19" s="16"/>
      <c r="F19" s="16"/>
      <c r="G19" s="16"/>
      <c r="H19" s="16"/>
      <c r="I19" s="16"/>
      <c r="J19" s="54"/>
      <c r="K19" s="54"/>
      <c r="L19" s="1"/>
      <c r="M19" s="16"/>
      <c r="N19" s="1"/>
      <c r="O19" s="16"/>
    </row>
    <row r="20" spans="1:15" x14ac:dyDescent="0.35">
      <c r="B20" t="s">
        <v>1</v>
      </c>
      <c r="D20" t="s">
        <v>2</v>
      </c>
      <c r="E20">
        <f>+O10</f>
        <v>31</v>
      </c>
    </row>
    <row r="22" spans="1:15" x14ac:dyDescent="0.35">
      <c r="A22" t="s">
        <v>3</v>
      </c>
    </row>
    <row r="24" spans="1:15" x14ac:dyDescent="0.35">
      <c r="A24" t="s">
        <v>5</v>
      </c>
    </row>
    <row r="25" spans="1:15" x14ac:dyDescent="0.35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f t="shared" ref="I25:I31" si="5">+SUMPRODUCT(B25:H25,C4:I4)</f>
        <v>1</v>
      </c>
      <c r="M25">
        <v>1</v>
      </c>
    </row>
    <row r="26" spans="1:15" x14ac:dyDescent="0.35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f t="shared" si="5"/>
        <v>1</v>
      </c>
      <c r="M26">
        <v>1</v>
      </c>
    </row>
    <row r="27" spans="1:15" x14ac:dyDescent="0.35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f t="shared" si="5"/>
        <v>1</v>
      </c>
      <c r="M27">
        <v>1</v>
      </c>
    </row>
    <row r="28" spans="1:15" x14ac:dyDescent="0.35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f t="shared" si="5"/>
        <v>1</v>
      </c>
      <c r="M28">
        <v>1</v>
      </c>
    </row>
    <row r="29" spans="1:15" x14ac:dyDescent="0.35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f t="shared" si="5"/>
        <v>1</v>
      </c>
      <c r="M29">
        <v>1</v>
      </c>
    </row>
    <row r="30" spans="1:15" x14ac:dyDescent="0.35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f t="shared" si="5"/>
        <v>1</v>
      </c>
      <c r="M30">
        <v>1</v>
      </c>
    </row>
    <row r="31" spans="1:15" x14ac:dyDescent="0.35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f t="shared" si="5"/>
        <v>1</v>
      </c>
      <c r="M31">
        <v>1</v>
      </c>
    </row>
    <row r="33" spans="1:13" x14ac:dyDescent="0.35">
      <c r="A33" t="s">
        <v>4</v>
      </c>
    </row>
    <row r="34" spans="1:13" x14ac:dyDescent="0.35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>+SUMPRODUCT(C4:C10,B34:B40)</f>
        <v>1</v>
      </c>
      <c r="M34">
        <v>1</v>
      </c>
    </row>
    <row r="35" spans="1:13" x14ac:dyDescent="0.35"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f>+SUMPRODUCT(D4:D10,C34:C40)</f>
        <v>1</v>
      </c>
      <c r="M35">
        <v>1</v>
      </c>
    </row>
    <row r="36" spans="1:13" x14ac:dyDescent="0.35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f>+SUMPRODUCT(E4:E10,D34:D40)</f>
        <v>1</v>
      </c>
      <c r="M36">
        <v>1</v>
      </c>
    </row>
    <row r="37" spans="1:13" x14ac:dyDescent="0.35"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f>+SUMPRODUCT(F4:F10,E34:E40)</f>
        <v>1</v>
      </c>
      <c r="M37">
        <v>1</v>
      </c>
    </row>
    <row r="38" spans="1:13" x14ac:dyDescent="0.35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f>+SUMPRODUCT(G4:G10,F34:F40)</f>
        <v>1</v>
      </c>
      <c r="M38">
        <v>1</v>
      </c>
    </row>
    <row r="39" spans="1:13" x14ac:dyDescent="0.35"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f>+SUMPRODUCT(H4:H10,G34:G40)</f>
        <v>1</v>
      </c>
      <c r="M39">
        <v>1</v>
      </c>
    </row>
    <row r="40" spans="1:13" x14ac:dyDescent="0.35"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f>+SUMPRODUCT(I4:I10,H34:H40)</f>
        <v>1</v>
      </c>
      <c r="M40">
        <v>1</v>
      </c>
    </row>
    <row r="42" spans="1:13" x14ac:dyDescent="0.35">
      <c r="A42" t="s">
        <v>9</v>
      </c>
    </row>
    <row r="43" spans="1:13" x14ac:dyDescent="0.35">
      <c r="C43">
        <f>+M4</f>
        <v>0</v>
      </c>
      <c r="E43">
        <f>+SUMPRODUCT(C4:I4,$C$12:$I$12)</f>
        <v>0</v>
      </c>
    </row>
    <row r="44" spans="1:13" x14ac:dyDescent="0.35">
      <c r="C44">
        <f t="shared" ref="C44:C49" si="6">+M5</f>
        <v>2</v>
      </c>
      <c r="E44">
        <f t="shared" ref="E44:E49" si="7">+SUMPRODUCT(C5:I5,$C$12:$I$12)</f>
        <v>0</v>
      </c>
    </row>
    <row r="45" spans="1:13" x14ac:dyDescent="0.35">
      <c r="C45">
        <f t="shared" si="6"/>
        <v>6</v>
      </c>
      <c r="E45">
        <f t="shared" si="7"/>
        <v>2</v>
      </c>
    </row>
    <row r="46" spans="1:13" x14ac:dyDescent="0.35">
      <c r="C46">
        <f t="shared" si="6"/>
        <v>11</v>
      </c>
      <c r="E46">
        <f t="shared" si="7"/>
        <v>8</v>
      </c>
    </row>
    <row r="47" spans="1:13" x14ac:dyDescent="0.35">
      <c r="C47">
        <f t="shared" si="6"/>
        <v>15</v>
      </c>
      <c r="E47">
        <f t="shared" si="7"/>
        <v>9</v>
      </c>
    </row>
    <row r="48" spans="1:13" x14ac:dyDescent="0.35">
      <c r="C48">
        <f t="shared" si="6"/>
        <v>17</v>
      </c>
      <c r="E48">
        <f t="shared" si="7"/>
        <v>4</v>
      </c>
    </row>
    <row r="49" spans="1:5" x14ac:dyDescent="0.35">
      <c r="C49">
        <f t="shared" si="6"/>
        <v>25</v>
      </c>
      <c r="E49">
        <f t="shared" si="7"/>
        <v>5</v>
      </c>
    </row>
    <row r="51" spans="1:5" x14ac:dyDescent="0.35">
      <c r="A51" t="s">
        <v>8</v>
      </c>
    </row>
    <row r="52" spans="1:5" x14ac:dyDescent="0.35">
      <c r="C52">
        <v>0</v>
      </c>
      <c r="E52">
        <f>+M4</f>
        <v>0</v>
      </c>
    </row>
    <row r="53" spans="1:5" x14ac:dyDescent="0.35">
      <c r="C53">
        <f>+O4</f>
        <v>2</v>
      </c>
      <c r="E53">
        <f>+M5</f>
        <v>2</v>
      </c>
    </row>
    <row r="54" spans="1:5" x14ac:dyDescent="0.35">
      <c r="C54">
        <f t="shared" ref="C54:C58" si="8">+O5</f>
        <v>6</v>
      </c>
      <c r="E54">
        <f t="shared" ref="E54:E58" si="9">+M6</f>
        <v>6</v>
      </c>
    </row>
    <row r="55" spans="1:5" x14ac:dyDescent="0.35">
      <c r="C55">
        <f t="shared" si="8"/>
        <v>11</v>
      </c>
      <c r="E55">
        <f t="shared" si="9"/>
        <v>11</v>
      </c>
    </row>
    <row r="56" spans="1:5" x14ac:dyDescent="0.35">
      <c r="C56">
        <f t="shared" si="8"/>
        <v>15</v>
      </c>
      <c r="E56">
        <f t="shared" si="9"/>
        <v>15</v>
      </c>
    </row>
    <row r="57" spans="1:5" x14ac:dyDescent="0.35">
      <c r="C57">
        <f t="shared" si="8"/>
        <v>17</v>
      </c>
      <c r="E57">
        <f t="shared" si="9"/>
        <v>17</v>
      </c>
    </row>
    <row r="58" spans="1:5" x14ac:dyDescent="0.35">
      <c r="C58">
        <f t="shared" si="8"/>
        <v>25</v>
      </c>
      <c r="E58">
        <f t="shared" si="9"/>
        <v>25</v>
      </c>
    </row>
  </sheetData>
  <mergeCells count="9">
    <mergeCell ref="A16:B16"/>
    <mergeCell ref="A17:B17"/>
    <mergeCell ref="A18:B18"/>
    <mergeCell ref="C2:I2"/>
    <mergeCell ref="A4:A10"/>
    <mergeCell ref="A12:B12"/>
    <mergeCell ref="A13:B13"/>
    <mergeCell ref="A14:B14"/>
    <mergeCell ref="A2:A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zoomScale="70" zoomScaleNormal="70" workbookViewId="0">
      <selection activeCell="L19" sqref="L19"/>
    </sheetView>
  </sheetViews>
  <sheetFormatPr baseColWidth="10" defaultRowHeight="14.5" x14ac:dyDescent="0.35"/>
  <cols>
    <col min="1" max="1" width="20.36328125" customWidth="1"/>
    <col min="2" max="2" width="4.81640625" customWidth="1"/>
    <col min="10" max="10" width="9.7265625" customWidth="1"/>
    <col min="12" max="12" width="9.7265625" customWidth="1"/>
    <col min="13" max="13" width="23.36328125" customWidth="1"/>
    <col min="14" max="14" width="1.36328125" customWidth="1"/>
    <col min="15" max="15" width="25.81640625" customWidth="1"/>
    <col min="16" max="16" width="4" customWidth="1"/>
  </cols>
  <sheetData>
    <row r="1" spans="1:15" ht="15" thickBot="1" x14ac:dyDescent="0.4">
      <c r="A1" t="s">
        <v>0</v>
      </c>
    </row>
    <row r="2" spans="1:15" ht="15" customHeight="1" thickBot="1" x14ac:dyDescent="0.4">
      <c r="A2" s="66" t="s">
        <v>24</v>
      </c>
      <c r="B2" s="7"/>
      <c r="C2" s="59" t="s">
        <v>22</v>
      </c>
      <c r="D2" s="60"/>
      <c r="E2" s="60"/>
      <c r="F2" s="60"/>
      <c r="G2" s="60"/>
      <c r="H2" s="60"/>
      <c r="I2" s="61"/>
      <c r="J2" s="1"/>
      <c r="K2" s="16"/>
      <c r="L2" s="1"/>
      <c r="M2" s="12" t="s">
        <v>21</v>
      </c>
      <c r="N2" s="1"/>
      <c r="O2" s="1"/>
    </row>
    <row r="3" spans="1:15" ht="15" thickBot="1" x14ac:dyDescent="0.4">
      <c r="A3" s="67"/>
      <c r="B3" s="8"/>
      <c r="C3" s="5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4">
        <v>7</v>
      </c>
      <c r="J3" s="1"/>
      <c r="K3" s="50" t="s">
        <v>32</v>
      </c>
      <c r="L3" s="1"/>
      <c r="M3" s="15" t="s">
        <v>6</v>
      </c>
      <c r="N3" s="1"/>
      <c r="O3" s="15" t="s">
        <v>7</v>
      </c>
    </row>
    <row r="4" spans="1:15" ht="14.5" customHeight="1" x14ac:dyDescent="0.35">
      <c r="A4" s="62" t="s">
        <v>23</v>
      </c>
      <c r="B4" s="9">
        <v>1</v>
      </c>
      <c r="C4" s="6">
        <v>0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1"/>
      <c r="K4" s="51">
        <f>+SUMPRODUCT(C4:I4,$C$3:$I$3)</f>
        <v>5</v>
      </c>
      <c r="L4" s="1"/>
      <c r="M4" s="13">
        <v>0</v>
      </c>
      <c r="N4" s="1"/>
      <c r="O4" s="13">
        <f t="shared" ref="O4:O10" si="0">+M4+SUMPRODUCT(C4:I4,$C$13:$I$13)</f>
        <v>2</v>
      </c>
    </row>
    <row r="5" spans="1:15" x14ac:dyDescent="0.35">
      <c r="A5" s="63"/>
      <c r="B5" s="10">
        <v>2</v>
      </c>
      <c r="C5" s="6">
        <v>0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1"/>
      <c r="K5" s="51">
        <f t="shared" ref="K5:K10" si="1">+SUMPRODUCT(C5:I5,$C$3:$I$3)</f>
        <v>4</v>
      </c>
      <c r="L5" s="1"/>
      <c r="M5" s="13">
        <v>2</v>
      </c>
      <c r="N5" s="1"/>
      <c r="O5" s="13">
        <f t="shared" si="0"/>
        <v>6</v>
      </c>
    </row>
    <row r="6" spans="1:15" x14ac:dyDescent="0.35">
      <c r="A6" s="63"/>
      <c r="B6" s="10">
        <v>3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1"/>
      <c r="K6" s="51">
        <f t="shared" si="1"/>
        <v>1</v>
      </c>
      <c r="L6" s="1"/>
      <c r="M6" s="13">
        <v>6</v>
      </c>
      <c r="N6" s="1"/>
      <c r="O6" s="13">
        <f t="shared" si="0"/>
        <v>11</v>
      </c>
    </row>
    <row r="7" spans="1:15" x14ac:dyDescent="0.35">
      <c r="A7" s="63"/>
      <c r="B7" s="10">
        <v>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1"/>
      <c r="K7" s="51">
        <f t="shared" si="1"/>
        <v>7</v>
      </c>
      <c r="L7" s="1"/>
      <c r="M7" s="13">
        <v>11</v>
      </c>
      <c r="N7" s="1"/>
      <c r="O7" s="13">
        <f t="shared" si="0"/>
        <v>13</v>
      </c>
    </row>
    <row r="8" spans="1:15" x14ac:dyDescent="0.35">
      <c r="A8" s="63"/>
      <c r="B8" s="10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1"/>
      <c r="K8" s="51">
        <f t="shared" si="1"/>
        <v>6</v>
      </c>
      <c r="L8" s="1"/>
      <c r="M8" s="13">
        <v>13</v>
      </c>
      <c r="N8" s="1"/>
      <c r="O8" s="13">
        <f t="shared" si="0"/>
        <v>17</v>
      </c>
    </row>
    <row r="9" spans="1:15" x14ac:dyDescent="0.35">
      <c r="A9" s="63"/>
      <c r="B9" s="10">
        <v>6</v>
      </c>
      <c r="C9" s="6">
        <v>0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1"/>
      <c r="K9" s="51">
        <f t="shared" si="1"/>
        <v>2</v>
      </c>
      <c r="L9" s="1"/>
      <c r="M9" s="13">
        <v>17</v>
      </c>
      <c r="N9" s="1"/>
      <c r="O9" s="13">
        <f t="shared" si="0"/>
        <v>23</v>
      </c>
    </row>
    <row r="10" spans="1:15" ht="15" thickBot="1" x14ac:dyDescent="0.4">
      <c r="A10" s="64"/>
      <c r="B10" s="11">
        <v>7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1"/>
      <c r="K10" s="52">
        <f t="shared" si="1"/>
        <v>3</v>
      </c>
      <c r="L10" s="1"/>
      <c r="M10" s="13">
        <v>23</v>
      </c>
      <c r="N10" s="1"/>
      <c r="O10" s="14">
        <f t="shared" si="0"/>
        <v>31</v>
      </c>
    </row>
    <row r="11" spans="1:15" x14ac:dyDescent="0.35">
      <c r="A11" s="16"/>
      <c r="B11" s="17"/>
      <c r="C11" s="16"/>
      <c r="D11" s="16"/>
      <c r="E11" s="16"/>
      <c r="F11" s="16"/>
      <c r="G11" s="16"/>
      <c r="H11" s="16"/>
      <c r="I11" s="16"/>
      <c r="J11" s="1"/>
      <c r="K11" s="16"/>
      <c r="L11" s="1"/>
      <c r="M11" s="16"/>
      <c r="N11" s="1"/>
      <c r="O11" s="16"/>
    </row>
    <row r="12" spans="1:15" ht="16.5" x14ac:dyDescent="0.45">
      <c r="A12" s="65" t="s">
        <v>27</v>
      </c>
      <c r="B12" s="65"/>
      <c r="C12" s="2">
        <v>2</v>
      </c>
      <c r="D12" s="2">
        <v>5</v>
      </c>
      <c r="E12" s="2">
        <v>4</v>
      </c>
      <c r="F12" s="2">
        <v>0</v>
      </c>
      <c r="G12" s="2">
        <v>0</v>
      </c>
      <c r="H12" s="2">
        <v>8</v>
      </c>
      <c r="I12" s="2">
        <v>9</v>
      </c>
      <c r="J12" s="1"/>
      <c r="K12" s="18"/>
      <c r="L12" s="1"/>
      <c r="M12" s="16"/>
      <c r="N12" s="1"/>
      <c r="O12" s="16"/>
    </row>
    <row r="13" spans="1:15" x14ac:dyDescent="0.35">
      <c r="A13" s="65" t="s">
        <v>25</v>
      </c>
      <c r="B13" s="65"/>
      <c r="C13" s="2">
        <v>5</v>
      </c>
      <c r="D13" s="2">
        <v>6</v>
      </c>
      <c r="E13" s="2">
        <v>8</v>
      </c>
      <c r="F13" s="2">
        <v>4</v>
      </c>
      <c r="G13" s="2">
        <v>2</v>
      </c>
      <c r="H13" s="2">
        <v>4</v>
      </c>
      <c r="I13" s="2">
        <v>2</v>
      </c>
      <c r="J13" s="1"/>
      <c r="K13" s="18"/>
      <c r="L13" s="1"/>
      <c r="M13" s="16"/>
      <c r="N13" s="1"/>
      <c r="O13" s="16"/>
    </row>
    <row r="14" spans="1:15" x14ac:dyDescent="0.35">
      <c r="A14" s="65" t="s">
        <v>28</v>
      </c>
      <c r="B14" s="65"/>
      <c r="C14" s="2">
        <v>10</v>
      </c>
      <c r="D14" s="2">
        <v>21</v>
      </c>
      <c r="E14" s="2">
        <v>15</v>
      </c>
      <c r="F14" s="2">
        <v>10</v>
      </c>
      <c r="G14" s="2">
        <v>5</v>
      </c>
      <c r="H14" s="2">
        <v>15</v>
      </c>
      <c r="I14" s="2">
        <v>22</v>
      </c>
      <c r="J14" s="1"/>
      <c r="K14" s="18"/>
      <c r="L14" s="1"/>
      <c r="M14" s="16"/>
      <c r="N14" s="1"/>
      <c r="O14" s="16"/>
    </row>
    <row r="15" spans="1:15" ht="15" thickBot="1" x14ac:dyDescent="0.4">
      <c r="A15" s="18"/>
      <c r="B15" s="18"/>
      <c r="C15" s="18"/>
      <c r="D15" s="18"/>
      <c r="E15" s="18"/>
      <c r="F15" s="18"/>
      <c r="G15" s="18"/>
      <c r="H15" s="18"/>
      <c r="I15" s="18"/>
      <c r="J15" s="1"/>
      <c r="K15" s="18"/>
      <c r="L15" s="1"/>
      <c r="M15" s="16"/>
      <c r="N15" s="1"/>
      <c r="O15" s="16"/>
    </row>
    <row r="16" spans="1:15" x14ac:dyDescent="0.35">
      <c r="A16" s="55" t="s">
        <v>11</v>
      </c>
      <c r="B16" s="56"/>
      <c r="C16" s="22">
        <f t="shared" ref="C16:I16" si="2">+SUMPRODUCT(C4:C10,$M$4:$M$10)</f>
        <v>6</v>
      </c>
      <c r="D16" s="22">
        <f t="shared" si="2"/>
        <v>17</v>
      </c>
      <c r="E16" s="22">
        <f t="shared" si="2"/>
        <v>23</v>
      </c>
      <c r="F16" s="22">
        <f t="shared" si="2"/>
        <v>2</v>
      </c>
      <c r="G16" s="22">
        <f t="shared" si="2"/>
        <v>0</v>
      </c>
      <c r="H16" s="22">
        <f t="shared" si="2"/>
        <v>13</v>
      </c>
      <c r="I16" s="23">
        <f t="shared" si="2"/>
        <v>11</v>
      </c>
      <c r="J16" s="1"/>
      <c r="K16" s="53"/>
      <c r="L16" s="1"/>
      <c r="M16" s="16"/>
      <c r="N16" s="1"/>
      <c r="O16" s="16"/>
    </row>
    <row r="17" spans="1:15" x14ac:dyDescent="0.35">
      <c r="A17" s="57" t="s">
        <v>10</v>
      </c>
      <c r="B17" s="58"/>
      <c r="C17" s="24">
        <f>+C13</f>
        <v>5</v>
      </c>
      <c r="D17" s="24">
        <f t="shared" ref="D17:I17" si="3">+D13</f>
        <v>6</v>
      </c>
      <c r="E17" s="24">
        <f t="shared" si="3"/>
        <v>8</v>
      </c>
      <c r="F17" s="24">
        <f t="shared" si="3"/>
        <v>4</v>
      </c>
      <c r="G17" s="24">
        <f t="shared" si="3"/>
        <v>2</v>
      </c>
      <c r="H17" s="24">
        <f t="shared" si="3"/>
        <v>4</v>
      </c>
      <c r="I17" s="25">
        <f t="shared" si="3"/>
        <v>2</v>
      </c>
      <c r="J17" s="1"/>
      <c r="K17" s="53"/>
      <c r="L17" s="1"/>
      <c r="M17" s="16"/>
      <c r="N17" s="1"/>
      <c r="O17" s="16"/>
    </row>
    <row r="18" spans="1:15" x14ac:dyDescent="0.35">
      <c r="A18" s="57" t="s">
        <v>12</v>
      </c>
      <c r="B18" s="58"/>
      <c r="C18" s="24">
        <f>+C16+C17</f>
        <v>11</v>
      </c>
      <c r="D18" s="24">
        <f t="shared" ref="D18:I18" si="4">+D16+D17</f>
        <v>23</v>
      </c>
      <c r="E18" s="24">
        <f t="shared" si="4"/>
        <v>31</v>
      </c>
      <c r="F18" s="24">
        <f t="shared" si="4"/>
        <v>6</v>
      </c>
      <c r="G18" s="24">
        <f t="shared" si="4"/>
        <v>2</v>
      </c>
      <c r="H18" s="24">
        <f t="shared" si="4"/>
        <v>17</v>
      </c>
      <c r="I18" s="25">
        <f t="shared" si="4"/>
        <v>13</v>
      </c>
      <c r="J18" s="1"/>
      <c r="K18" s="53"/>
      <c r="L18" s="1"/>
      <c r="M18" s="16"/>
      <c r="N18" s="1"/>
      <c r="O18" s="16"/>
    </row>
    <row r="19" spans="1:15" x14ac:dyDescent="0.35">
      <c r="A19" s="16"/>
      <c r="B19" s="17"/>
      <c r="C19" s="16"/>
      <c r="D19" s="16"/>
      <c r="E19" s="16"/>
      <c r="F19" s="16"/>
      <c r="G19" s="16"/>
      <c r="H19" s="16"/>
      <c r="I19" s="16"/>
      <c r="J19" s="1"/>
      <c r="K19" s="54"/>
      <c r="L19" s="1"/>
      <c r="M19" s="16"/>
      <c r="N19" s="1"/>
      <c r="O19" s="16"/>
    </row>
    <row r="20" spans="1:15" x14ac:dyDescent="0.35">
      <c r="B20" t="s">
        <v>1</v>
      </c>
      <c r="D20" t="s">
        <v>2</v>
      </c>
      <c r="E20">
        <f>SUM(O4:O10)</f>
        <v>103</v>
      </c>
    </row>
    <row r="22" spans="1:15" x14ac:dyDescent="0.35">
      <c r="A22" t="s">
        <v>3</v>
      </c>
    </row>
    <row r="24" spans="1:15" x14ac:dyDescent="0.35">
      <c r="A24" t="s">
        <v>5</v>
      </c>
    </row>
    <row r="25" spans="1:15" x14ac:dyDescent="0.35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f t="shared" ref="I25:I31" si="5">+SUMPRODUCT(B25:H25,C4:I4)</f>
        <v>1</v>
      </c>
      <c r="M25">
        <v>1</v>
      </c>
    </row>
    <row r="26" spans="1:15" x14ac:dyDescent="0.35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f t="shared" si="5"/>
        <v>1</v>
      </c>
      <c r="M26">
        <v>1</v>
      </c>
    </row>
    <row r="27" spans="1:15" x14ac:dyDescent="0.35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f t="shared" si="5"/>
        <v>1</v>
      </c>
      <c r="M27">
        <v>1</v>
      </c>
    </row>
    <row r="28" spans="1:15" x14ac:dyDescent="0.35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f t="shared" si="5"/>
        <v>1</v>
      </c>
      <c r="M28">
        <v>1</v>
      </c>
    </row>
    <row r="29" spans="1:15" x14ac:dyDescent="0.35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f t="shared" si="5"/>
        <v>1</v>
      </c>
      <c r="M29">
        <v>1</v>
      </c>
    </row>
    <row r="30" spans="1:15" x14ac:dyDescent="0.35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f t="shared" si="5"/>
        <v>1</v>
      </c>
      <c r="M30">
        <v>1</v>
      </c>
    </row>
    <row r="31" spans="1:15" x14ac:dyDescent="0.35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f t="shared" si="5"/>
        <v>1</v>
      </c>
      <c r="M31">
        <v>1</v>
      </c>
    </row>
    <row r="33" spans="1:13" x14ac:dyDescent="0.35">
      <c r="A33" t="s">
        <v>4</v>
      </c>
    </row>
    <row r="34" spans="1:13" x14ac:dyDescent="0.35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>+SUMPRODUCT(C4:C10,B34:B40)</f>
        <v>1</v>
      </c>
      <c r="M34">
        <v>1</v>
      </c>
    </row>
    <row r="35" spans="1:13" x14ac:dyDescent="0.35"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f>+SUMPRODUCT(D4:D10,C34:C40)</f>
        <v>1</v>
      </c>
      <c r="M35">
        <v>1</v>
      </c>
    </row>
    <row r="36" spans="1:13" x14ac:dyDescent="0.35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f>+SUMPRODUCT(E4:E10,D34:D40)</f>
        <v>1</v>
      </c>
      <c r="M36">
        <v>1</v>
      </c>
    </row>
    <row r="37" spans="1:13" x14ac:dyDescent="0.35"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f>+SUMPRODUCT(F4:F10,E34:E40)</f>
        <v>1</v>
      </c>
      <c r="M37">
        <v>1</v>
      </c>
    </row>
    <row r="38" spans="1:13" x14ac:dyDescent="0.35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f>+SUMPRODUCT(G4:G10,F34:F40)</f>
        <v>1</v>
      </c>
      <c r="M38">
        <v>1</v>
      </c>
    </row>
    <row r="39" spans="1:13" x14ac:dyDescent="0.35"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f>+SUMPRODUCT(H4:H10,G34:G40)</f>
        <v>1</v>
      </c>
      <c r="M39">
        <v>1</v>
      </c>
    </row>
    <row r="40" spans="1:13" x14ac:dyDescent="0.35"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f>+SUMPRODUCT(I4:I10,H34:H40)</f>
        <v>1</v>
      </c>
      <c r="M40">
        <v>1</v>
      </c>
    </row>
    <row r="42" spans="1:13" x14ac:dyDescent="0.35">
      <c r="A42" t="s">
        <v>9</v>
      </c>
    </row>
    <row r="43" spans="1:13" x14ac:dyDescent="0.35">
      <c r="C43">
        <f>+M4</f>
        <v>0</v>
      </c>
      <c r="E43">
        <f>+SUMPRODUCT(C4:I4,$C$12:$I$12)</f>
        <v>0</v>
      </c>
    </row>
    <row r="44" spans="1:13" x14ac:dyDescent="0.35">
      <c r="C44">
        <f t="shared" ref="C44:C49" si="6">+M5</f>
        <v>2</v>
      </c>
      <c r="E44">
        <f t="shared" ref="E44:E49" si="7">+SUMPRODUCT(C5:I5,$C$12:$I$12)</f>
        <v>0</v>
      </c>
    </row>
    <row r="45" spans="1:13" x14ac:dyDescent="0.35">
      <c r="C45">
        <f t="shared" si="6"/>
        <v>6</v>
      </c>
      <c r="E45">
        <f t="shared" si="7"/>
        <v>2</v>
      </c>
    </row>
    <row r="46" spans="1:13" x14ac:dyDescent="0.35">
      <c r="C46">
        <f t="shared" si="6"/>
        <v>11</v>
      </c>
      <c r="E46">
        <f t="shared" si="7"/>
        <v>9</v>
      </c>
    </row>
    <row r="47" spans="1:13" x14ac:dyDescent="0.35">
      <c r="C47">
        <f t="shared" si="6"/>
        <v>13</v>
      </c>
      <c r="E47">
        <f t="shared" si="7"/>
        <v>8</v>
      </c>
    </row>
    <row r="48" spans="1:13" x14ac:dyDescent="0.35">
      <c r="C48">
        <f t="shared" si="6"/>
        <v>17</v>
      </c>
      <c r="E48">
        <f t="shared" si="7"/>
        <v>5</v>
      </c>
    </row>
    <row r="49" spans="1:5" x14ac:dyDescent="0.35">
      <c r="C49">
        <f t="shared" si="6"/>
        <v>23</v>
      </c>
      <c r="E49">
        <f t="shared" si="7"/>
        <v>4</v>
      </c>
    </row>
    <row r="51" spans="1:5" x14ac:dyDescent="0.35">
      <c r="A51" t="s">
        <v>8</v>
      </c>
    </row>
    <row r="52" spans="1:5" x14ac:dyDescent="0.35">
      <c r="C52">
        <v>0</v>
      </c>
      <c r="E52">
        <f>+M4</f>
        <v>0</v>
      </c>
    </row>
    <row r="53" spans="1:5" x14ac:dyDescent="0.35">
      <c r="C53">
        <f>+O4</f>
        <v>2</v>
      </c>
      <c r="E53">
        <f>+M5</f>
        <v>2</v>
      </c>
    </row>
    <row r="54" spans="1:5" x14ac:dyDescent="0.35">
      <c r="C54">
        <f t="shared" ref="C54:C58" si="8">+O5</f>
        <v>6</v>
      </c>
      <c r="E54">
        <f t="shared" ref="E54:E58" si="9">+M6</f>
        <v>6</v>
      </c>
    </row>
    <row r="55" spans="1:5" x14ac:dyDescent="0.35">
      <c r="C55">
        <f t="shared" si="8"/>
        <v>11</v>
      </c>
      <c r="E55">
        <f t="shared" si="9"/>
        <v>11</v>
      </c>
    </row>
    <row r="56" spans="1:5" x14ac:dyDescent="0.35">
      <c r="C56">
        <f t="shared" si="8"/>
        <v>13</v>
      </c>
      <c r="E56">
        <f t="shared" si="9"/>
        <v>13</v>
      </c>
    </row>
    <row r="57" spans="1:5" x14ac:dyDescent="0.35">
      <c r="C57">
        <f t="shared" si="8"/>
        <v>17</v>
      </c>
      <c r="E57">
        <f t="shared" si="9"/>
        <v>17</v>
      </c>
    </row>
    <row r="58" spans="1:5" x14ac:dyDescent="0.35">
      <c r="C58">
        <f t="shared" si="8"/>
        <v>23</v>
      </c>
      <c r="E58">
        <f t="shared" si="9"/>
        <v>23</v>
      </c>
    </row>
  </sheetData>
  <mergeCells count="9">
    <mergeCell ref="A17:B17"/>
    <mergeCell ref="A18:B18"/>
    <mergeCell ref="C2:I2"/>
    <mergeCell ref="A4:A10"/>
    <mergeCell ref="A12:B12"/>
    <mergeCell ref="A13:B13"/>
    <mergeCell ref="A14:B14"/>
    <mergeCell ref="A16:B16"/>
    <mergeCell ref="A2:A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zoomScale="70" zoomScaleNormal="70" workbookViewId="0">
      <selection activeCell="K21" sqref="K21"/>
    </sheetView>
  </sheetViews>
  <sheetFormatPr baseColWidth="10" defaultRowHeight="14.5" x14ac:dyDescent="0.35"/>
  <cols>
    <col min="1" max="1" width="20.36328125" customWidth="1"/>
    <col min="2" max="2" width="4.81640625" customWidth="1"/>
    <col min="5" max="5" width="11.1796875" bestFit="1" customWidth="1"/>
    <col min="10" max="10" width="9.7265625" customWidth="1"/>
    <col min="12" max="12" width="9.7265625" customWidth="1"/>
    <col min="13" max="13" width="23.36328125" customWidth="1"/>
    <col min="14" max="14" width="1.36328125" customWidth="1"/>
    <col min="15" max="15" width="30" customWidth="1"/>
    <col min="16" max="16" width="4" customWidth="1"/>
    <col min="17" max="17" width="25" customWidth="1"/>
    <col min="18" max="18" width="4.90625" customWidth="1"/>
    <col min="19" max="19" width="21.6328125" customWidth="1"/>
  </cols>
  <sheetData>
    <row r="1" spans="1:19" ht="15" thickBot="1" x14ac:dyDescent="0.4">
      <c r="A1" t="s">
        <v>0</v>
      </c>
    </row>
    <row r="2" spans="1:19" ht="17" thickBot="1" x14ac:dyDescent="0.5">
      <c r="A2" s="66" t="s">
        <v>24</v>
      </c>
      <c r="B2" s="7"/>
      <c r="C2" s="59" t="s">
        <v>22</v>
      </c>
      <c r="D2" s="60"/>
      <c r="E2" s="60"/>
      <c r="F2" s="60"/>
      <c r="G2" s="60"/>
      <c r="H2" s="60"/>
      <c r="I2" s="61"/>
      <c r="J2" s="1"/>
      <c r="K2" s="16"/>
      <c r="L2" s="1"/>
      <c r="M2" s="12" t="s">
        <v>21</v>
      </c>
      <c r="N2" s="1"/>
      <c r="O2" s="1"/>
      <c r="S2" s="29" t="s">
        <v>20</v>
      </c>
    </row>
    <row r="3" spans="1:19" ht="15" thickBot="1" x14ac:dyDescent="0.4">
      <c r="A3" s="67"/>
      <c r="B3" s="8"/>
      <c r="C3" s="5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4">
        <v>7</v>
      </c>
      <c r="J3" s="1"/>
      <c r="K3" s="50" t="s">
        <v>32</v>
      </c>
      <c r="L3" s="1"/>
      <c r="M3" s="15" t="s">
        <v>6</v>
      </c>
      <c r="N3" s="1"/>
      <c r="O3" s="15" t="s">
        <v>13</v>
      </c>
      <c r="Q3" s="8" t="s">
        <v>14</v>
      </c>
      <c r="S3" s="30" t="s">
        <v>19</v>
      </c>
    </row>
    <row r="4" spans="1:19" ht="14.5" customHeight="1" x14ac:dyDescent="0.35">
      <c r="A4" s="62" t="s">
        <v>23</v>
      </c>
      <c r="B4" s="9">
        <v>1</v>
      </c>
      <c r="C4" s="31">
        <v>0</v>
      </c>
      <c r="D4" s="32">
        <v>0</v>
      </c>
      <c r="E4" s="32">
        <v>0</v>
      </c>
      <c r="F4" s="32">
        <v>0</v>
      </c>
      <c r="G4" s="32">
        <v>1</v>
      </c>
      <c r="H4" s="32">
        <v>0</v>
      </c>
      <c r="I4" s="33">
        <v>0</v>
      </c>
      <c r="J4" s="1"/>
      <c r="K4" s="51">
        <f>+SUMPRODUCT(C4:I4,$C$3:$I$3)</f>
        <v>5</v>
      </c>
      <c r="L4" s="1"/>
      <c r="M4" s="12">
        <v>0</v>
      </c>
      <c r="N4" s="1"/>
      <c r="O4" s="13">
        <f>+M4+SUMPRODUCT(C4:I4,$C$13:$I$13)</f>
        <v>2</v>
      </c>
      <c r="Q4" s="27">
        <f>SUMPRODUCT(C4:I4,$C$14:$I$14)</f>
        <v>5</v>
      </c>
      <c r="S4" s="29">
        <v>0</v>
      </c>
    </row>
    <row r="5" spans="1:19" x14ac:dyDescent="0.35">
      <c r="A5" s="63"/>
      <c r="B5" s="10">
        <v>2</v>
      </c>
      <c r="C5" s="34">
        <v>0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19">
        <v>0</v>
      </c>
      <c r="J5" s="1"/>
      <c r="K5" s="51">
        <f t="shared" ref="K5:K10" si="0">+SUMPRODUCT(C5:I5,$C$3:$I$3)</f>
        <v>4</v>
      </c>
      <c r="L5" s="1"/>
      <c r="M5" s="13">
        <v>2</v>
      </c>
      <c r="N5" s="1"/>
      <c r="O5" s="13">
        <f t="shared" ref="O5:O10" si="1">+M5+SUMPRODUCT(C5:I5,$C$13:$I$13)</f>
        <v>6</v>
      </c>
      <c r="Q5" s="27">
        <f t="shared" ref="Q5:Q10" si="2">SUMPRODUCT(C5:I5,$C$14:$I$14)</f>
        <v>10</v>
      </c>
      <c r="S5" s="27">
        <v>0</v>
      </c>
    </row>
    <row r="6" spans="1:19" x14ac:dyDescent="0.35">
      <c r="A6" s="63"/>
      <c r="B6" s="10">
        <v>3</v>
      </c>
      <c r="C6" s="34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19">
        <v>0</v>
      </c>
      <c r="J6" s="1"/>
      <c r="K6" s="51">
        <f t="shared" si="0"/>
        <v>3</v>
      </c>
      <c r="L6" s="1"/>
      <c r="M6" s="13">
        <v>6</v>
      </c>
      <c r="N6" s="1"/>
      <c r="O6" s="13">
        <f t="shared" si="1"/>
        <v>14</v>
      </c>
      <c r="Q6" s="27">
        <f t="shared" si="2"/>
        <v>15</v>
      </c>
      <c r="S6" s="27">
        <v>0</v>
      </c>
    </row>
    <row r="7" spans="1:19" x14ac:dyDescent="0.35">
      <c r="A7" s="63"/>
      <c r="B7" s="10">
        <v>4</v>
      </c>
      <c r="C7" s="34">
        <v>0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19">
        <v>0</v>
      </c>
      <c r="J7" s="1"/>
      <c r="K7" s="51">
        <f t="shared" si="0"/>
        <v>2</v>
      </c>
      <c r="L7" s="1"/>
      <c r="M7" s="13">
        <v>14</v>
      </c>
      <c r="N7" s="1"/>
      <c r="O7" s="13">
        <f t="shared" si="1"/>
        <v>20</v>
      </c>
      <c r="Q7" s="27">
        <f t="shared" si="2"/>
        <v>21</v>
      </c>
      <c r="S7" s="27">
        <v>0</v>
      </c>
    </row>
    <row r="8" spans="1:19" x14ac:dyDescent="0.35">
      <c r="A8" s="63"/>
      <c r="B8" s="10">
        <v>5</v>
      </c>
      <c r="C8" s="34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19">
        <v>1</v>
      </c>
      <c r="J8" s="1"/>
      <c r="K8" s="51">
        <f t="shared" si="0"/>
        <v>7</v>
      </c>
      <c r="L8" s="1"/>
      <c r="M8" s="13">
        <v>20</v>
      </c>
      <c r="N8" s="1"/>
      <c r="O8" s="13">
        <f t="shared" si="1"/>
        <v>22</v>
      </c>
      <c r="Q8" s="27">
        <f t="shared" si="2"/>
        <v>22</v>
      </c>
      <c r="S8" s="27">
        <v>0</v>
      </c>
    </row>
    <row r="9" spans="1:19" x14ac:dyDescent="0.35">
      <c r="A9" s="63"/>
      <c r="B9" s="10">
        <v>6</v>
      </c>
      <c r="C9" s="34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19">
        <v>0</v>
      </c>
      <c r="J9" s="1"/>
      <c r="K9" s="51">
        <f t="shared" si="0"/>
        <v>1</v>
      </c>
      <c r="L9" s="1"/>
      <c r="M9" s="13">
        <v>22</v>
      </c>
      <c r="N9" s="1"/>
      <c r="O9" s="13">
        <f t="shared" si="1"/>
        <v>27</v>
      </c>
      <c r="Q9" s="27">
        <f t="shared" si="2"/>
        <v>10</v>
      </c>
      <c r="S9" s="27">
        <v>1</v>
      </c>
    </row>
    <row r="10" spans="1:19" ht="15" thickBot="1" x14ac:dyDescent="0.4">
      <c r="A10" s="64"/>
      <c r="B10" s="11">
        <v>7</v>
      </c>
      <c r="C10" s="35">
        <v>0</v>
      </c>
      <c r="D10" s="20">
        <v>0</v>
      </c>
      <c r="E10" s="20">
        <v>0</v>
      </c>
      <c r="F10" s="20">
        <v>0</v>
      </c>
      <c r="G10" s="20">
        <v>0</v>
      </c>
      <c r="H10" s="20">
        <v>1</v>
      </c>
      <c r="I10" s="21">
        <v>0</v>
      </c>
      <c r="J10" s="1"/>
      <c r="K10" s="52">
        <f t="shared" si="0"/>
        <v>6</v>
      </c>
      <c r="L10" s="1"/>
      <c r="M10" s="14">
        <v>27</v>
      </c>
      <c r="N10" s="1"/>
      <c r="O10" s="14">
        <f t="shared" si="1"/>
        <v>31</v>
      </c>
      <c r="Q10" s="28">
        <f t="shared" si="2"/>
        <v>15</v>
      </c>
      <c r="S10" s="28">
        <v>1</v>
      </c>
    </row>
    <row r="11" spans="1:19" x14ac:dyDescent="0.35">
      <c r="A11" s="16"/>
      <c r="B11" s="17"/>
      <c r="C11" s="16"/>
      <c r="D11" s="16"/>
      <c r="E11" s="16"/>
      <c r="F11" s="16"/>
      <c r="G11" s="16"/>
      <c r="H11" s="16"/>
      <c r="I11" s="16"/>
      <c r="J11" s="1"/>
      <c r="K11" s="16"/>
      <c r="L11" s="1"/>
      <c r="M11" s="16"/>
      <c r="N11" s="1"/>
      <c r="O11" s="16"/>
    </row>
    <row r="12" spans="1:19" ht="16.5" x14ac:dyDescent="0.45">
      <c r="A12" s="65" t="s">
        <v>27</v>
      </c>
      <c r="B12" s="65"/>
      <c r="C12" s="26">
        <v>2</v>
      </c>
      <c r="D12" s="26">
        <v>5</v>
      </c>
      <c r="E12" s="26">
        <v>4</v>
      </c>
      <c r="F12" s="26">
        <v>0</v>
      </c>
      <c r="G12" s="26">
        <v>0</v>
      </c>
      <c r="H12" s="26">
        <v>8</v>
      </c>
      <c r="I12" s="26">
        <v>9</v>
      </c>
      <c r="J12" s="1"/>
      <c r="K12" s="18"/>
      <c r="L12" s="1"/>
      <c r="M12" s="16"/>
      <c r="N12" s="1"/>
      <c r="O12" s="16"/>
    </row>
    <row r="13" spans="1:19" x14ac:dyDescent="0.35">
      <c r="A13" s="65" t="s">
        <v>25</v>
      </c>
      <c r="B13" s="65"/>
      <c r="C13" s="26">
        <v>5</v>
      </c>
      <c r="D13" s="26">
        <v>6</v>
      </c>
      <c r="E13" s="26">
        <v>8</v>
      </c>
      <c r="F13" s="26">
        <v>4</v>
      </c>
      <c r="G13" s="26">
        <v>2</v>
      </c>
      <c r="H13" s="26">
        <v>4</v>
      </c>
      <c r="I13" s="26">
        <v>2</v>
      </c>
      <c r="J13" s="1"/>
      <c r="K13" s="18"/>
      <c r="L13" s="1"/>
      <c r="M13" s="16"/>
      <c r="N13" s="1"/>
      <c r="O13" s="16"/>
    </row>
    <row r="14" spans="1:19" x14ac:dyDescent="0.35">
      <c r="A14" s="65" t="s">
        <v>28</v>
      </c>
      <c r="B14" s="65"/>
      <c r="C14" s="26">
        <v>10</v>
      </c>
      <c r="D14" s="26">
        <v>21</v>
      </c>
      <c r="E14" s="26">
        <v>15</v>
      </c>
      <c r="F14" s="26">
        <v>10</v>
      </c>
      <c r="G14" s="26">
        <v>5</v>
      </c>
      <c r="H14" s="26">
        <v>15</v>
      </c>
      <c r="I14" s="26">
        <v>22</v>
      </c>
      <c r="J14" s="1"/>
      <c r="K14" s="18"/>
      <c r="L14" s="1"/>
      <c r="M14" s="16"/>
      <c r="N14" s="1"/>
      <c r="O14" s="16"/>
    </row>
    <row r="15" spans="1:19" ht="15" thickBot="1" x14ac:dyDescent="0.4">
      <c r="A15" s="18"/>
      <c r="B15" s="18"/>
      <c r="C15" s="18"/>
      <c r="D15" s="18"/>
      <c r="E15" s="18"/>
      <c r="F15" s="18"/>
      <c r="G15" s="18"/>
      <c r="H15" s="18"/>
      <c r="I15" s="18"/>
      <c r="J15" s="1"/>
      <c r="K15" s="18"/>
      <c r="L15" s="1"/>
      <c r="M15" s="16"/>
      <c r="N15" s="1"/>
      <c r="O15" s="16"/>
    </row>
    <row r="16" spans="1:19" x14ac:dyDescent="0.35">
      <c r="A16" s="55" t="s">
        <v>11</v>
      </c>
      <c r="B16" s="56"/>
      <c r="C16" s="22">
        <f t="shared" ref="C16:I16" si="3">+SUMPRODUCT(C4:C10,$M$4:$M$10)</f>
        <v>22</v>
      </c>
      <c r="D16" s="22">
        <f t="shared" si="3"/>
        <v>14</v>
      </c>
      <c r="E16" s="22">
        <f t="shared" si="3"/>
        <v>6</v>
      </c>
      <c r="F16" s="22">
        <f t="shared" si="3"/>
        <v>2</v>
      </c>
      <c r="G16" s="22">
        <f t="shared" si="3"/>
        <v>0</v>
      </c>
      <c r="H16" s="22">
        <f t="shared" si="3"/>
        <v>27</v>
      </c>
      <c r="I16" s="23">
        <f t="shared" si="3"/>
        <v>20</v>
      </c>
      <c r="J16" s="1"/>
      <c r="K16" s="53"/>
      <c r="L16" s="1"/>
      <c r="M16" s="16"/>
      <c r="N16" s="1"/>
      <c r="O16" s="16"/>
    </row>
    <row r="17" spans="1:15" x14ac:dyDescent="0.35">
      <c r="A17" s="57" t="s">
        <v>10</v>
      </c>
      <c r="B17" s="58"/>
      <c r="C17" s="24">
        <f>+C13</f>
        <v>5</v>
      </c>
      <c r="D17" s="24">
        <f t="shared" ref="D17:I17" si="4">+D13</f>
        <v>6</v>
      </c>
      <c r="E17" s="24">
        <f t="shared" si="4"/>
        <v>8</v>
      </c>
      <c r="F17" s="24">
        <f t="shared" si="4"/>
        <v>4</v>
      </c>
      <c r="G17" s="24">
        <f t="shared" si="4"/>
        <v>2</v>
      </c>
      <c r="H17" s="24">
        <f t="shared" si="4"/>
        <v>4</v>
      </c>
      <c r="I17" s="25">
        <f t="shared" si="4"/>
        <v>2</v>
      </c>
      <c r="J17" s="1"/>
      <c r="K17" s="53"/>
      <c r="L17" s="1"/>
      <c r="M17" s="16"/>
      <c r="N17" s="1"/>
      <c r="O17" s="16"/>
    </row>
    <row r="18" spans="1:15" x14ac:dyDescent="0.35">
      <c r="A18" s="57" t="s">
        <v>12</v>
      </c>
      <c r="B18" s="58"/>
      <c r="C18" s="24">
        <f>+C16+C17</f>
        <v>27</v>
      </c>
      <c r="D18" s="24">
        <f t="shared" ref="D18:I18" si="5">+D16+D17</f>
        <v>20</v>
      </c>
      <c r="E18" s="24">
        <f t="shared" si="5"/>
        <v>14</v>
      </c>
      <c r="F18" s="24">
        <f t="shared" si="5"/>
        <v>6</v>
      </c>
      <c r="G18" s="24">
        <f t="shared" si="5"/>
        <v>2</v>
      </c>
      <c r="H18" s="24">
        <f t="shared" si="5"/>
        <v>31</v>
      </c>
      <c r="I18" s="25">
        <f t="shared" si="5"/>
        <v>22</v>
      </c>
      <c r="J18" s="1"/>
      <c r="K18" s="53"/>
      <c r="L18" s="1"/>
      <c r="M18" s="16"/>
      <c r="N18" s="1"/>
      <c r="O18" s="16"/>
    </row>
    <row r="19" spans="1:15" x14ac:dyDescent="0.35">
      <c r="A19" s="16"/>
      <c r="B19" s="17"/>
      <c r="C19" s="16"/>
      <c r="D19" s="16"/>
      <c r="E19" s="16"/>
      <c r="F19" s="16"/>
      <c r="G19" s="16"/>
      <c r="H19" s="16"/>
      <c r="I19" s="16"/>
      <c r="J19" s="1"/>
      <c r="K19" s="54"/>
      <c r="L19" s="1"/>
      <c r="M19" s="16"/>
      <c r="N19" s="1"/>
      <c r="O19" s="16"/>
    </row>
    <row r="20" spans="1:15" x14ac:dyDescent="0.35">
      <c r="A20" s="16"/>
      <c r="B20" s="17"/>
      <c r="C20" s="16"/>
      <c r="D20" s="16"/>
      <c r="E20" s="16"/>
      <c r="F20" s="16"/>
      <c r="G20" s="16"/>
      <c r="H20" s="16"/>
      <c r="I20" s="16"/>
      <c r="L20" s="1"/>
      <c r="M20" s="16"/>
      <c r="N20" s="1"/>
      <c r="O20" s="16"/>
    </row>
    <row r="21" spans="1:15" x14ac:dyDescent="0.35">
      <c r="A21" s="16"/>
      <c r="B21" s="17"/>
      <c r="C21" s="16"/>
      <c r="D21" s="16"/>
      <c r="E21" s="16"/>
      <c r="F21" s="16"/>
      <c r="G21" s="16"/>
      <c r="H21" s="16"/>
      <c r="I21" s="16"/>
      <c r="L21" s="1"/>
      <c r="M21" s="16"/>
      <c r="N21" s="1"/>
      <c r="O21" s="16"/>
    </row>
    <row r="22" spans="1:15" x14ac:dyDescent="0.35">
      <c r="B22" t="s">
        <v>1</v>
      </c>
      <c r="D22" t="s">
        <v>2</v>
      </c>
      <c r="E22">
        <f>+SUM(S4:S10)</f>
        <v>2</v>
      </c>
    </row>
    <row r="24" spans="1:15" x14ac:dyDescent="0.35">
      <c r="A24" t="s">
        <v>3</v>
      </c>
    </row>
    <row r="26" spans="1:15" x14ac:dyDescent="0.35">
      <c r="A26" t="s">
        <v>5</v>
      </c>
    </row>
    <row r="27" spans="1:15" x14ac:dyDescent="0.35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f t="shared" ref="I27:I33" si="6">+SUMPRODUCT(B27:H27,C4:I4)</f>
        <v>1</v>
      </c>
      <c r="M27">
        <v>1</v>
      </c>
    </row>
    <row r="28" spans="1:15" x14ac:dyDescent="0.35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f t="shared" si="6"/>
        <v>1</v>
      </c>
      <c r="M28">
        <v>1</v>
      </c>
    </row>
    <row r="29" spans="1:15" x14ac:dyDescent="0.35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f t="shared" si="6"/>
        <v>1</v>
      </c>
      <c r="M29">
        <v>1</v>
      </c>
    </row>
    <row r="30" spans="1:15" x14ac:dyDescent="0.35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f t="shared" si="6"/>
        <v>1</v>
      </c>
      <c r="M30">
        <v>1</v>
      </c>
    </row>
    <row r="31" spans="1:15" x14ac:dyDescent="0.35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f t="shared" si="6"/>
        <v>1</v>
      </c>
      <c r="M31">
        <v>1</v>
      </c>
    </row>
    <row r="32" spans="1:15" x14ac:dyDescent="0.35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f t="shared" si="6"/>
        <v>1</v>
      </c>
      <c r="M32">
        <v>1</v>
      </c>
    </row>
    <row r="33" spans="1:13" x14ac:dyDescent="0.35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f t="shared" si="6"/>
        <v>1</v>
      </c>
      <c r="M33">
        <v>1</v>
      </c>
    </row>
    <row r="35" spans="1:13" x14ac:dyDescent="0.35">
      <c r="A35" t="s">
        <v>4</v>
      </c>
    </row>
    <row r="36" spans="1:13" x14ac:dyDescent="0.35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f>+SUMPRODUCT(C4:C10,B36:B42)</f>
        <v>1</v>
      </c>
      <c r="M36">
        <v>1</v>
      </c>
    </row>
    <row r="37" spans="1:13" x14ac:dyDescent="0.35"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f>+SUMPRODUCT(D4:D10,C36:C42)</f>
        <v>1</v>
      </c>
      <c r="M37">
        <v>1</v>
      </c>
    </row>
    <row r="38" spans="1:13" x14ac:dyDescent="0.35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f>+SUMPRODUCT(E4:E10,D36:D42)</f>
        <v>1</v>
      </c>
      <c r="M38">
        <v>1</v>
      </c>
    </row>
    <row r="39" spans="1:13" x14ac:dyDescent="0.35"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f>+SUMPRODUCT(F4:F10,E36:E42)</f>
        <v>1</v>
      </c>
      <c r="M39">
        <v>1</v>
      </c>
    </row>
    <row r="40" spans="1:13" x14ac:dyDescent="0.35"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f>+SUMPRODUCT(G4:G10,F36:F42)</f>
        <v>1</v>
      </c>
      <c r="M40">
        <v>1</v>
      </c>
    </row>
    <row r="41" spans="1:13" x14ac:dyDescent="0.35"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f>+SUMPRODUCT(H4:H10,G36:G42)</f>
        <v>1</v>
      </c>
      <c r="M41">
        <v>1</v>
      </c>
    </row>
    <row r="42" spans="1:13" x14ac:dyDescent="0.35"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f>+SUMPRODUCT(I4:I10,H36:H42)</f>
        <v>1</v>
      </c>
      <c r="M42">
        <v>1</v>
      </c>
    </row>
    <row r="44" spans="1:13" x14ac:dyDescent="0.35">
      <c r="A44" t="s">
        <v>9</v>
      </c>
    </row>
    <row r="45" spans="1:13" x14ac:dyDescent="0.35">
      <c r="C45">
        <f>+M4</f>
        <v>0</v>
      </c>
      <c r="E45">
        <f>+SUMPRODUCT(C4:I4,$C$12:$I$12)</f>
        <v>0</v>
      </c>
    </row>
    <row r="46" spans="1:13" x14ac:dyDescent="0.35">
      <c r="C46">
        <f t="shared" ref="C46:C51" si="7">+M5</f>
        <v>2</v>
      </c>
      <c r="E46">
        <f t="shared" ref="E46:E51" si="8">+SUMPRODUCT(C5:I5,$C$12:$I$12)</f>
        <v>0</v>
      </c>
    </row>
    <row r="47" spans="1:13" x14ac:dyDescent="0.35">
      <c r="C47">
        <f t="shared" si="7"/>
        <v>6</v>
      </c>
      <c r="E47">
        <f t="shared" si="8"/>
        <v>4</v>
      </c>
    </row>
    <row r="48" spans="1:13" x14ac:dyDescent="0.35">
      <c r="C48">
        <f t="shared" si="7"/>
        <v>14</v>
      </c>
      <c r="E48">
        <f t="shared" si="8"/>
        <v>5</v>
      </c>
    </row>
    <row r="49" spans="1:5" x14ac:dyDescent="0.35">
      <c r="C49">
        <f t="shared" si="7"/>
        <v>20</v>
      </c>
      <c r="E49">
        <f t="shared" si="8"/>
        <v>9</v>
      </c>
    </row>
    <row r="50" spans="1:5" x14ac:dyDescent="0.35">
      <c r="C50">
        <f t="shared" si="7"/>
        <v>22</v>
      </c>
      <c r="E50">
        <f t="shared" si="8"/>
        <v>2</v>
      </c>
    </row>
    <row r="51" spans="1:5" x14ac:dyDescent="0.35">
      <c r="C51">
        <f t="shared" si="7"/>
        <v>27</v>
      </c>
      <c r="E51">
        <f t="shared" si="8"/>
        <v>8</v>
      </c>
    </row>
    <row r="53" spans="1:5" x14ac:dyDescent="0.35">
      <c r="A53" t="s">
        <v>8</v>
      </c>
    </row>
    <row r="54" spans="1:5" x14ac:dyDescent="0.35">
      <c r="C54">
        <v>0</v>
      </c>
      <c r="E54">
        <f>+M4</f>
        <v>0</v>
      </c>
    </row>
    <row r="55" spans="1:5" x14ac:dyDescent="0.35">
      <c r="C55">
        <f>+O4</f>
        <v>2</v>
      </c>
      <c r="E55">
        <f>+M5</f>
        <v>2</v>
      </c>
    </row>
    <row r="56" spans="1:5" x14ac:dyDescent="0.35">
      <c r="C56">
        <f t="shared" ref="C56:C60" si="9">+O5</f>
        <v>6</v>
      </c>
      <c r="E56">
        <f t="shared" ref="E56:E60" si="10">+M6</f>
        <v>6</v>
      </c>
    </row>
    <row r="57" spans="1:5" x14ac:dyDescent="0.35">
      <c r="C57">
        <f t="shared" si="9"/>
        <v>14</v>
      </c>
      <c r="E57">
        <f t="shared" si="10"/>
        <v>14</v>
      </c>
    </row>
    <row r="58" spans="1:5" x14ac:dyDescent="0.35">
      <c r="C58">
        <f t="shared" si="9"/>
        <v>20</v>
      </c>
      <c r="E58">
        <f t="shared" si="10"/>
        <v>20</v>
      </c>
    </row>
    <row r="59" spans="1:5" x14ac:dyDescent="0.35">
      <c r="C59">
        <f t="shared" si="9"/>
        <v>22</v>
      </c>
      <c r="E59">
        <f t="shared" si="10"/>
        <v>22</v>
      </c>
    </row>
    <row r="60" spans="1:5" x14ac:dyDescent="0.35">
      <c r="C60">
        <f t="shared" si="9"/>
        <v>27</v>
      </c>
      <c r="E60">
        <f t="shared" si="10"/>
        <v>27</v>
      </c>
    </row>
    <row r="62" spans="1:5" x14ac:dyDescent="0.35">
      <c r="A62" t="s">
        <v>15</v>
      </c>
    </row>
    <row r="63" spans="1:5" x14ac:dyDescent="0.35">
      <c r="C63">
        <f>+O4-Q4</f>
        <v>-3</v>
      </c>
      <c r="E63">
        <f>+S4*100</f>
        <v>0</v>
      </c>
    </row>
    <row r="64" spans="1:5" x14ac:dyDescent="0.35">
      <c r="C64">
        <f t="shared" ref="C64:C68" si="11">+O5-Q5</f>
        <v>-4</v>
      </c>
      <c r="E64">
        <f t="shared" ref="E64:E69" si="12">+S5*100</f>
        <v>0</v>
      </c>
    </row>
    <row r="65" spans="3:5" x14ac:dyDescent="0.35">
      <c r="C65">
        <f t="shared" si="11"/>
        <v>-1</v>
      </c>
      <c r="E65">
        <f t="shared" si="12"/>
        <v>0</v>
      </c>
    </row>
    <row r="66" spans="3:5" x14ac:dyDescent="0.35">
      <c r="C66">
        <f t="shared" si="11"/>
        <v>-1</v>
      </c>
      <c r="E66">
        <f t="shared" si="12"/>
        <v>0</v>
      </c>
    </row>
    <row r="67" spans="3:5" x14ac:dyDescent="0.35">
      <c r="C67">
        <f t="shared" si="11"/>
        <v>0</v>
      </c>
      <c r="E67">
        <f t="shared" si="12"/>
        <v>0</v>
      </c>
    </row>
    <row r="68" spans="3:5" x14ac:dyDescent="0.35">
      <c r="C68">
        <f t="shared" si="11"/>
        <v>17</v>
      </c>
      <c r="E68">
        <f t="shared" si="12"/>
        <v>100</v>
      </c>
    </row>
    <row r="69" spans="3:5" x14ac:dyDescent="0.35">
      <c r="C69">
        <f>+O10-Q10</f>
        <v>16</v>
      </c>
      <c r="E69">
        <f t="shared" si="12"/>
        <v>100</v>
      </c>
    </row>
  </sheetData>
  <mergeCells count="9">
    <mergeCell ref="A17:B17"/>
    <mergeCell ref="A18:B18"/>
    <mergeCell ref="C2:I2"/>
    <mergeCell ref="A4:A10"/>
    <mergeCell ref="A12:B12"/>
    <mergeCell ref="A13:B13"/>
    <mergeCell ref="A14:B14"/>
    <mergeCell ref="A16:B16"/>
    <mergeCell ref="A2:A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opLeftCell="A55" zoomScale="70" zoomScaleNormal="70" workbookViewId="0">
      <selection activeCell="P21" sqref="P21"/>
    </sheetView>
  </sheetViews>
  <sheetFormatPr baseColWidth="10" defaultRowHeight="14.5" x14ac:dyDescent="0.35"/>
  <cols>
    <col min="1" max="1" width="20.36328125" customWidth="1"/>
    <col min="2" max="2" width="4.81640625" customWidth="1"/>
    <col min="5" max="5" width="11.1796875" bestFit="1" customWidth="1"/>
    <col min="10" max="10" width="9.7265625" customWidth="1"/>
    <col min="12" max="12" width="9.7265625" customWidth="1"/>
    <col min="13" max="13" width="23.36328125" customWidth="1"/>
    <col min="14" max="14" width="1.36328125" customWidth="1"/>
    <col min="15" max="15" width="30" customWidth="1"/>
    <col min="16" max="16" width="4" customWidth="1"/>
    <col min="17" max="17" width="25" customWidth="1"/>
    <col min="18" max="18" width="4.90625" customWidth="1"/>
    <col min="19" max="19" width="25.36328125" bestFit="1" customWidth="1"/>
    <col min="20" max="20" width="3.26953125" customWidth="1"/>
  </cols>
  <sheetData>
    <row r="1" spans="1:19" ht="15" thickBot="1" x14ac:dyDescent="0.4">
      <c r="A1" t="s">
        <v>0</v>
      </c>
    </row>
    <row r="2" spans="1:19" ht="15" customHeight="1" thickBot="1" x14ac:dyDescent="0.5">
      <c r="A2" s="66" t="s">
        <v>24</v>
      </c>
      <c r="B2" s="7"/>
      <c r="C2" s="59" t="s">
        <v>22</v>
      </c>
      <c r="D2" s="60"/>
      <c r="E2" s="60"/>
      <c r="F2" s="60"/>
      <c r="G2" s="60"/>
      <c r="H2" s="60"/>
      <c r="I2" s="61"/>
      <c r="J2" s="1"/>
      <c r="K2" s="16"/>
      <c r="L2" s="1"/>
      <c r="M2" s="12" t="s">
        <v>21</v>
      </c>
      <c r="N2" s="1"/>
      <c r="O2" s="1"/>
      <c r="S2" s="29" t="s">
        <v>31</v>
      </c>
    </row>
    <row r="3" spans="1:19" ht="15" thickBot="1" x14ac:dyDescent="0.4">
      <c r="A3" s="67"/>
      <c r="B3" s="8"/>
      <c r="C3" s="5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4">
        <v>7</v>
      </c>
      <c r="J3" s="1"/>
      <c r="K3" s="50" t="s">
        <v>32</v>
      </c>
      <c r="L3" s="1"/>
      <c r="M3" s="15" t="s">
        <v>6</v>
      </c>
      <c r="N3" s="1"/>
      <c r="O3" s="15" t="s">
        <v>13</v>
      </c>
      <c r="Q3" s="8" t="s">
        <v>14</v>
      </c>
      <c r="S3" s="29" t="s">
        <v>16</v>
      </c>
    </row>
    <row r="4" spans="1:19" ht="14.5" customHeight="1" x14ac:dyDescent="0.35">
      <c r="A4" s="62" t="s">
        <v>23</v>
      </c>
      <c r="B4" s="9">
        <v>1</v>
      </c>
      <c r="C4" s="31">
        <v>0</v>
      </c>
      <c r="D4" s="37">
        <v>0</v>
      </c>
      <c r="E4" s="37">
        <v>0</v>
      </c>
      <c r="F4" s="37">
        <v>0</v>
      </c>
      <c r="G4" s="37">
        <v>1</v>
      </c>
      <c r="H4" s="37">
        <v>0</v>
      </c>
      <c r="I4" s="38">
        <v>0</v>
      </c>
      <c r="J4" s="1"/>
      <c r="K4" s="51">
        <f>+SUMPRODUCT(C4:I4,$C$3:$I$3)</f>
        <v>5</v>
      </c>
      <c r="L4" s="1"/>
      <c r="M4" s="44">
        <v>0</v>
      </c>
      <c r="N4" s="1"/>
      <c r="O4" s="13">
        <f>+M4+SUMPRODUCT(C4:I4,$C$13:$I$13)</f>
        <v>2</v>
      </c>
      <c r="Q4" s="27">
        <f>SUMPRODUCT(C4:I4,$C$14:$I$14)</f>
        <v>5</v>
      </c>
      <c r="S4" s="47">
        <v>0</v>
      </c>
    </row>
    <row r="5" spans="1:19" x14ac:dyDescent="0.35">
      <c r="A5" s="63"/>
      <c r="B5" s="10">
        <v>2</v>
      </c>
      <c r="C5" s="39">
        <v>0</v>
      </c>
      <c r="D5" s="36">
        <v>0</v>
      </c>
      <c r="E5" s="36">
        <v>0</v>
      </c>
      <c r="F5" s="36">
        <v>1</v>
      </c>
      <c r="G5" s="36">
        <v>0</v>
      </c>
      <c r="H5" s="36">
        <v>0</v>
      </c>
      <c r="I5" s="40">
        <v>0</v>
      </c>
      <c r="J5" s="1"/>
      <c r="K5" s="51">
        <f t="shared" ref="K5:K10" si="0">+SUMPRODUCT(C5:I5,$C$3:$I$3)</f>
        <v>4</v>
      </c>
      <c r="L5" s="1"/>
      <c r="M5" s="45">
        <v>2</v>
      </c>
      <c r="N5" s="1"/>
      <c r="O5" s="13">
        <f t="shared" ref="O5:O10" si="1">+M5+SUMPRODUCT(C5:I5,$C$13:$I$13)</f>
        <v>6</v>
      </c>
      <c r="Q5" s="27">
        <f t="shared" ref="Q5:Q10" si="2">SUMPRODUCT(C5:I5,$C$14:$I$14)</f>
        <v>10</v>
      </c>
      <c r="S5" s="48">
        <v>0</v>
      </c>
    </row>
    <row r="6" spans="1:19" x14ac:dyDescent="0.35">
      <c r="A6" s="63"/>
      <c r="B6" s="10">
        <v>3</v>
      </c>
      <c r="C6" s="39">
        <v>1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40">
        <v>0</v>
      </c>
      <c r="J6" s="1"/>
      <c r="K6" s="51">
        <f t="shared" si="0"/>
        <v>1</v>
      </c>
      <c r="L6" s="1"/>
      <c r="M6" s="45">
        <v>6</v>
      </c>
      <c r="N6" s="1"/>
      <c r="O6" s="13">
        <f t="shared" si="1"/>
        <v>11</v>
      </c>
      <c r="Q6" s="27">
        <f t="shared" si="2"/>
        <v>10</v>
      </c>
      <c r="S6" s="48">
        <v>1</v>
      </c>
    </row>
    <row r="7" spans="1:19" x14ac:dyDescent="0.35">
      <c r="A7" s="63"/>
      <c r="B7" s="10">
        <v>4</v>
      </c>
      <c r="C7" s="39">
        <v>0</v>
      </c>
      <c r="D7" s="36">
        <v>0</v>
      </c>
      <c r="E7" s="36">
        <v>0</v>
      </c>
      <c r="F7" s="36">
        <v>0</v>
      </c>
      <c r="G7" s="36">
        <v>0</v>
      </c>
      <c r="H7" s="36">
        <v>1</v>
      </c>
      <c r="I7" s="40">
        <v>0</v>
      </c>
      <c r="J7" s="1"/>
      <c r="K7" s="51">
        <f t="shared" si="0"/>
        <v>6</v>
      </c>
      <c r="L7" s="1"/>
      <c r="M7" s="45">
        <v>11</v>
      </c>
      <c r="N7" s="1"/>
      <c r="O7" s="13">
        <f t="shared" si="1"/>
        <v>15</v>
      </c>
      <c r="Q7" s="27">
        <f t="shared" si="2"/>
        <v>15</v>
      </c>
      <c r="S7" s="48">
        <v>0</v>
      </c>
    </row>
    <row r="8" spans="1:19" x14ac:dyDescent="0.35">
      <c r="A8" s="63"/>
      <c r="B8" s="10">
        <v>5</v>
      </c>
      <c r="C8" s="39">
        <v>0</v>
      </c>
      <c r="D8" s="36">
        <v>1</v>
      </c>
      <c r="E8" s="36">
        <v>0</v>
      </c>
      <c r="F8" s="36">
        <v>0</v>
      </c>
      <c r="G8" s="36">
        <v>0</v>
      </c>
      <c r="H8" s="36">
        <v>0</v>
      </c>
      <c r="I8" s="40">
        <v>0</v>
      </c>
      <c r="J8" s="1"/>
      <c r="K8" s="51">
        <f t="shared" si="0"/>
        <v>2</v>
      </c>
      <c r="L8" s="1"/>
      <c r="M8" s="45">
        <v>15</v>
      </c>
      <c r="N8" s="1"/>
      <c r="O8" s="13">
        <f t="shared" si="1"/>
        <v>21</v>
      </c>
      <c r="Q8" s="27">
        <f t="shared" si="2"/>
        <v>21</v>
      </c>
      <c r="S8" s="48">
        <v>0</v>
      </c>
    </row>
    <row r="9" spans="1:19" x14ac:dyDescent="0.35">
      <c r="A9" s="63"/>
      <c r="B9" s="10">
        <v>6</v>
      </c>
      <c r="C9" s="39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40">
        <v>1</v>
      </c>
      <c r="J9" s="1"/>
      <c r="K9" s="51">
        <f t="shared" si="0"/>
        <v>7</v>
      </c>
      <c r="L9" s="1"/>
      <c r="M9" s="45">
        <v>21</v>
      </c>
      <c r="N9" s="1"/>
      <c r="O9" s="13">
        <f t="shared" si="1"/>
        <v>23</v>
      </c>
      <c r="Q9" s="27">
        <f t="shared" si="2"/>
        <v>22</v>
      </c>
      <c r="S9" s="48">
        <v>1</v>
      </c>
    </row>
    <row r="10" spans="1:19" ht="15" thickBot="1" x14ac:dyDescent="0.4">
      <c r="A10" s="64"/>
      <c r="B10" s="11">
        <v>7</v>
      </c>
      <c r="C10" s="41">
        <v>0</v>
      </c>
      <c r="D10" s="42">
        <v>0</v>
      </c>
      <c r="E10" s="42">
        <v>1</v>
      </c>
      <c r="F10" s="42">
        <v>0</v>
      </c>
      <c r="G10" s="42">
        <v>0</v>
      </c>
      <c r="H10" s="42">
        <v>0</v>
      </c>
      <c r="I10" s="43">
        <v>0</v>
      </c>
      <c r="J10" s="1"/>
      <c r="K10" s="52">
        <f t="shared" si="0"/>
        <v>3</v>
      </c>
      <c r="L10" s="1"/>
      <c r="M10" s="46">
        <v>23</v>
      </c>
      <c r="N10" s="1"/>
      <c r="O10" s="14">
        <f t="shared" si="1"/>
        <v>31</v>
      </c>
      <c r="Q10" s="28">
        <f t="shared" si="2"/>
        <v>15</v>
      </c>
      <c r="S10" s="49">
        <v>16</v>
      </c>
    </row>
    <row r="11" spans="1:19" x14ac:dyDescent="0.35">
      <c r="A11" s="16"/>
      <c r="B11" s="17"/>
      <c r="C11" s="16"/>
      <c r="D11" s="16"/>
      <c r="E11" s="16"/>
      <c r="F11" s="16"/>
      <c r="G11" s="16"/>
      <c r="H11" s="16"/>
      <c r="I11" s="16"/>
      <c r="J11" s="1"/>
      <c r="K11" s="16"/>
      <c r="L11" s="1"/>
      <c r="M11" s="16"/>
      <c r="N11" s="1"/>
      <c r="O11" s="16"/>
    </row>
    <row r="12" spans="1:19" ht="16.5" x14ac:dyDescent="0.45">
      <c r="A12" s="65" t="s">
        <v>27</v>
      </c>
      <c r="B12" s="65"/>
      <c r="C12" s="26">
        <v>2</v>
      </c>
      <c r="D12" s="26">
        <v>5</v>
      </c>
      <c r="E12" s="26">
        <v>4</v>
      </c>
      <c r="F12" s="26">
        <v>0</v>
      </c>
      <c r="G12" s="26">
        <v>0</v>
      </c>
      <c r="H12" s="26">
        <v>8</v>
      </c>
      <c r="I12" s="26">
        <v>9</v>
      </c>
      <c r="J12" s="1"/>
      <c r="K12" s="18"/>
      <c r="L12" s="1"/>
      <c r="M12" s="16"/>
      <c r="N12" s="1"/>
      <c r="O12" s="16"/>
    </row>
    <row r="13" spans="1:19" x14ac:dyDescent="0.35">
      <c r="A13" s="65" t="s">
        <v>25</v>
      </c>
      <c r="B13" s="65"/>
      <c r="C13" s="26">
        <v>5</v>
      </c>
      <c r="D13" s="26">
        <v>6</v>
      </c>
      <c r="E13" s="26">
        <v>8</v>
      </c>
      <c r="F13" s="26">
        <v>4</v>
      </c>
      <c r="G13" s="26">
        <v>2</v>
      </c>
      <c r="H13" s="26">
        <v>4</v>
      </c>
      <c r="I13" s="26">
        <v>2</v>
      </c>
      <c r="J13" s="1"/>
      <c r="K13" s="18"/>
      <c r="L13" s="1"/>
      <c r="M13" s="16"/>
      <c r="N13" s="1"/>
      <c r="O13" s="16"/>
    </row>
    <row r="14" spans="1:19" x14ac:dyDescent="0.35">
      <c r="A14" s="65" t="s">
        <v>28</v>
      </c>
      <c r="B14" s="65"/>
      <c r="C14" s="26">
        <v>10</v>
      </c>
      <c r="D14" s="26">
        <v>21</v>
      </c>
      <c r="E14" s="26">
        <v>15</v>
      </c>
      <c r="F14" s="26">
        <v>10</v>
      </c>
      <c r="G14" s="26">
        <v>5</v>
      </c>
      <c r="H14" s="26">
        <v>15</v>
      </c>
      <c r="I14" s="26">
        <v>22</v>
      </c>
      <c r="J14" s="1"/>
      <c r="K14" s="18"/>
      <c r="L14" s="1"/>
      <c r="M14" s="16"/>
      <c r="N14" s="1"/>
      <c r="O14" s="16"/>
    </row>
    <row r="15" spans="1:19" ht="15" thickBot="1" x14ac:dyDescent="0.4">
      <c r="A15" s="18"/>
      <c r="B15" s="18"/>
      <c r="C15" s="18"/>
      <c r="D15" s="18"/>
      <c r="E15" s="18"/>
      <c r="F15" s="18"/>
      <c r="G15" s="18"/>
      <c r="H15" s="18"/>
      <c r="I15" s="18"/>
      <c r="J15" s="1"/>
      <c r="K15" s="18"/>
      <c r="L15" s="1"/>
      <c r="M15" s="16"/>
      <c r="N15" s="1"/>
      <c r="O15" s="16"/>
    </row>
    <row r="16" spans="1:19" x14ac:dyDescent="0.35">
      <c r="A16" s="55" t="s">
        <v>11</v>
      </c>
      <c r="B16" s="56"/>
      <c r="C16" s="22">
        <f t="shared" ref="C16:I16" si="3">+SUMPRODUCT(C4:C10,$M$4:$M$10)</f>
        <v>6</v>
      </c>
      <c r="D16" s="22">
        <f t="shared" si="3"/>
        <v>15</v>
      </c>
      <c r="E16" s="22">
        <f t="shared" si="3"/>
        <v>23</v>
      </c>
      <c r="F16" s="22">
        <f t="shared" si="3"/>
        <v>2</v>
      </c>
      <c r="G16" s="22">
        <f t="shared" si="3"/>
        <v>0</v>
      </c>
      <c r="H16" s="22">
        <f t="shared" si="3"/>
        <v>11</v>
      </c>
      <c r="I16" s="23">
        <f t="shared" si="3"/>
        <v>21</v>
      </c>
      <c r="J16" s="1"/>
      <c r="K16" s="53"/>
      <c r="L16" s="1"/>
      <c r="M16" s="16"/>
      <c r="N16" s="1"/>
      <c r="O16" s="16"/>
    </row>
    <row r="17" spans="1:15" x14ac:dyDescent="0.35">
      <c r="A17" s="57" t="s">
        <v>10</v>
      </c>
      <c r="B17" s="58"/>
      <c r="C17" s="24">
        <f>+C13</f>
        <v>5</v>
      </c>
      <c r="D17" s="24">
        <f t="shared" ref="D17:I17" si="4">+D13</f>
        <v>6</v>
      </c>
      <c r="E17" s="24">
        <f t="shared" si="4"/>
        <v>8</v>
      </c>
      <c r="F17" s="24">
        <f t="shared" si="4"/>
        <v>4</v>
      </c>
      <c r="G17" s="24">
        <f t="shared" si="4"/>
        <v>2</v>
      </c>
      <c r="H17" s="24">
        <f t="shared" si="4"/>
        <v>4</v>
      </c>
      <c r="I17" s="25">
        <f t="shared" si="4"/>
        <v>2</v>
      </c>
      <c r="J17" s="1"/>
      <c r="K17" s="53"/>
      <c r="L17" s="1"/>
      <c r="M17" s="16"/>
      <c r="N17" s="1"/>
      <c r="O17" s="16"/>
    </row>
    <row r="18" spans="1:15" x14ac:dyDescent="0.35">
      <c r="A18" s="57" t="s">
        <v>12</v>
      </c>
      <c r="B18" s="58"/>
      <c r="C18" s="24">
        <f>+C16+C17</f>
        <v>11</v>
      </c>
      <c r="D18" s="24">
        <f t="shared" ref="D18:I18" si="5">+D16+D17</f>
        <v>21</v>
      </c>
      <c r="E18" s="24">
        <f t="shared" si="5"/>
        <v>31</v>
      </c>
      <c r="F18" s="24">
        <f t="shared" si="5"/>
        <v>6</v>
      </c>
      <c r="G18" s="24">
        <f t="shared" si="5"/>
        <v>2</v>
      </c>
      <c r="H18" s="24">
        <f t="shared" si="5"/>
        <v>15</v>
      </c>
      <c r="I18" s="25">
        <f t="shared" si="5"/>
        <v>23</v>
      </c>
      <c r="J18" s="1"/>
      <c r="K18" s="53"/>
      <c r="L18" s="1"/>
      <c r="M18" s="16"/>
      <c r="N18" s="1"/>
      <c r="O18" s="16"/>
    </row>
    <row r="19" spans="1:15" x14ac:dyDescent="0.35">
      <c r="A19" s="16"/>
      <c r="B19" s="17"/>
      <c r="C19" s="16"/>
      <c r="D19" s="16"/>
      <c r="E19" s="16"/>
      <c r="F19" s="16"/>
      <c r="G19" s="16"/>
      <c r="H19" s="16"/>
      <c r="I19" s="16"/>
      <c r="J19" s="1"/>
      <c r="K19" s="54"/>
      <c r="L19" s="1"/>
      <c r="M19" s="16"/>
      <c r="N19" s="1"/>
      <c r="O19" s="16"/>
    </row>
    <row r="20" spans="1:15" x14ac:dyDescent="0.35">
      <c r="A20" s="16"/>
      <c r="B20" s="17"/>
      <c r="C20" s="16"/>
      <c r="D20" s="16"/>
      <c r="E20" s="16"/>
      <c r="F20" s="16"/>
      <c r="G20" s="16"/>
      <c r="H20" s="16"/>
      <c r="I20" s="16"/>
      <c r="L20" s="1"/>
      <c r="M20" s="16"/>
      <c r="N20" s="1"/>
      <c r="O20" s="16"/>
    </row>
    <row r="21" spans="1:15" x14ac:dyDescent="0.35">
      <c r="A21" s="16"/>
      <c r="B21" s="17"/>
      <c r="C21" s="16"/>
      <c r="D21" s="16"/>
      <c r="E21" s="16"/>
      <c r="F21" s="16"/>
      <c r="G21" s="16"/>
      <c r="H21" s="16"/>
      <c r="I21" s="16"/>
      <c r="L21" s="1"/>
      <c r="M21" s="16"/>
      <c r="N21" s="1"/>
      <c r="O21" s="16"/>
    </row>
    <row r="22" spans="1:15" x14ac:dyDescent="0.35">
      <c r="B22" t="s">
        <v>1</v>
      </c>
      <c r="D22" t="s">
        <v>2</v>
      </c>
      <c r="E22">
        <f>+SUM(S4:S10)</f>
        <v>18</v>
      </c>
    </row>
    <row r="24" spans="1:15" x14ac:dyDescent="0.35">
      <c r="A24" t="s">
        <v>3</v>
      </c>
    </row>
    <row r="26" spans="1:15" x14ac:dyDescent="0.35">
      <c r="A26" t="s">
        <v>5</v>
      </c>
    </row>
    <row r="27" spans="1:15" x14ac:dyDescent="0.35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f t="shared" ref="I27:I33" si="6">+SUMPRODUCT(B27:H27,C4:I4)</f>
        <v>1</v>
      </c>
      <c r="M27">
        <v>1</v>
      </c>
    </row>
    <row r="28" spans="1:15" x14ac:dyDescent="0.35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f t="shared" si="6"/>
        <v>1</v>
      </c>
      <c r="M28">
        <v>1</v>
      </c>
    </row>
    <row r="29" spans="1:15" x14ac:dyDescent="0.35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f t="shared" si="6"/>
        <v>1</v>
      </c>
      <c r="M29">
        <v>1</v>
      </c>
    </row>
    <row r="30" spans="1:15" x14ac:dyDescent="0.35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f t="shared" si="6"/>
        <v>1</v>
      </c>
      <c r="M30">
        <v>1</v>
      </c>
    </row>
    <row r="31" spans="1:15" x14ac:dyDescent="0.35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f t="shared" si="6"/>
        <v>1</v>
      </c>
      <c r="M31">
        <v>1</v>
      </c>
    </row>
    <row r="32" spans="1:15" x14ac:dyDescent="0.35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f t="shared" si="6"/>
        <v>1</v>
      </c>
      <c r="M32">
        <v>1</v>
      </c>
    </row>
    <row r="33" spans="1:13" x14ac:dyDescent="0.35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f t="shared" si="6"/>
        <v>1</v>
      </c>
      <c r="M33">
        <v>1</v>
      </c>
    </row>
    <row r="35" spans="1:13" x14ac:dyDescent="0.35">
      <c r="A35" t="s">
        <v>4</v>
      </c>
    </row>
    <row r="36" spans="1:13" x14ac:dyDescent="0.35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f>+SUMPRODUCT(C4:C10,B36:B42)</f>
        <v>1</v>
      </c>
      <c r="M36">
        <v>1</v>
      </c>
    </row>
    <row r="37" spans="1:13" x14ac:dyDescent="0.35"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f>+SUMPRODUCT(D4:D10,C36:C42)</f>
        <v>1</v>
      </c>
      <c r="M37">
        <v>1</v>
      </c>
    </row>
    <row r="38" spans="1:13" x14ac:dyDescent="0.35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f>+SUMPRODUCT(E4:E10,D36:D42)</f>
        <v>1</v>
      </c>
      <c r="M38">
        <v>1</v>
      </c>
    </row>
    <row r="39" spans="1:13" x14ac:dyDescent="0.35"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f>+SUMPRODUCT(F4:F10,E36:E42)</f>
        <v>1</v>
      </c>
      <c r="M39">
        <v>1</v>
      </c>
    </row>
    <row r="40" spans="1:13" x14ac:dyDescent="0.35"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f>+SUMPRODUCT(G4:G10,F36:F42)</f>
        <v>1</v>
      </c>
      <c r="M40">
        <v>1</v>
      </c>
    </row>
    <row r="41" spans="1:13" x14ac:dyDescent="0.35"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f>+SUMPRODUCT(H4:H10,G36:G42)</f>
        <v>1</v>
      </c>
      <c r="M41">
        <v>1</v>
      </c>
    </row>
    <row r="42" spans="1:13" x14ac:dyDescent="0.35"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f>+SUMPRODUCT(I4:I10,H36:H42)</f>
        <v>1</v>
      </c>
      <c r="M42">
        <v>1</v>
      </c>
    </row>
    <row r="44" spans="1:13" x14ac:dyDescent="0.35">
      <c r="A44" t="s">
        <v>9</v>
      </c>
    </row>
    <row r="45" spans="1:13" x14ac:dyDescent="0.35">
      <c r="C45">
        <f>+M4</f>
        <v>0</v>
      </c>
      <c r="E45">
        <f>+SUMPRODUCT(C4:I4,$C$12:$I$12)</f>
        <v>0</v>
      </c>
    </row>
    <row r="46" spans="1:13" x14ac:dyDescent="0.35">
      <c r="C46">
        <f t="shared" ref="C46:C51" si="7">+M5</f>
        <v>2</v>
      </c>
      <c r="E46">
        <f t="shared" ref="E46:E51" si="8">+SUMPRODUCT(C5:I5,$C$12:$I$12)</f>
        <v>0</v>
      </c>
    </row>
    <row r="47" spans="1:13" x14ac:dyDescent="0.35">
      <c r="C47">
        <f t="shared" si="7"/>
        <v>6</v>
      </c>
      <c r="E47">
        <f t="shared" si="8"/>
        <v>2</v>
      </c>
    </row>
    <row r="48" spans="1:13" x14ac:dyDescent="0.35">
      <c r="C48">
        <f t="shared" si="7"/>
        <v>11</v>
      </c>
      <c r="E48">
        <f t="shared" si="8"/>
        <v>8</v>
      </c>
    </row>
    <row r="49" spans="1:5" x14ac:dyDescent="0.35">
      <c r="C49">
        <f t="shared" si="7"/>
        <v>15</v>
      </c>
      <c r="E49">
        <f t="shared" si="8"/>
        <v>5</v>
      </c>
    </row>
    <row r="50" spans="1:5" x14ac:dyDescent="0.35">
      <c r="C50">
        <f t="shared" si="7"/>
        <v>21</v>
      </c>
      <c r="E50">
        <f t="shared" si="8"/>
        <v>9</v>
      </c>
    </row>
    <row r="51" spans="1:5" x14ac:dyDescent="0.35">
      <c r="C51">
        <f t="shared" si="7"/>
        <v>23</v>
      </c>
      <c r="E51">
        <f t="shared" si="8"/>
        <v>4</v>
      </c>
    </row>
    <row r="53" spans="1:5" x14ac:dyDescent="0.35">
      <c r="A53" t="s">
        <v>8</v>
      </c>
    </row>
    <row r="54" spans="1:5" x14ac:dyDescent="0.35">
      <c r="C54">
        <v>0</v>
      </c>
      <c r="E54">
        <f>+M4</f>
        <v>0</v>
      </c>
    </row>
    <row r="55" spans="1:5" x14ac:dyDescent="0.35">
      <c r="C55">
        <f>+O4</f>
        <v>2</v>
      </c>
      <c r="E55">
        <f>+M5</f>
        <v>2</v>
      </c>
    </row>
    <row r="56" spans="1:5" x14ac:dyDescent="0.35">
      <c r="C56">
        <f t="shared" ref="C56:C60" si="9">+O5</f>
        <v>6</v>
      </c>
      <c r="E56">
        <f t="shared" ref="E56:E60" si="10">+M6</f>
        <v>6</v>
      </c>
    </row>
    <row r="57" spans="1:5" x14ac:dyDescent="0.35">
      <c r="C57">
        <f t="shared" si="9"/>
        <v>11</v>
      </c>
      <c r="E57">
        <f t="shared" si="10"/>
        <v>11</v>
      </c>
    </row>
    <row r="58" spans="1:5" x14ac:dyDescent="0.35">
      <c r="C58">
        <f t="shared" si="9"/>
        <v>15</v>
      </c>
      <c r="E58">
        <f t="shared" si="10"/>
        <v>15</v>
      </c>
    </row>
    <row r="59" spans="1:5" x14ac:dyDescent="0.35">
      <c r="C59">
        <f t="shared" si="9"/>
        <v>21</v>
      </c>
      <c r="E59">
        <f t="shared" si="10"/>
        <v>21</v>
      </c>
    </row>
    <row r="60" spans="1:5" x14ac:dyDescent="0.35">
      <c r="C60">
        <f t="shared" si="9"/>
        <v>23</v>
      </c>
      <c r="E60">
        <f t="shared" si="10"/>
        <v>23</v>
      </c>
    </row>
    <row r="62" spans="1:5" x14ac:dyDescent="0.35">
      <c r="A62" t="s">
        <v>17</v>
      </c>
    </row>
    <row r="63" spans="1:5" x14ac:dyDescent="0.35">
      <c r="C63">
        <f>+O4-Q4</f>
        <v>-3</v>
      </c>
      <c r="E63">
        <f>+S4</f>
        <v>0</v>
      </c>
    </row>
    <row r="64" spans="1:5" x14ac:dyDescent="0.35">
      <c r="C64">
        <f t="shared" ref="C64:C69" si="11">+O5-Q5</f>
        <v>-4</v>
      </c>
      <c r="E64">
        <f t="shared" ref="E64:E69" si="12">+S5</f>
        <v>0</v>
      </c>
    </row>
    <row r="65" spans="1:5" x14ac:dyDescent="0.35">
      <c r="C65">
        <f t="shared" si="11"/>
        <v>1</v>
      </c>
      <c r="E65">
        <f t="shared" si="12"/>
        <v>1</v>
      </c>
    </row>
    <row r="66" spans="1:5" x14ac:dyDescent="0.35">
      <c r="C66">
        <f t="shared" si="11"/>
        <v>0</v>
      </c>
      <c r="E66">
        <f t="shared" si="12"/>
        <v>0</v>
      </c>
    </row>
    <row r="67" spans="1:5" x14ac:dyDescent="0.35">
      <c r="C67">
        <f t="shared" si="11"/>
        <v>0</v>
      </c>
      <c r="E67">
        <f t="shared" si="12"/>
        <v>0</v>
      </c>
    </row>
    <row r="68" spans="1:5" x14ac:dyDescent="0.35">
      <c r="C68">
        <f t="shared" si="11"/>
        <v>1</v>
      </c>
      <c r="E68">
        <f t="shared" si="12"/>
        <v>1</v>
      </c>
    </row>
    <row r="69" spans="1:5" x14ac:dyDescent="0.35">
      <c r="C69">
        <f t="shared" si="11"/>
        <v>16</v>
      </c>
      <c r="E69">
        <f t="shared" si="12"/>
        <v>16</v>
      </c>
    </row>
    <row r="71" spans="1:5" x14ac:dyDescent="0.35">
      <c r="A71" t="s">
        <v>18</v>
      </c>
    </row>
    <row r="72" spans="1:5" x14ac:dyDescent="0.35">
      <c r="C72">
        <v>0</v>
      </c>
      <c r="E72">
        <f>+S4</f>
        <v>0</v>
      </c>
    </row>
    <row r="73" spans="1:5" x14ac:dyDescent="0.35">
      <c r="C73">
        <v>0</v>
      </c>
      <c r="E73">
        <f t="shared" ref="E73:E77" si="13">+S5</f>
        <v>0</v>
      </c>
    </row>
    <row r="74" spans="1:5" x14ac:dyDescent="0.35">
      <c r="C74">
        <v>0</v>
      </c>
      <c r="E74">
        <f t="shared" si="13"/>
        <v>1</v>
      </c>
    </row>
    <row r="75" spans="1:5" x14ac:dyDescent="0.35">
      <c r="C75">
        <v>0</v>
      </c>
      <c r="E75">
        <f t="shared" si="13"/>
        <v>0</v>
      </c>
    </row>
    <row r="76" spans="1:5" x14ac:dyDescent="0.35">
      <c r="C76">
        <v>0</v>
      </c>
      <c r="E76">
        <f t="shared" si="13"/>
        <v>0</v>
      </c>
    </row>
    <row r="77" spans="1:5" x14ac:dyDescent="0.35">
      <c r="C77">
        <v>0</v>
      </c>
      <c r="E77">
        <f t="shared" si="13"/>
        <v>1</v>
      </c>
    </row>
    <row r="78" spans="1:5" x14ac:dyDescent="0.35">
      <c r="C78">
        <v>0</v>
      </c>
      <c r="E78">
        <f>+S10</f>
        <v>16</v>
      </c>
    </row>
  </sheetData>
  <mergeCells count="9">
    <mergeCell ref="A17:B17"/>
    <mergeCell ref="A18:B18"/>
    <mergeCell ref="C2:I2"/>
    <mergeCell ref="A4:A10"/>
    <mergeCell ref="A12:B12"/>
    <mergeCell ref="A13:B13"/>
    <mergeCell ref="A14:B14"/>
    <mergeCell ref="A16:B16"/>
    <mergeCell ref="A2:A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Q2.2</vt:lpstr>
      <vt:lpstr>Q2.4a</vt:lpstr>
      <vt:lpstr>Q2.4b</vt:lpstr>
      <vt:lpstr>Q2.4c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Papú</dc:creator>
  <cp:lastModifiedBy>Andrea Papú</cp:lastModifiedBy>
  <dcterms:created xsi:type="dcterms:W3CDTF">2015-10-06T07:14:08Z</dcterms:created>
  <dcterms:modified xsi:type="dcterms:W3CDTF">2015-10-09T12:06:30Z</dcterms:modified>
</cp:coreProperties>
</file>