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kaiqigu/Desktop/wang/"/>
    </mc:Choice>
  </mc:AlternateContent>
  <xr:revisionPtr revIDLastSave="0" documentId="13_ncr:1_{369E39B6-CEA3-914D-A0BB-8B428104ACB2}" xr6:coauthVersionLast="43" xr6:coauthVersionMax="43" xr10:uidLastSave="{00000000-0000-0000-0000-000000000000}"/>
  <bookViews>
    <workbookView xWindow="540" yWindow="3800" windowWidth="29040" windowHeight="16440" xr2:uid="{00000000-000D-0000-FFFF-FFFF00000000}"/>
  </bookViews>
  <sheets>
    <sheet name="charge" sheetId="1" r:id="rId1"/>
    <sheet name="charge_ios" sheetId="4" r:id="rId2"/>
    <sheet name="month_privilege" sheetId="2" r:id="rId3"/>
    <sheet name="bigmonth_privilege" sheetId="5" r:id="rId4"/>
    <sheet name="说明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4" i="1" l="1"/>
  <c r="U43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3" i="1"/>
  <c r="C12" i="1" l="1"/>
  <c r="C11" i="1"/>
  <c r="C10" i="1"/>
  <c r="C9" i="1"/>
  <c r="C8" i="1"/>
  <c r="C7" i="1"/>
  <c r="C6" i="1"/>
  <c r="C5" i="1"/>
  <c r="Q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Kaiqigu</author>
    <author>PC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Kaiqigu:</t>
        </r>
        <r>
          <rPr>
            <sz val="9"/>
            <color indexed="81"/>
            <rFont val="宋体"/>
            <family val="3"/>
            <charset val="134"/>
          </rPr>
          <t xml:space="preserve">
是否显示在商店界面
1=显示
空=不显示</t>
        </r>
      </text>
    </comment>
    <comment ref="T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写谁，该充值项不算谁1累充，2.首充，如果写其他数则算没写</t>
        </r>
      </text>
    </comment>
  </commentList>
</comments>
</file>

<file path=xl/sharedStrings.xml><?xml version="1.0" encoding="utf-8"?>
<sst xmlns="http://schemas.openxmlformats.org/spreadsheetml/2006/main" count="389" uniqueCount="263">
  <si>
    <t>购买类型</t>
    <phoneticPr fontId="2" type="noConversion"/>
  </si>
  <si>
    <t>给予钻石数量</t>
    <phoneticPr fontId="2" type="noConversion"/>
  </si>
  <si>
    <t>是否首次双倍</t>
    <phoneticPr fontId="2" type="noConversion"/>
  </si>
  <si>
    <t>buy_id</t>
    <phoneticPr fontId="2" type="noConversion"/>
  </si>
  <si>
    <t>sort</t>
    <phoneticPr fontId="2" type="noConversion"/>
  </si>
  <si>
    <t>diamond</t>
    <phoneticPr fontId="2" type="noConversion"/>
  </si>
  <si>
    <t>gift_diamond</t>
    <phoneticPr fontId="2" type="noConversion"/>
  </si>
  <si>
    <t>is_double</t>
    <phoneticPr fontId="2" type="noConversion"/>
  </si>
  <si>
    <t>name</t>
    <phoneticPr fontId="2" type="noConversion"/>
  </si>
  <si>
    <t>类型</t>
    <phoneticPr fontId="3" type="noConversion"/>
  </si>
  <si>
    <t>持续天数</t>
    <phoneticPr fontId="3" type="noConversion"/>
  </si>
  <si>
    <t>每日奖励</t>
    <phoneticPr fontId="3" type="noConversion"/>
  </si>
  <si>
    <t>card_type</t>
    <phoneticPr fontId="3" type="noConversion"/>
  </si>
  <si>
    <t>effective_days</t>
    <phoneticPr fontId="3" type="noConversion"/>
  </si>
  <si>
    <t>月卡</t>
    <phoneticPr fontId="3" type="noConversion"/>
  </si>
  <si>
    <t>price</t>
  </si>
  <si>
    <t>price</t>
    <phoneticPr fontId="3" type="noConversion"/>
  </si>
  <si>
    <t>购买额外赠送的钻石数量</t>
  </si>
  <si>
    <t>列名称</t>
  </si>
  <si>
    <t>说明</t>
  </si>
  <si>
    <t>buy_id</t>
  </si>
  <si>
    <t>购买的ID</t>
  </si>
  <si>
    <t>gift_coin</t>
  </si>
  <si>
    <t>售价</t>
  </si>
  <si>
    <t>name</t>
  </si>
  <si>
    <t>选项名</t>
  </si>
  <si>
    <t>icon</t>
  </si>
  <si>
    <t>图标</t>
  </si>
  <si>
    <t>sort</t>
  </si>
  <si>
    <t>购买类型</t>
  </si>
  <si>
    <t>icon</t>
    <phoneticPr fontId="2" type="noConversion"/>
  </si>
  <si>
    <t>is_double</t>
    <phoneticPr fontId="2" type="noConversion"/>
  </si>
  <si>
    <t>是否首充双倍</t>
    <phoneticPr fontId="2" type="noConversion"/>
  </si>
  <si>
    <t>0：不是 1：是</t>
    <phoneticPr fontId="2" type="noConversion"/>
  </si>
  <si>
    <t>价格（人民币）</t>
    <phoneticPr fontId="3" type="noConversion"/>
  </si>
  <si>
    <t>描述</t>
    <phoneticPr fontId="2" type="noConversion"/>
  </si>
  <si>
    <t>des</t>
    <phoneticPr fontId="2" type="noConversion"/>
  </si>
  <si>
    <t>vip经验</t>
    <phoneticPr fontId="2" type="noConversion"/>
  </si>
  <si>
    <t>vip_exp</t>
    <phoneticPr fontId="2" type="noConversion"/>
  </si>
  <si>
    <t>支付项</t>
    <phoneticPr fontId="2" type="noConversion"/>
  </si>
  <si>
    <t>cost</t>
    <phoneticPr fontId="2" type="noConversion"/>
  </si>
  <si>
    <t>价格（RMB）</t>
    <phoneticPr fontId="2" type="noConversion"/>
  </si>
  <si>
    <t>价格（美元）</t>
    <phoneticPr fontId="2" type="noConversion"/>
  </si>
  <si>
    <t>名称</t>
    <phoneticPr fontId="2" type="noConversion"/>
  </si>
  <si>
    <t>price_dollar</t>
    <phoneticPr fontId="2" type="noConversion"/>
  </si>
  <si>
    <t>price_rmb</t>
    <phoneticPr fontId="2" type="noConversion"/>
  </si>
  <si>
    <t>配图</t>
    <phoneticPr fontId="2" type="noConversion"/>
  </si>
  <si>
    <t>charge_condition</t>
    <phoneticPr fontId="2" type="noConversion"/>
  </si>
  <si>
    <t>充值限制</t>
    <phoneticPr fontId="2" type="noConversion"/>
  </si>
  <si>
    <t>支付项</t>
    <phoneticPr fontId="2" type="noConversion"/>
  </si>
  <si>
    <t>iosID</t>
    <phoneticPr fontId="2" type="noConversion"/>
  </si>
  <si>
    <t>goods_id</t>
    <phoneticPr fontId="2" type="noConversion"/>
  </si>
  <si>
    <t>金额</t>
    <phoneticPr fontId="2" type="noConversion"/>
  </si>
  <si>
    <t>内容</t>
    <phoneticPr fontId="2" type="noConversion"/>
  </si>
  <si>
    <t>suit_id</t>
    <phoneticPr fontId="2" type="noConversion"/>
  </si>
  <si>
    <t>item_75</t>
    <phoneticPr fontId="2" type="noConversion"/>
  </si>
  <si>
    <t>item_76</t>
    <phoneticPr fontId="2" type="noConversion"/>
  </si>
  <si>
    <t>item_77</t>
  </si>
  <si>
    <t>item_78</t>
  </si>
  <si>
    <t>item_79</t>
  </si>
  <si>
    <t>item_80</t>
  </si>
  <si>
    <t>item_81</t>
  </si>
  <si>
    <t>赠送礼物</t>
    <phoneticPr fontId="2" type="noConversion"/>
  </si>
  <si>
    <t>赠送钻石数(废弃）</t>
    <phoneticPr fontId="2" type="noConversion"/>
  </si>
  <si>
    <t>gift</t>
    <phoneticPr fontId="2" type="noConversion"/>
  </si>
  <si>
    <t>至尊月卡</t>
    <phoneticPr fontId="3" type="noConversion"/>
  </si>
  <si>
    <t>charge_condition</t>
  </si>
  <si>
    <t>列表</t>
    <phoneticPr fontId="2" type="noConversion"/>
  </si>
  <si>
    <t>1，累充</t>
    <phoneticPr fontId="2" type="noConversion"/>
  </si>
  <si>
    <t>2，首充</t>
    <phoneticPr fontId="2" type="noConversion"/>
  </si>
  <si>
    <t>buy_times</t>
  </si>
  <si>
    <t>buy_times</t>
    <phoneticPr fontId="2" type="noConversion"/>
  </si>
  <si>
    <t>购买限制</t>
  </si>
  <si>
    <t>购买限制</t>
    <phoneticPr fontId="2" type="noConversion"/>
  </si>
  <si>
    <t>1,每周刷新</t>
    <phoneticPr fontId="2" type="noConversion"/>
  </si>
  <si>
    <t>0，不做</t>
    <phoneticPr fontId="2" type="noConversion"/>
  </si>
  <si>
    <t>2，每月刷新</t>
    <phoneticPr fontId="2" type="noConversion"/>
  </si>
  <si>
    <t>3，永不刷新</t>
    <phoneticPr fontId="2" type="noConversion"/>
  </si>
  <si>
    <t>is_show</t>
    <phoneticPr fontId="2" type="noConversion"/>
  </si>
  <si>
    <t>是否显示</t>
    <phoneticPr fontId="2" type="noConversion"/>
  </si>
  <si>
    <t>icon2</t>
    <phoneticPr fontId="2" type="noConversion"/>
  </si>
  <si>
    <t>图标2</t>
    <phoneticPr fontId="2" type="noConversion"/>
  </si>
  <si>
    <t>item_91</t>
  </si>
  <si>
    <t>item_92</t>
    <phoneticPr fontId="2" type="noConversion"/>
  </si>
  <si>
    <t>item_93</t>
    <phoneticPr fontId="2" type="noConversion"/>
  </si>
  <si>
    <t>item_94</t>
    <phoneticPr fontId="2" type="noConversion"/>
  </si>
  <si>
    <t>几颗钻石</t>
  </si>
  <si>
    <t>一小堆钻石</t>
  </si>
  <si>
    <t>一小袋钻石</t>
  </si>
  <si>
    <t>一大袋钻石</t>
  </si>
  <si>
    <t>一小箱钻石</t>
  </si>
  <si>
    <t>一大箱钻石</t>
  </si>
  <si>
    <t>成吨的钻石</t>
  </si>
  <si>
    <t>终身助理</t>
    <phoneticPr fontId="3" type="noConversion"/>
  </si>
  <si>
    <t>月卡</t>
  </si>
  <si>
    <t>至尊月卡</t>
  </si>
  <si>
    <t>等级限时礼包</t>
    <phoneticPr fontId="3" type="noConversion"/>
  </si>
  <si>
    <t>4，每日刷新</t>
    <phoneticPr fontId="2" type="noConversion"/>
  </si>
  <si>
    <t>com.mancala.starcontract001</t>
  </si>
  <si>
    <t>com.mancala.starcontract002</t>
  </si>
  <si>
    <t>com.mancala.starcontract003</t>
  </si>
  <si>
    <t>com.mancala.starcontract004</t>
  </si>
  <si>
    <t>com.mancala.starcontract005</t>
  </si>
  <si>
    <t>com.mancala.starcontract006</t>
  </si>
  <si>
    <t>com.mancala.starcontract007</t>
  </si>
  <si>
    <t>com.mancala.starcontract008</t>
    <phoneticPr fontId="2" type="noConversion"/>
  </si>
  <si>
    <t>成吨的钻石（预留）</t>
    <phoneticPr fontId="2" type="noConversion"/>
  </si>
  <si>
    <t>com.mancala.starcontract101</t>
  </si>
  <si>
    <t>com.mancala.starcontract102</t>
    <phoneticPr fontId="2" type="noConversion"/>
  </si>
  <si>
    <t>com.mancala.starcontract103</t>
  </si>
  <si>
    <t>com.mancala.starcontract104</t>
    <phoneticPr fontId="2" type="noConversion"/>
  </si>
  <si>
    <t>com.mancala.starcontract105</t>
  </si>
  <si>
    <t>com.mancala.starcontract106</t>
  </si>
  <si>
    <t>com.mancala.starcontract201</t>
  </si>
  <si>
    <t>com.mancala.starcontract202</t>
  </si>
  <si>
    <t>com.mancala.starcontract203</t>
  </si>
  <si>
    <t>com.mancala.starcontract204</t>
  </si>
  <si>
    <t>小資基金</t>
  </si>
  <si>
    <t>理財基金</t>
  </si>
  <si>
    <t>投資基金</t>
  </si>
  <si>
    <t>致富基金</t>
  </si>
  <si>
    <t>助理優惠禮包</t>
  </si>
  <si>
    <t>月卡優惠禮包</t>
  </si>
  <si>
    <t>至尊優惠禮包</t>
  </si>
  <si>
    <t>com.mancala.starcontract301</t>
  </si>
  <si>
    <t>com.mancala.starcontract302</t>
  </si>
  <si>
    <t>com.mancala.starcontract303</t>
  </si>
  <si>
    <t>com.mancala.starcontract304</t>
  </si>
  <si>
    <t>com.mancala.starcontract305</t>
  </si>
  <si>
    <t>com.mancala.starcontract306</t>
  </si>
  <si>
    <t>活動禮包</t>
  </si>
  <si>
    <t>com.mancala.starcontract401</t>
  </si>
  <si>
    <t>com.mancala.starcontract402</t>
  </si>
  <si>
    <t>com.mancala.starcontract403</t>
  </si>
  <si>
    <t>com.mancala.starcontract404</t>
  </si>
  <si>
    <t>com.mancala.starcontract405</t>
  </si>
  <si>
    <t>com.mancala.starcontract406</t>
  </si>
  <si>
    <t>com.mancala.starcontract407</t>
  </si>
  <si>
    <t>com.mancala.starcontract408</t>
  </si>
  <si>
    <t>com.mancala.starcontract409</t>
  </si>
  <si>
    <t>com.mancala.starcontract410</t>
  </si>
  <si>
    <t>com.mancala.starcontract411</t>
  </si>
  <si>
    <t>com.mancala.starcontract412</t>
  </si>
  <si>
    <t>com.mancala.starcontract413</t>
  </si>
  <si>
    <t>com.mancala.starcontract414</t>
  </si>
  <si>
    <t>com.mancala.starcontract415</t>
  </si>
  <si>
    <t>com.mancala.starcontract416</t>
  </si>
  <si>
    <t>price_CN</t>
  </si>
  <si>
    <t>price_TW</t>
  </si>
  <si>
    <t>month1</t>
    <phoneticPr fontId="2" type="noConversion"/>
  </si>
  <si>
    <t>month2</t>
    <phoneticPr fontId="2" type="noConversion"/>
  </si>
  <si>
    <t>描述</t>
  </si>
  <si>
    <t>购买后开启奖励，0：不开启，1：月卡，2：季卡，3：充值限时礼包</t>
  </si>
  <si>
    <t>限时礼包奖励</t>
  </si>
  <si>
    <t>充值项奖励</t>
  </si>
  <si>
    <t>充值项奖励的图或动画</t>
  </si>
  <si>
    <t>goodsId</t>
  </si>
  <si>
    <t>open_gift</t>
  </si>
  <si>
    <t>gift_reward_id</t>
  </si>
  <si>
    <t>charge_reward</t>
  </si>
  <si>
    <t>charge_anim</t>
  </si>
  <si>
    <t>charge_icon</t>
  </si>
  <si>
    <t>未知</t>
    <phoneticPr fontId="2" type="noConversion"/>
  </si>
  <si>
    <t>充值限制（写谁，该充值项不算谁1累充，2.首充）</t>
    <phoneticPr fontId="2" type="noConversion"/>
  </si>
  <si>
    <t>des</t>
    <phoneticPr fontId="2" type="noConversion"/>
  </si>
  <si>
    <t>ps:charge标红的列为超2的列，不知道怎么用</t>
    <phoneticPr fontId="2" type="noConversion"/>
  </si>
  <si>
    <t>开始时间</t>
    <phoneticPr fontId="3" type="noConversion"/>
  </si>
  <si>
    <t>结束时间</t>
    <phoneticPr fontId="3" type="noConversion"/>
  </si>
  <si>
    <t>active_version</t>
    <phoneticPr fontId="3" type="noConversion"/>
  </si>
  <si>
    <t>start_time</t>
    <phoneticPr fontId="3" type="noConversion"/>
  </si>
  <si>
    <t>end_time</t>
    <phoneticPr fontId="3" type="noConversion"/>
  </si>
  <si>
    <t>2019-01-31 23:59:59</t>
    <phoneticPr fontId="3" type="noConversion"/>
  </si>
  <si>
    <t>2019-12-29 23:59:59</t>
    <phoneticPr fontId="3" type="noConversion"/>
  </si>
  <si>
    <t>首次奖励</t>
    <phoneticPr fontId="2" type="noConversion"/>
  </si>
  <si>
    <t>首次购买月卡首次奖励</t>
    <phoneticPr fontId="2" type="noConversion"/>
  </si>
  <si>
    <t>daily_rebate</t>
    <phoneticPr fontId="3" type="noConversion"/>
  </si>
  <si>
    <t>frist_reward</t>
    <phoneticPr fontId="2" type="noConversion"/>
  </si>
  <si>
    <t>only_frist_reward</t>
    <phoneticPr fontId="2" type="noConversion"/>
  </si>
  <si>
    <t>[8,7,1]</t>
    <phoneticPr fontId="2" type="noConversion"/>
  </si>
  <si>
    <t>版本号（只能顺序+1，不可减少，用过的id不可以重复使用）</t>
    <phoneticPr fontId="3" type="noConversion"/>
  </si>
  <si>
    <t>chargeid</t>
    <phoneticPr fontId="2" type="noConversion"/>
  </si>
  <si>
    <t>特供礼包的charge表id</t>
    <phoneticPr fontId="2" type="noConversion"/>
  </si>
  <si>
    <t>购买后每天可领取300钻石，持续30天</t>
    <phoneticPr fontId="2" type="noConversion"/>
  </si>
  <si>
    <t>购买后每天可领取75钻石，持续30天</t>
    <phoneticPr fontId="2" type="noConversion"/>
  </si>
  <si>
    <t>[2,0,75],[9,900006,2]</t>
    <phoneticPr fontId="3" type="noConversion"/>
  </si>
  <si>
    <t>价格（新台币）</t>
    <phoneticPr fontId="2" type="noConversion"/>
  </si>
  <si>
    <t>[2,0,6],[5,800038,60]</t>
    <phoneticPr fontId="2" type="noConversion"/>
  </si>
  <si>
    <t>[2,0,328],[5,800038,3280]</t>
    <phoneticPr fontId="2" type="noConversion"/>
  </si>
  <si>
    <t>[2,0,30],[5,800038,300]</t>
    <phoneticPr fontId="2" type="noConversion"/>
  </si>
  <si>
    <t>[2,0,68],[5,800038,680]</t>
    <phoneticPr fontId="2" type="noConversion"/>
  </si>
  <si>
    <t>[2,0,128],[5,800038,1280]</t>
    <phoneticPr fontId="2" type="noConversion"/>
  </si>
  <si>
    <t>[2,0,258],[5,800038,2580]</t>
    <phoneticPr fontId="2" type="noConversion"/>
  </si>
  <si>
    <t>[2,0,648],[5,800038,6480]</t>
    <phoneticPr fontId="2" type="noConversion"/>
  </si>
  <si>
    <t>[2,0,30],[5,800038,30],[5,200013,15],[9,900007,2]</t>
    <phoneticPr fontId="2" type="noConversion"/>
  </si>
  <si>
    <t>[2,0,60],[5,800038,60],[5,200019,30],[9,900026,2],[5,100121,1]</t>
    <phoneticPr fontId="2" type="noConversion"/>
  </si>
  <si>
    <t>com.mancala.starcontract008</t>
  </si>
  <si>
    <t>com.mancala.starcontract102</t>
  </si>
  <si>
    <t>com.mancala.starcontract104</t>
  </si>
  <si>
    <t>com.mancala.starcontract_com.mancala.starcontract103</t>
  </si>
  <si>
    <t>com.mancala.starcontract_com.mancala.starcontract105</t>
  </si>
  <si>
    <t>com.mancala.starcontract_com.mancala.starcontract001</t>
  </si>
  <si>
    <t>com.mancala.starcontract_com.mancala.starcontract002</t>
  </si>
  <si>
    <t>com.mancala.starcontract_com.mancala.starcontract003</t>
  </si>
  <si>
    <t>com.mancala.starcontract_com.mancala.starcontract004</t>
  </si>
  <si>
    <t>com.mancala.starcontract_com.mancala.starcontract005</t>
  </si>
  <si>
    <t>com.mancala.starcontract_com.mancala.starcontract006</t>
  </si>
  <si>
    <t>com.mancala.starcontract_com.mancala.starcontract008</t>
  </si>
  <si>
    <t>com.mancala.starcontract_com.mancala.starcontract007</t>
  </si>
  <si>
    <t>com.mancala.starcontract_com.mancala.starcontract102</t>
  </si>
  <si>
    <t>com.mancala.starcontract_com.mancala.starcontract104</t>
  </si>
  <si>
    <t>com.mancala.starcontract_com.mancala.starcontract106</t>
  </si>
  <si>
    <t>com.mancala.starcontract_com.mancala.starcontract201</t>
  </si>
  <si>
    <t>com.mancala.starcontract_com.mancala.starcontract202</t>
  </si>
  <si>
    <t>com.mancala.starcontract_com.mancala.starcontract203</t>
  </si>
  <si>
    <t>com.mancala.starcontract_com.mancala.starcontract204</t>
  </si>
  <si>
    <t>com.mancala.starcontract_com.mancala.starcontract301</t>
  </si>
  <si>
    <t>com.mancala.starcontract_com.mancala.starcontract302</t>
  </si>
  <si>
    <t>com.mancala.starcontract_com.mancala.starcontract303</t>
  </si>
  <si>
    <t>com.mancala.starcontract_com.mancala.starcontract304</t>
  </si>
  <si>
    <t>com.mancala.starcontract_com.mancala.starcontract305</t>
  </si>
  <si>
    <t>com.mancala.starcontract_com.mancala.starcontract306</t>
  </si>
  <si>
    <t>com.mancala.starcontract_com.mancala.starcontract101</t>
  </si>
  <si>
    <t>com.mancala.starcontract_com.mancala.starcontract401</t>
  </si>
  <si>
    <t>com.mancala.starcontract_com.mancala.starcontract402</t>
  </si>
  <si>
    <t>com.mancala.starcontract_com.mancala.starcontract403</t>
  </si>
  <si>
    <t>com.mancala.starcontract_com.mancala.starcontract404</t>
  </si>
  <si>
    <t>com.mancala.starcontract_com.mancala.starcontract405</t>
  </si>
  <si>
    <t>com.mancala.starcontract_com.mancala.starcontract406</t>
  </si>
  <si>
    <t>com.mancala.starcontract_com.mancala.starcontract407</t>
  </si>
  <si>
    <t>com.mancala.starcontract_com.mancala.starcontract408</t>
  </si>
  <si>
    <t>com.mancala.starcontract_com.mancala.starcontract409</t>
  </si>
  <si>
    <t>com.mancala.starcontract_com.mancala.starcontract410</t>
  </si>
  <si>
    <t>com.mancala.starcontract_com.mancala.starcontract411</t>
  </si>
  <si>
    <t>com.mancala.starcontract_com.mancala.starcontract412</t>
  </si>
  <si>
    <t>com.mancala.starcontract_com.mancala.starcontract413</t>
  </si>
  <si>
    <t>com.mancala.starcontract_com.mancala.starcontract414</t>
  </si>
  <si>
    <t>com.mancala.starcontract_com.mancala.starcontract415</t>
  </si>
  <si>
    <t>com.mancala.starcontract_com.mancala.starcontract416</t>
  </si>
  <si>
    <t>[2,0,10],[5,800038,10],[7,0,320],[9,900034,2]</t>
    <phoneticPr fontId="2" type="noConversion"/>
  </si>
  <si>
    <t>id37-40，台湾版未提交</t>
    <phoneticPr fontId="2" type="noConversion"/>
  </si>
  <si>
    <t>com.mancala.starcontract417</t>
  </si>
  <si>
    <t>com.mancala.starcontract418</t>
  </si>
  <si>
    <t>確幸基金</t>
  </si>
  <si>
    <t>心動基金</t>
  </si>
  <si>
    <t>[8,26,1]</t>
    <phoneticPr fontId="2" type="noConversion"/>
  </si>
  <si>
    <t>[2,0,300],[9,900005,2]</t>
    <phoneticPr fontId="3" type="noConversion"/>
  </si>
  <si>
    <t>2029-12-29 23:59:59</t>
    <phoneticPr fontId="3" type="noConversion"/>
  </si>
  <si>
    <t>[8,37,1]</t>
    <phoneticPr fontId="2" type="noConversion"/>
  </si>
  <si>
    <t>Mycard点数</t>
    <phoneticPr fontId="2" type="noConversion"/>
  </si>
  <si>
    <t>price_TWD</t>
    <phoneticPr fontId="2" type="noConversion"/>
  </si>
  <si>
    <t>price_Mycard</t>
    <phoneticPr fontId="2" type="noConversion"/>
  </si>
  <si>
    <t>item_101</t>
  </si>
  <si>
    <t>item_102</t>
  </si>
  <si>
    <t>[2,0,98],[5,800038,980]</t>
    <phoneticPr fontId="2" type="noConversion"/>
  </si>
  <si>
    <t>[5,800049,1],[5,800038,30]</t>
    <phoneticPr fontId="2" type="noConversion"/>
  </si>
  <si>
    <t>[5,800048,1],[5,800038,60]</t>
    <phoneticPr fontId="2" type="noConversion"/>
  </si>
  <si>
    <t>闪耀之心</t>
    <phoneticPr fontId="2" type="noConversion"/>
  </si>
  <si>
    <t>流光沙漏</t>
    <phoneticPr fontId="2" type="noConversion"/>
  </si>
  <si>
    <t>0：充值 1：月卡  2：至尊月卡 3助理优惠，4终身助理,5月卡優惠禮包,6至尊優惠禮包，7闪耀之心,8流光沙漏</t>
    <phoneticPr fontId="2" type="noConversion"/>
  </si>
  <si>
    <t>博物馆1级礼包</t>
    <phoneticPr fontId="2" type="noConversion"/>
  </si>
  <si>
    <t>博物馆10级礼包</t>
    <phoneticPr fontId="2" type="noConversion"/>
  </si>
  <si>
    <t>博物馆进阶版</t>
    <phoneticPr fontId="2" type="noConversion"/>
  </si>
  <si>
    <t>博物馆典藏进阶版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</si>
</sst>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9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91F25"/>
      <name val="Segoe UI"/>
      <family val="2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26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2"/>
      <name val="等线"/>
      <family val="1"/>
      <charset val="136"/>
      <scheme val="minor"/>
    </font>
    <font>
      <strike/>
      <sz val="12"/>
      <name val="等线"/>
      <family val="2"/>
      <scheme val="minor"/>
    </font>
    <font>
      <sz val="12"/>
      <color rgb="FFFF0000"/>
      <name val="等线"/>
      <family val="1"/>
      <charset val="136"/>
      <scheme val="minor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3" borderId="0" xfId="0" applyFont="1" applyFill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" fillId="0" borderId="0" xfId="0" applyNumberFormat="1" applyFont="1" applyBorder="1">
      <alignment vertical="center"/>
    </xf>
    <xf numFmtId="0" fontId="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4" borderId="0" xfId="0" applyFill="1">
      <alignment vertical="center"/>
    </xf>
    <xf numFmtId="0" fontId="13" fillId="0" borderId="0" xfId="0" applyFont="1" applyFill="1">
      <alignment vertical="center"/>
    </xf>
    <xf numFmtId="0" fontId="0" fillId="0" borderId="0" xfId="0" applyAlignment="1"/>
    <xf numFmtId="176" fontId="0" fillId="0" borderId="0" xfId="0" quotePrefix="1" applyNumberFormat="1" applyAlignment="1"/>
    <xf numFmtId="0" fontId="1" fillId="0" borderId="0" xfId="0" applyFont="1" applyAlignment="1">
      <alignment horizontal="left" vertical="center"/>
    </xf>
    <xf numFmtId="0" fontId="8" fillId="5" borderId="0" xfId="0" applyFont="1" applyFill="1">
      <alignment vertical="center"/>
    </xf>
    <xf numFmtId="0" fontId="8" fillId="5" borderId="0" xfId="0" applyFont="1" applyFill="1" applyBorder="1">
      <alignment vertical="center"/>
    </xf>
    <xf numFmtId="0" fontId="9" fillId="5" borderId="0" xfId="0" applyFont="1" applyFill="1" applyBorder="1" applyAlignment="1">
      <alignment horizontal="center" vertical="center"/>
    </xf>
    <xf numFmtId="0" fontId="14" fillId="2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7" borderId="0" xfId="0" applyFont="1" applyFill="1" applyBorder="1">
      <alignment vertical="center"/>
    </xf>
    <xf numFmtId="0" fontId="9" fillId="7" borderId="0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15" fillId="0" borderId="0" xfId="1" applyFont="1" applyBorder="1"/>
    <xf numFmtId="0" fontId="15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" fillId="0" borderId="0" xfId="0" applyNumberFormat="1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1" fillId="0" borderId="0" xfId="0" applyNumberFormat="1" applyFont="1">
      <alignment vertical="center"/>
    </xf>
  </cellXfs>
  <cellStyles count="2">
    <cellStyle name="常规" xfId="0" builtinId="0"/>
    <cellStyle name="一般 3" xfId="1" xr:uid="{00000000-0005-0000-0000-000001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topLeftCell="J14" zoomScaleNormal="100" workbookViewId="0">
      <selection activeCell="S33" sqref="S33"/>
    </sheetView>
  </sheetViews>
  <sheetFormatPr baseColWidth="10" defaultColWidth="9" defaultRowHeight="17"/>
  <cols>
    <col min="1" max="1" width="9" style="7"/>
    <col min="2" max="2" width="9" style="7" bestFit="1" customWidth="1"/>
    <col min="3" max="3" width="30.83203125" style="8" customWidth="1"/>
    <col min="4" max="4" width="9" style="7" bestFit="1" customWidth="1"/>
    <col min="5" max="5" width="18.33203125" style="9" bestFit="1" customWidth="1"/>
    <col min="6" max="6" width="8.5" style="7" bestFit="1" customWidth="1"/>
    <col min="7" max="7" width="13" style="7" customWidth="1"/>
    <col min="8" max="8" width="10.5" style="7" bestFit="1" customWidth="1"/>
    <col min="9" max="9" width="29.33203125" style="7" customWidth="1"/>
    <col min="10" max="13" width="12.1640625" style="12" customWidth="1"/>
    <col min="14" max="14" width="25.6640625" style="12" customWidth="1"/>
    <col min="15" max="15" width="13" style="8" customWidth="1"/>
    <col min="16" max="16" width="17.83203125" style="13" customWidth="1"/>
    <col min="17" max="17" width="8.5" style="7" bestFit="1" customWidth="1"/>
    <col min="18" max="18" width="15.6640625" style="7" customWidth="1"/>
    <col min="19" max="19" width="18.33203125" style="7" bestFit="1" customWidth="1"/>
    <col min="20" max="20" width="32.6640625" style="7" customWidth="1"/>
    <col min="21" max="21" width="43.1640625" style="7" customWidth="1"/>
    <col min="22" max="22" width="9" style="7"/>
    <col min="23" max="23" width="63.1640625" style="7" bestFit="1" customWidth="1"/>
    <col min="24" max="24" width="13.6640625" style="7" bestFit="1" customWidth="1"/>
    <col min="25" max="25" width="14" style="7" bestFit="1" customWidth="1"/>
    <col min="26" max="26" width="21.33203125" style="7" bestFit="1" customWidth="1"/>
    <col min="27" max="27" width="47.5" style="7" bestFit="1" customWidth="1"/>
    <col min="28" max="16384" width="9" style="7"/>
  </cols>
  <sheetData>
    <row r="1" spans="1:28">
      <c r="B1" s="7" t="s">
        <v>0</v>
      </c>
      <c r="C1" s="8" t="s">
        <v>1</v>
      </c>
      <c r="D1" s="7" t="s">
        <v>79</v>
      </c>
      <c r="E1" s="9" t="s">
        <v>63</v>
      </c>
      <c r="F1" s="7" t="s">
        <v>37</v>
      </c>
      <c r="G1" s="7" t="s">
        <v>2</v>
      </c>
      <c r="H1" s="7" t="s">
        <v>73</v>
      </c>
      <c r="I1" s="7" t="s">
        <v>39</v>
      </c>
      <c r="J1" s="12" t="s">
        <v>41</v>
      </c>
      <c r="K1" s="12" t="s">
        <v>42</v>
      </c>
      <c r="L1" s="18" t="s">
        <v>41</v>
      </c>
      <c r="M1" s="18" t="s">
        <v>42</v>
      </c>
      <c r="N1" s="18" t="s">
        <v>185</v>
      </c>
      <c r="O1" s="8" t="s">
        <v>248</v>
      </c>
      <c r="P1" s="8" t="s">
        <v>43</v>
      </c>
      <c r="Q1" s="13"/>
      <c r="R1" s="7" t="s">
        <v>46</v>
      </c>
      <c r="S1" s="7" t="s">
        <v>81</v>
      </c>
      <c r="T1" s="7" t="s">
        <v>48</v>
      </c>
      <c r="U1" s="7" t="s">
        <v>62</v>
      </c>
      <c r="V1" s="20" t="s">
        <v>162</v>
      </c>
      <c r="W1" s="19" t="s">
        <v>151</v>
      </c>
      <c r="X1" s="19" t="s">
        <v>152</v>
      </c>
      <c r="Y1" s="19" t="s">
        <v>153</v>
      </c>
      <c r="Z1" s="19" t="s">
        <v>154</v>
      </c>
      <c r="AA1" s="19" t="s">
        <v>155</v>
      </c>
      <c r="AB1" s="20" t="s">
        <v>163</v>
      </c>
    </row>
    <row r="2" spans="1:28">
      <c r="A2" s="7" t="s">
        <v>3</v>
      </c>
      <c r="B2" s="7" t="s">
        <v>4</v>
      </c>
      <c r="C2" s="8" t="s">
        <v>5</v>
      </c>
      <c r="D2" s="7" t="s">
        <v>78</v>
      </c>
      <c r="E2" s="9" t="s">
        <v>6</v>
      </c>
      <c r="F2" s="7" t="s">
        <v>38</v>
      </c>
      <c r="G2" s="7" t="s">
        <v>7</v>
      </c>
      <c r="H2" s="7" t="s">
        <v>71</v>
      </c>
      <c r="I2" s="7" t="s">
        <v>40</v>
      </c>
      <c r="J2" s="12" t="s">
        <v>45</v>
      </c>
      <c r="K2" s="12" t="s">
        <v>44</v>
      </c>
      <c r="L2" s="19" t="s">
        <v>147</v>
      </c>
      <c r="M2" s="19" t="s">
        <v>148</v>
      </c>
      <c r="N2" s="19" t="s">
        <v>249</v>
      </c>
      <c r="O2" s="8" t="s">
        <v>250</v>
      </c>
      <c r="P2" s="8" t="s">
        <v>8</v>
      </c>
      <c r="Q2" s="13"/>
      <c r="R2" s="7" t="s">
        <v>30</v>
      </c>
      <c r="S2" s="7" t="s">
        <v>80</v>
      </c>
      <c r="T2" s="7" t="s">
        <v>47</v>
      </c>
      <c r="U2" s="7" t="s">
        <v>64</v>
      </c>
      <c r="V2" s="19" t="s">
        <v>156</v>
      </c>
      <c r="W2" s="19" t="s">
        <v>164</v>
      </c>
      <c r="X2" s="19" t="s">
        <v>157</v>
      </c>
      <c r="Y2" s="19" t="s">
        <v>158</v>
      </c>
      <c r="Z2" s="19" t="s">
        <v>159</v>
      </c>
      <c r="AA2" s="19" t="s">
        <v>160</v>
      </c>
      <c r="AB2" s="19" t="s">
        <v>161</v>
      </c>
    </row>
    <row r="3" spans="1:28" ht="18">
      <c r="A3" s="7">
        <v>1</v>
      </c>
      <c r="B3" s="7">
        <v>1</v>
      </c>
      <c r="C3" s="10">
        <v>300</v>
      </c>
      <c r="D3" s="7">
        <v>1</v>
      </c>
      <c r="E3" s="9">
        <v>0</v>
      </c>
      <c r="G3" s="7">
        <v>0</v>
      </c>
      <c r="H3" s="7">
        <v>2</v>
      </c>
      <c r="I3" s="7" t="s">
        <v>109</v>
      </c>
      <c r="J3" s="14">
        <v>30</v>
      </c>
      <c r="K3" s="14">
        <v>4.99</v>
      </c>
      <c r="L3" s="14">
        <v>30</v>
      </c>
      <c r="M3" s="14">
        <v>4.99</v>
      </c>
      <c r="N3" s="14">
        <v>150</v>
      </c>
      <c r="O3" s="35">
        <v>150</v>
      </c>
      <c r="P3" s="15">
        <v>31300835</v>
      </c>
      <c r="Q3" s="16" t="s">
        <v>94</v>
      </c>
      <c r="R3" s="7" t="s">
        <v>149</v>
      </c>
      <c r="T3" s="11"/>
      <c r="V3" s="7">
        <f t="shared" ref="V3:V42" si="0">A3</f>
        <v>1</v>
      </c>
    </row>
    <row r="4" spans="1:28" ht="18">
      <c r="A4" s="7">
        <v>2</v>
      </c>
      <c r="B4" s="7">
        <v>2</v>
      </c>
      <c r="C4" s="10">
        <v>980</v>
      </c>
      <c r="D4" s="7">
        <v>1</v>
      </c>
      <c r="E4" s="9">
        <v>0</v>
      </c>
      <c r="G4" s="7">
        <v>0</v>
      </c>
      <c r="H4" s="7">
        <v>2</v>
      </c>
      <c r="I4" s="7" t="s">
        <v>111</v>
      </c>
      <c r="J4" s="17">
        <v>98</v>
      </c>
      <c r="K4" s="17">
        <v>16.989999999999998</v>
      </c>
      <c r="L4" s="17">
        <v>98</v>
      </c>
      <c r="M4" s="17">
        <v>16.989999999999998</v>
      </c>
      <c r="N4" s="17">
        <v>500</v>
      </c>
      <c r="O4" s="35">
        <v>500</v>
      </c>
      <c r="P4" s="15">
        <v>31300836</v>
      </c>
      <c r="Q4" s="16" t="s">
        <v>95</v>
      </c>
      <c r="R4" s="7" t="s">
        <v>150</v>
      </c>
      <c r="V4" s="7">
        <f t="shared" si="0"/>
        <v>2</v>
      </c>
    </row>
    <row r="5" spans="1:28" ht="18">
      <c r="A5" s="7">
        <v>3</v>
      </c>
      <c r="B5" s="7">
        <v>0</v>
      </c>
      <c r="C5" s="10">
        <f>60</f>
        <v>60</v>
      </c>
      <c r="D5" s="7">
        <v>1</v>
      </c>
      <c r="E5" s="9">
        <v>6</v>
      </c>
      <c r="G5" s="7">
        <v>1</v>
      </c>
      <c r="I5" s="7" t="s">
        <v>98</v>
      </c>
      <c r="J5" s="14">
        <v>6</v>
      </c>
      <c r="K5" s="14">
        <v>0.99</v>
      </c>
      <c r="L5" s="14">
        <v>6</v>
      </c>
      <c r="M5" s="14">
        <v>0.99</v>
      </c>
      <c r="N5" s="14">
        <v>30</v>
      </c>
      <c r="O5" s="36">
        <v>30</v>
      </c>
      <c r="P5" s="15">
        <v>31300837</v>
      </c>
      <c r="Q5" s="16" t="s">
        <v>86</v>
      </c>
      <c r="R5" s="7" t="s">
        <v>55</v>
      </c>
      <c r="S5" s="7" t="s">
        <v>82</v>
      </c>
      <c r="T5" s="11"/>
      <c r="U5" s="7" t="s">
        <v>186</v>
      </c>
      <c r="V5" s="7">
        <f t="shared" si="0"/>
        <v>3</v>
      </c>
    </row>
    <row r="6" spans="1:28" ht="18">
      <c r="A6" s="7">
        <v>4</v>
      </c>
      <c r="B6" s="7">
        <v>0</v>
      </c>
      <c r="C6" s="10">
        <f>300</f>
        <v>300</v>
      </c>
      <c r="D6" s="7">
        <v>1</v>
      </c>
      <c r="E6" s="9">
        <v>30</v>
      </c>
      <c r="G6" s="7">
        <v>1</v>
      </c>
      <c r="I6" s="7" t="s">
        <v>99</v>
      </c>
      <c r="J6" s="14">
        <v>30</v>
      </c>
      <c r="K6" s="14">
        <v>4.99</v>
      </c>
      <c r="L6" s="14">
        <v>30</v>
      </c>
      <c r="M6" s="14">
        <v>4.99</v>
      </c>
      <c r="N6" s="14">
        <v>150</v>
      </c>
      <c r="O6" s="35">
        <v>150</v>
      </c>
      <c r="P6" s="15">
        <v>31300838</v>
      </c>
      <c r="Q6" s="16" t="s">
        <v>87</v>
      </c>
      <c r="R6" s="7" t="s">
        <v>55</v>
      </c>
      <c r="S6" s="7" t="s">
        <v>82</v>
      </c>
      <c r="T6" s="11"/>
      <c r="U6" s="7" t="s">
        <v>188</v>
      </c>
      <c r="V6" s="7">
        <f t="shared" si="0"/>
        <v>4</v>
      </c>
    </row>
    <row r="7" spans="1:28" ht="18">
      <c r="A7" s="7">
        <v>5</v>
      </c>
      <c r="B7" s="7">
        <v>0</v>
      </c>
      <c r="C7" s="10">
        <f>680</f>
        <v>680</v>
      </c>
      <c r="D7" s="7">
        <v>1</v>
      </c>
      <c r="E7" s="9">
        <v>68</v>
      </c>
      <c r="G7" s="7">
        <v>1</v>
      </c>
      <c r="I7" s="7" t="s">
        <v>100</v>
      </c>
      <c r="J7" s="17">
        <v>68</v>
      </c>
      <c r="K7" s="17">
        <v>11.99</v>
      </c>
      <c r="L7" s="17">
        <v>68</v>
      </c>
      <c r="M7" s="17">
        <v>11.99</v>
      </c>
      <c r="N7" s="17">
        <v>350</v>
      </c>
      <c r="O7" s="35">
        <v>350</v>
      </c>
      <c r="P7" s="15">
        <v>31300839</v>
      </c>
      <c r="Q7" s="16" t="s">
        <v>88</v>
      </c>
      <c r="R7" s="7" t="s">
        <v>56</v>
      </c>
      <c r="S7" s="7" t="s">
        <v>83</v>
      </c>
      <c r="T7" s="11"/>
      <c r="U7" s="7" t="s">
        <v>189</v>
      </c>
      <c r="V7" s="7">
        <f t="shared" si="0"/>
        <v>5</v>
      </c>
    </row>
    <row r="8" spans="1:28" ht="18">
      <c r="A8" s="7">
        <v>6</v>
      </c>
      <c r="B8" s="7">
        <v>0</v>
      </c>
      <c r="C8" s="10">
        <f>980</f>
        <v>980</v>
      </c>
      <c r="D8" s="7">
        <v>1</v>
      </c>
      <c r="E8" s="9">
        <v>98</v>
      </c>
      <c r="G8" s="7">
        <v>1</v>
      </c>
      <c r="I8" s="7" t="s">
        <v>101</v>
      </c>
      <c r="J8" s="14">
        <v>98</v>
      </c>
      <c r="K8" s="14">
        <v>16.989999999999998</v>
      </c>
      <c r="L8" s="14">
        <v>98</v>
      </c>
      <c r="M8" s="14">
        <v>16.989999999999998</v>
      </c>
      <c r="N8" s="14">
        <v>500</v>
      </c>
      <c r="O8" s="35">
        <v>500</v>
      </c>
      <c r="P8" s="15">
        <v>31300840</v>
      </c>
      <c r="Q8" s="16" t="s">
        <v>89</v>
      </c>
      <c r="R8" s="7" t="s">
        <v>57</v>
      </c>
      <c r="S8" s="7" t="s">
        <v>84</v>
      </c>
      <c r="T8" s="11"/>
      <c r="U8" s="7" t="s">
        <v>253</v>
      </c>
      <c r="V8" s="7">
        <f t="shared" si="0"/>
        <v>6</v>
      </c>
    </row>
    <row r="9" spans="1:28" ht="18">
      <c r="A9" s="7">
        <v>7</v>
      </c>
      <c r="B9" s="7">
        <v>0</v>
      </c>
      <c r="C9" s="10">
        <f>1280</f>
        <v>1280</v>
      </c>
      <c r="D9" s="7">
        <v>1</v>
      </c>
      <c r="E9" s="9">
        <v>298</v>
      </c>
      <c r="G9" s="7">
        <v>1</v>
      </c>
      <c r="I9" s="7" t="s">
        <v>102</v>
      </c>
      <c r="J9" s="14">
        <v>128</v>
      </c>
      <c r="K9" s="14">
        <v>24.99</v>
      </c>
      <c r="L9" s="14">
        <v>128</v>
      </c>
      <c r="M9" s="14">
        <v>24.99</v>
      </c>
      <c r="N9" s="14">
        <v>750</v>
      </c>
      <c r="O9" s="35">
        <v>750</v>
      </c>
      <c r="P9" s="15">
        <v>31300841</v>
      </c>
      <c r="Q9" s="16" t="s">
        <v>90</v>
      </c>
      <c r="R9" s="7" t="s">
        <v>58</v>
      </c>
      <c r="S9" s="7" t="s">
        <v>84</v>
      </c>
      <c r="T9" s="11"/>
      <c r="U9" s="7" t="s">
        <v>190</v>
      </c>
      <c r="V9" s="7">
        <f t="shared" si="0"/>
        <v>7</v>
      </c>
    </row>
    <row r="10" spans="1:28" ht="18">
      <c r="A10" s="7">
        <v>8</v>
      </c>
      <c r="B10" s="7">
        <v>0</v>
      </c>
      <c r="C10" s="10">
        <f>2580</f>
        <v>2580</v>
      </c>
      <c r="D10" s="7">
        <v>1</v>
      </c>
      <c r="E10" s="9">
        <v>500</v>
      </c>
      <c r="G10" s="7">
        <v>1</v>
      </c>
      <c r="I10" s="7" t="s">
        <v>103</v>
      </c>
      <c r="J10" s="14">
        <v>258</v>
      </c>
      <c r="K10" s="14">
        <v>38.99</v>
      </c>
      <c r="L10" s="14">
        <v>258</v>
      </c>
      <c r="M10" s="14">
        <v>38.99</v>
      </c>
      <c r="N10" s="14">
        <v>1150</v>
      </c>
      <c r="O10" s="35">
        <v>1150</v>
      </c>
      <c r="P10" s="15">
        <v>31300842</v>
      </c>
      <c r="Q10" s="16" t="s">
        <v>91</v>
      </c>
      <c r="R10" s="7" t="s">
        <v>59</v>
      </c>
      <c r="S10" s="7" t="s">
        <v>85</v>
      </c>
      <c r="T10" s="11"/>
      <c r="U10" s="7" t="s">
        <v>191</v>
      </c>
      <c r="V10" s="7">
        <f t="shared" si="0"/>
        <v>8</v>
      </c>
    </row>
    <row r="11" spans="1:28" ht="18">
      <c r="A11" s="7">
        <v>9</v>
      </c>
      <c r="B11" s="7">
        <v>0</v>
      </c>
      <c r="C11" s="10">
        <f>3280</f>
        <v>3280</v>
      </c>
      <c r="E11" s="9">
        <v>328</v>
      </c>
      <c r="G11" s="7">
        <v>1</v>
      </c>
      <c r="I11" s="7" t="s">
        <v>105</v>
      </c>
      <c r="J11" s="14">
        <v>328</v>
      </c>
      <c r="K11" s="14">
        <v>49.99</v>
      </c>
      <c r="L11" s="14">
        <v>328</v>
      </c>
      <c r="M11" s="14">
        <v>49.99</v>
      </c>
      <c r="N11" s="14">
        <v>1500</v>
      </c>
      <c r="O11" s="36">
        <v>1490</v>
      </c>
      <c r="P11" s="15">
        <v>31300843</v>
      </c>
      <c r="Q11" s="16" t="s">
        <v>106</v>
      </c>
      <c r="R11" s="7" t="s">
        <v>61</v>
      </c>
      <c r="S11" s="7" t="s">
        <v>85</v>
      </c>
      <c r="T11" s="11"/>
      <c r="U11" s="7" t="s">
        <v>187</v>
      </c>
      <c r="V11" s="7">
        <f t="shared" si="0"/>
        <v>9</v>
      </c>
    </row>
    <row r="12" spans="1:28" ht="18">
      <c r="A12" s="7">
        <v>10</v>
      </c>
      <c r="B12" s="7">
        <v>0</v>
      </c>
      <c r="C12" s="10">
        <f>6480</f>
        <v>6480</v>
      </c>
      <c r="D12" s="7">
        <v>1</v>
      </c>
      <c r="E12" s="9">
        <v>980</v>
      </c>
      <c r="G12" s="7">
        <v>1</v>
      </c>
      <c r="I12" s="7" t="s">
        <v>104</v>
      </c>
      <c r="J12" s="14">
        <v>648</v>
      </c>
      <c r="K12" s="14">
        <v>99.99</v>
      </c>
      <c r="L12" s="14">
        <v>648</v>
      </c>
      <c r="M12" s="14">
        <v>99.99</v>
      </c>
      <c r="N12" s="14">
        <v>3000</v>
      </c>
      <c r="O12" s="35">
        <v>3000</v>
      </c>
      <c r="P12" s="15">
        <v>31300843</v>
      </c>
      <c r="Q12" s="16" t="s">
        <v>92</v>
      </c>
      <c r="R12" s="7" t="s">
        <v>61</v>
      </c>
      <c r="S12" s="7" t="s">
        <v>85</v>
      </c>
      <c r="T12" s="11"/>
      <c r="U12" s="7" t="s">
        <v>192</v>
      </c>
      <c r="V12" s="7">
        <f t="shared" si="0"/>
        <v>10</v>
      </c>
    </row>
    <row r="13" spans="1:28" ht="18">
      <c r="A13" s="7">
        <v>11</v>
      </c>
      <c r="B13" s="7">
        <v>4</v>
      </c>
      <c r="C13" s="10"/>
      <c r="H13" s="7">
        <v>4</v>
      </c>
      <c r="I13" s="7" t="s">
        <v>108</v>
      </c>
      <c r="J13" s="14">
        <v>1</v>
      </c>
      <c r="K13" s="14">
        <v>0.99</v>
      </c>
      <c r="L13" s="14">
        <v>1</v>
      </c>
      <c r="M13" s="14">
        <v>0.99</v>
      </c>
      <c r="N13" s="14">
        <v>30</v>
      </c>
      <c r="O13" s="35">
        <v>30</v>
      </c>
      <c r="P13" s="15">
        <v>31405775</v>
      </c>
      <c r="Q13" s="16" t="s">
        <v>121</v>
      </c>
      <c r="T13" s="11"/>
      <c r="U13" s="7" t="s">
        <v>238</v>
      </c>
      <c r="V13" s="7">
        <f t="shared" si="0"/>
        <v>11</v>
      </c>
    </row>
    <row r="14" spans="1:28" ht="18">
      <c r="A14" s="7">
        <v>12</v>
      </c>
      <c r="B14" s="7">
        <v>5</v>
      </c>
      <c r="C14" s="10"/>
      <c r="H14" s="7">
        <v>4</v>
      </c>
      <c r="I14" s="7" t="s">
        <v>110</v>
      </c>
      <c r="J14" s="17">
        <v>3</v>
      </c>
      <c r="K14" s="17">
        <v>0.99</v>
      </c>
      <c r="L14" s="17">
        <v>3</v>
      </c>
      <c r="M14" s="17">
        <v>0.99</v>
      </c>
      <c r="N14" s="17">
        <v>30</v>
      </c>
      <c r="O14" s="35">
        <v>30</v>
      </c>
      <c r="P14" s="15">
        <v>31405776</v>
      </c>
      <c r="Q14" s="16" t="s">
        <v>122</v>
      </c>
      <c r="T14" s="11"/>
      <c r="U14" s="7" t="s">
        <v>193</v>
      </c>
      <c r="V14" s="7">
        <f t="shared" si="0"/>
        <v>12</v>
      </c>
    </row>
    <row r="15" spans="1:28" ht="18">
      <c r="A15" s="7">
        <v>13</v>
      </c>
      <c r="B15" s="7">
        <v>6</v>
      </c>
      <c r="C15" s="10"/>
      <c r="H15" s="7">
        <v>4</v>
      </c>
      <c r="I15" s="7" t="s">
        <v>112</v>
      </c>
      <c r="J15" s="17">
        <v>6</v>
      </c>
      <c r="K15" s="17">
        <v>0.99</v>
      </c>
      <c r="L15" s="17">
        <v>6</v>
      </c>
      <c r="M15" s="17">
        <v>0.99</v>
      </c>
      <c r="N15" s="17">
        <v>30</v>
      </c>
      <c r="O15" s="35">
        <v>30</v>
      </c>
      <c r="P15" s="15">
        <v>31405777</v>
      </c>
      <c r="Q15" s="16" t="s">
        <v>123</v>
      </c>
      <c r="U15" s="7" t="s">
        <v>194</v>
      </c>
      <c r="V15" s="7">
        <f t="shared" si="0"/>
        <v>13</v>
      </c>
    </row>
    <row r="16" spans="1:28" ht="18">
      <c r="A16" s="7">
        <v>14</v>
      </c>
      <c r="B16" s="7">
        <v>0</v>
      </c>
      <c r="C16" s="10"/>
      <c r="I16" s="7" t="s">
        <v>113</v>
      </c>
      <c r="J16" s="14">
        <v>98</v>
      </c>
      <c r="K16" s="14">
        <v>16.989999999999998</v>
      </c>
      <c r="L16" s="14">
        <v>98</v>
      </c>
      <c r="M16" s="14">
        <v>16.989999999999998</v>
      </c>
      <c r="N16" s="14">
        <v>500</v>
      </c>
      <c r="O16" s="36">
        <v>500</v>
      </c>
      <c r="P16" s="15">
        <v>31405778</v>
      </c>
      <c r="Q16" s="16" t="s">
        <v>117</v>
      </c>
      <c r="V16" s="7">
        <f t="shared" si="0"/>
        <v>14</v>
      </c>
    </row>
    <row r="17" spans="1:22" ht="18">
      <c r="A17" s="7">
        <v>15</v>
      </c>
      <c r="B17" s="7">
        <v>0</v>
      </c>
      <c r="C17" s="10"/>
      <c r="I17" s="7" t="s">
        <v>114</v>
      </c>
      <c r="J17" s="14">
        <v>128</v>
      </c>
      <c r="K17" s="14">
        <v>19.989999999999998</v>
      </c>
      <c r="L17" s="14">
        <v>128</v>
      </c>
      <c r="M17" s="14">
        <v>24.99</v>
      </c>
      <c r="N17" s="14">
        <v>750</v>
      </c>
      <c r="O17" s="36">
        <v>750</v>
      </c>
      <c r="P17" s="15">
        <v>31405779</v>
      </c>
      <c r="Q17" s="16" t="s">
        <v>118</v>
      </c>
      <c r="V17" s="7">
        <f t="shared" si="0"/>
        <v>15</v>
      </c>
    </row>
    <row r="18" spans="1:22" ht="18">
      <c r="A18" s="7">
        <v>16</v>
      </c>
      <c r="B18" s="7">
        <v>0</v>
      </c>
      <c r="C18" s="10"/>
      <c r="I18" s="7" t="s">
        <v>115</v>
      </c>
      <c r="J18" s="14">
        <v>258</v>
      </c>
      <c r="K18" s="14">
        <v>39.99</v>
      </c>
      <c r="L18" s="14">
        <v>258</v>
      </c>
      <c r="M18" s="14">
        <v>38.99</v>
      </c>
      <c r="N18" s="14">
        <v>1150</v>
      </c>
      <c r="O18" s="36">
        <v>1150</v>
      </c>
      <c r="P18" s="15">
        <v>31405780</v>
      </c>
      <c r="Q18" s="16" t="s">
        <v>119</v>
      </c>
      <c r="V18" s="7">
        <f t="shared" si="0"/>
        <v>16</v>
      </c>
    </row>
    <row r="19" spans="1:22" ht="18">
      <c r="A19" s="7">
        <v>17</v>
      </c>
      <c r="B19" s="7">
        <v>0</v>
      </c>
      <c r="C19" s="10"/>
      <c r="I19" s="7" t="s">
        <v>116</v>
      </c>
      <c r="J19" s="14">
        <v>648</v>
      </c>
      <c r="K19" s="14">
        <v>99.99</v>
      </c>
      <c r="L19" s="14">
        <v>648</v>
      </c>
      <c r="M19" s="14">
        <v>99.99</v>
      </c>
      <c r="N19" s="14">
        <v>3000</v>
      </c>
      <c r="O19" s="36">
        <v>3000</v>
      </c>
      <c r="P19" s="15">
        <v>31405781</v>
      </c>
      <c r="Q19" s="16" t="s">
        <v>120</v>
      </c>
      <c r="V19" s="7">
        <f t="shared" si="0"/>
        <v>17</v>
      </c>
    </row>
    <row r="20" spans="1:22" ht="18">
      <c r="A20" s="7">
        <v>18</v>
      </c>
      <c r="B20" s="7">
        <v>0</v>
      </c>
      <c r="C20" s="10"/>
      <c r="I20" s="7" t="s">
        <v>124</v>
      </c>
      <c r="J20" s="14">
        <v>3</v>
      </c>
      <c r="K20" s="14">
        <v>0.99</v>
      </c>
      <c r="L20" s="14">
        <v>3</v>
      </c>
      <c r="M20" s="14">
        <v>0.99</v>
      </c>
      <c r="N20" s="14">
        <v>30</v>
      </c>
      <c r="O20" s="36">
        <v>30</v>
      </c>
      <c r="P20" s="15">
        <v>31405782</v>
      </c>
      <c r="Q20" s="16" t="s">
        <v>96</v>
      </c>
      <c r="V20" s="7">
        <f t="shared" si="0"/>
        <v>18</v>
      </c>
    </row>
    <row r="21" spans="1:22" ht="18">
      <c r="A21" s="7">
        <v>19</v>
      </c>
      <c r="B21" s="7">
        <v>0</v>
      </c>
      <c r="C21" s="10"/>
      <c r="I21" s="7" t="s">
        <v>125</v>
      </c>
      <c r="J21" s="14">
        <v>3</v>
      </c>
      <c r="K21" s="14">
        <v>0.99</v>
      </c>
      <c r="L21" s="14">
        <v>3</v>
      </c>
      <c r="M21" s="14">
        <v>0.99</v>
      </c>
      <c r="N21" s="14">
        <v>30</v>
      </c>
      <c r="O21" s="36">
        <v>30</v>
      </c>
      <c r="P21" s="15">
        <v>31405783</v>
      </c>
      <c r="Q21" s="16" t="s">
        <v>96</v>
      </c>
      <c r="V21" s="7">
        <f t="shared" si="0"/>
        <v>19</v>
      </c>
    </row>
    <row r="22" spans="1:22" ht="18">
      <c r="A22" s="7">
        <v>20</v>
      </c>
      <c r="B22" s="7">
        <v>0</v>
      </c>
      <c r="C22" s="10"/>
      <c r="I22" s="7" t="s">
        <v>126</v>
      </c>
      <c r="J22" s="14">
        <v>6</v>
      </c>
      <c r="K22" s="14">
        <v>0.99</v>
      </c>
      <c r="L22" s="14">
        <v>6</v>
      </c>
      <c r="M22" s="14">
        <v>0.99</v>
      </c>
      <c r="N22" s="14">
        <v>30</v>
      </c>
      <c r="O22" s="36">
        <v>30</v>
      </c>
      <c r="P22" s="15">
        <v>31405784</v>
      </c>
      <c r="Q22" s="16" t="s">
        <v>96</v>
      </c>
      <c r="V22" s="7">
        <f t="shared" si="0"/>
        <v>20</v>
      </c>
    </row>
    <row r="23" spans="1:22" ht="18">
      <c r="A23" s="7">
        <v>21</v>
      </c>
      <c r="B23" s="7">
        <v>0</v>
      </c>
      <c r="C23" s="10"/>
      <c r="I23" s="7" t="s">
        <v>127</v>
      </c>
      <c r="J23" s="14">
        <v>6</v>
      </c>
      <c r="K23" s="14">
        <v>0.99</v>
      </c>
      <c r="L23" s="14">
        <v>6</v>
      </c>
      <c r="M23" s="14">
        <v>0.99</v>
      </c>
      <c r="N23" s="14">
        <v>30</v>
      </c>
      <c r="O23" s="36">
        <v>30</v>
      </c>
      <c r="P23" s="15">
        <v>31405785</v>
      </c>
      <c r="Q23" s="16" t="s">
        <v>96</v>
      </c>
      <c r="V23" s="7">
        <f t="shared" si="0"/>
        <v>21</v>
      </c>
    </row>
    <row r="24" spans="1:22" ht="18">
      <c r="A24" s="7">
        <v>22</v>
      </c>
      <c r="B24" s="7">
        <v>0</v>
      </c>
      <c r="C24" s="10"/>
      <c r="I24" s="7" t="s">
        <v>128</v>
      </c>
      <c r="J24" s="14">
        <v>12</v>
      </c>
      <c r="K24" s="14">
        <v>1.99</v>
      </c>
      <c r="L24" s="14">
        <v>12</v>
      </c>
      <c r="M24" s="14">
        <v>1.99</v>
      </c>
      <c r="N24" s="14">
        <v>50</v>
      </c>
      <c r="O24" s="36">
        <v>50</v>
      </c>
      <c r="P24" s="15">
        <v>31405786</v>
      </c>
      <c r="Q24" s="16" t="s">
        <v>96</v>
      </c>
      <c r="V24" s="7">
        <f t="shared" si="0"/>
        <v>22</v>
      </c>
    </row>
    <row r="25" spans="1:22" ht="18">
      <c r="A25" s="7">
        <v>23</v>
      </c>
      <c r="B25" s="7">
        <v>0</v>
      </c>
      <c r="C25" s="10"/>
      <c r="I25" s="7" t="s">
        <v>129</v>
      </c>
      <c r="J25" s="14">
        <v>30</v>
      </c>
      <c r="K25" s="14">
        <v>4.99</v>
      </c>
      <c r="L25" s="14">
        <v>30</v>
      </c>
      <c r="M25" s="14">
        <v>4.99</v>
      </c>
      <c r="N25" s="14">
        <v>150</v>
      </c>
      <c r="O25" s="36">
        <v>150</v>
      </c>
      <c r="P25" s="15">
        <v>31405787</v>
      </c>
      <c r="Q25" s="16" t="s">
        <v>96</v>
      </c>
      <c r="V25" s="7">
        <f t="shared" si="0"/>
        <v>23</v>
      </c>
    </row>
    <row r="26" spans="1:22" ht="18">
      <c r="A26" s="7">
        <v>24</v>
      </c>
      <c r="B26" s="7">
        <v>3</v>
      </c>
      <c r="C26" s="10"/>
      <c r="I26" s="7" t="s">
        <v>107</v>
      </c>
      <c r="J26" s="14">
        <v>30</v>
      </c>
      <c r="K26" s="14">
        <v>4.99</v>
      </c>
      <c r="L26" s="14">
        <v>30</v>
      </c>
      <c r="M26" s="14">
        <v>4.99</v>
      </c>
      <c r="N26" s="14">
        <v>150</v>
      </c>
      <c r="O26" s="36">
        <v>150</v>
      </c>
      <c r="P26" s="15">
        <v>31405788</v>
      </c>
      <c r="Q26" s="16" t="s">
        <v>93</v>
      </c>
      <c r="R26" s="7" t="s">
        <v>60</v>
      </c>
      <c r="S26" s="7" t="s">
        <v>85</v>
      </c>
      <c r="T26" s="11"/>
      <c r="V26" s="7">
        <f t="shared" si="0"/>
        <v>24</v>
      </c>
    </row>
    <row r="27" spans="1:22">
      <c r="A27" s="7">
        <v>25</v>
      </c>
      <c r="B27" s="7">
        <v>0</v>
      </c>
      <c r="I27" s="7" t="s">
        <v>131</v>
      </c>
      <c r="J27" s="12">
        <v>1</v>
      </c>
      <c r="K27" s="12">
        <v>0.99</v>
      </c>
      <c r="L27" s="12">
        <v>1</v>
      </c>
      <c r="M27" s="12">
        <v>0.99</v>
      </c>
      <c r="N27" s="12">
        <v>30</v>
      </c>
      <c r="O27" s="36">
        <v>30</v>
      </c>
      <c r="Q27" s="13" t="s">
        <v>130</v>
      </c>
      <c r="V27" s="7">
        <f t="shared" si="0"/>
        <v>25</v>
      </c>
    </row>
    <row r="28" spans="1:22">
      <c r="A28" s="7">
        <v>26</v>
      </c>
      <c r="B28" s="7">
        <v>7</v>
      </c>
      <c r="I28" s="7" t="s">
        <v>132</v>
      </c>
      <c r="J28" s="12">
        <v>3</v>
      </c>
      <c r="K28" s="12">
        <v>0.99</v>
      </c>
      <c r="L28" s="12">
        <v>3</v>
      </c>
      <c r="M28" s="12">
        <v>0.99</v>
      </c>
      <c r="N28" s="12">
        <v>30</v>
      </c>
      <c r="O28" s="36">
        <v>30</v>
      </c>
      <c r="P28" s="39">
        <v>31417996</v>
      </c>
      <c r="Q28" s="13" t="s">
        <v>256</v>
      </c>
      <c r="R28" s="7" t="s">
        <v>252</v>
      </c>
      <c r="S28" s="7" t="s">
        <v>252</v>
      </c>
      <c r="U28" s="7" t="s">
        <v>254</v>
      </c>
      <c r="V28" s="7">
        <f t="shared" si="0"/>
        <v>26</v>
      </c>
    </row>
    <row r="29" spans="1:22">
      <c r="A29" s="7">
        <v>27</v>
      </c>
      <c r="B29" s="7">
        <v>8</v>
      </c>
      <c r="I29" s="7" t="s">
        <v>133</v>
      </c>
      <c r="J29" s="12">
        <v>6</v>
      </c>
      <c r="K29" s="12">
        <v>0.99</v>
      </c>
      <c r="L29" s="12">
        <v>6</v>
      </c>
      <c r="M29" s="12">
        <v>0.99</v>
      </c>
      <c r="N29" s="12">
        <v>30</v>
      </c>
      <c r="O29" s="36">
        <v>30</v>
      </c>
      <c r="P29" s="39">
        <v>31417995</v>
      </c>
      <c r="Q29" s="8" t="s">
        <v>257</v>
      </c>
      <c r="R29" s="7" t="s">
        <v>251</v>
      </c>
      <c r="S29" s="7" t="s">
        <v>251</v>
      </c>
      <c r="U29" s="7" t="s">
        <v>255</v>
      </c>
      <c r="V29" s="7">
        <f t="shared" si="0"/>
        <v>27</v>
      </c>
    </row>
    <row r="30" spans="1:22">
      <c r="A30" s="7">
        <v>28</v>
      </c>
      <c r="B30" s="7">
        <v>0</v>
      </c>
      <c r="I30" s="7" t="s">
        <v>134</v>
      </c>
      <c r="J30" s="12">
        <v>9</v>
      </c>
      <c r="K30" s="12">
        <v>0.99</v>
      </c>
      <c r="L30" s="12">
        <v>9</v>
      </c>
      <c r="M30" s="12">
        <v>0.99</v>
      </c>
      <c r="N30" s="12">
        <v>30</v>
      </c>
      <c r="O30" s="36">
        <v>30</v>
      </c>
      <c r="P30" s="42">
        <v>31418379</v>
      </c>
      <c r="Q30" s="40" t="s">
        <v>259</v>
      </c>
      <c r="V30" s="7">
        <f t="shared" si="0"/>
        <v>28</v>
      </c>
    </row>
    <row r="31" spans="1:22">
      <c r="A31" s="7">
        <v>29</v>
      </c>
      <c r="B31" s="7">
        <v>0</v>
      </c>
      <c r="I31" s="7" t="s">
        <v>135</v>
      </c>
      <c r="J31" s="41">
        <v>60</v>
      </c>
      <c r="K31" s="12">
        <v>9.99</v>
      </c>
      <c r="L31" s="41">
        <v>60</v>
      </c>
      <c r="M31" s="12">
        <v>9.99</v>
      </c>
      <c r="N31" s="12">
        <v>300</v>
      </c>
      <c r="O31" s="36">
        <v>300</v>
      </c>
      <c r="P31" s="42">
        <v>31418380</v>
      </c>
      <c r="Q31" s="40" t="s">
        <v>260</v>
      </c>
      <c r="V31" s="7">
        <f t="shared" si="0"/>
        <v>29</v>
      </c>
    </row>
    <row r="32" spans="1:22">
      <c r="A32" s="7">
        <v>30</v>
      </c>
      <c r="B32" s="7">
        <v>0</v>
      </c>
      <c r="I32" s="7" t="s">
        <v>136</v>
      </c>
      <c r="J32" s="12">
        <v>15</v>
      </c>
      <c r="K32" s="12">
        <v>1.99</v>
      </c>
      <c r="L32" s="12">
        <v>15</v>
      </c>
      <c r="M32" s="12">
        <v>1.99</v>
      </c>
      <c r="N32" s="12">
        <v>50</v>
      </c>
      <c r="O32" s="36">
        <v>50</v>
      </c>
      <c r="P32" s="8"/>
      <c r="Q32" s="13" t="s">
        <v>130</v>
      </c>
      <c r="V32" s="7">
        <f t="shared" si="0"/>
        <v>30</v>
      </c>
    </row>
    <row r="33" spans="1:22">
      <c r="A33" s="7">
        <v>31</v>
      </c>
      <c r="I33" s="7" t="s">
        <v>137</v>
      </c>
      <c r="J33" s="12">
        <v>18</v>
      </c>
      <c r="K33" s="12">
        <v>2.99</v>
      </c>
      <c r="L33" s="12">
        <v>18</v>
      </c>
      <c r="M33" s="12">
        <v>2.99</v>
      </c>
      <c r="N33" s="12">
        <v>90</v>
      </c>
      <c r="O33" s="36">
        <v>90</v>
      </c>
      <c r="P33" s="8"/>
      <c r="Q33" s="13" t="s">
        <v>130</v>
      </c>
      <c r="V33" s="7">
        <f t="shared" si="0"/>
        <v>31</v>
      </c>
    </row>
    <row r="34" spans="1:22">
      <c r="A34" s="7">
        <v>32</v>
      </c>
      <c r="B34" s="7">
        <v>0</v>
      </c>
      <c r="I34" s="7" t="s">
        <v>138</v>
      </c>
      <c r="J34" s="12">
        <v>30</v>
      </c>
      <c r="K34" s="12">
        <v>4.99</v>
      </c>
      <c r="L34" s="12">
        <v>30</v>
      </c>
      <c r="M34" s="12">
        <v>4.99</v>
      </c>
      <c r="N34" s="12">
        <v>150</v>
      </c>
      <c r="O34" s="36">
        <v>150</v>
      </c>
      <c r="P34" s="42">
        <v>31418381</v>
      </c>
      <c r="Q34" s="40" t="s">
        <v>261</v>
      </c>
      <c r="V34" s="7">
        <f t="shared" si="0"/>
        <v>32</v>
      </c>
    </row>
    <row r="35" spans="1:22" s="30" customFormat="1">
      <c r="A35" s="30">
        <v>33</v>
      </c>
      <c r="B35" s="30">
        <v>0</v>
      </c>
      <c r="C35" s="31"/>
      <c r="I35" s="30" t="s">
        <v>139</v>
      </c>
      <c r="J35" s="32">
        <v>60</v>
      </c>
      <c r="K35" s="32">
        <v>8.99</v>
      </c>
      <c r="L35" s="32">
        <v>60</v>
      </c>
      <c r="M35" s="32">
        <v>8.99</v>
      </c>
      <c r="N35" s="32">
        <v>270</v>
      </c>
      <c r="O35" s="37">
        <v>300</v>
      </c>
      <c r="P35" s="31"/>
      <c r="Q35" s="31" t="s">
        <v>130</v>
      </c>
      <c r="V35" s="30">
        <f t="shared" si="0"/>
        <v>33</v>
      </c>
    </row>
    <row r="36" spans="1:22">
      <c r="A36" s="7">
        <v>34</v>
      </c>
      <c r="I36" s="7" t="s">
        <v>140</v>
      </c>
      <c r="J36" s="12">
        <v>68</v>
      </c>
      <c r="K36" s="12">
        <v>9.99</v>
      </c>
      <c r="L36" s="12">
        <v>68</v>
      </c>
      <c r="M36" s="12">
        <v>9.99</v>
      </c>
      <c r="N36" s="12">
        <v>300</v>
      </c>
      <c r="O36" s="38">
        <v>300</v>
      </c>
      <c r="P36" s="15">
        <v>31405787</v>
      </c>
      <c r="Q36" s="16" t="s">
        <v>96</v>
      </c>
      <c r="V36" s="7">
        <f t="shared" si="0"/>
        <v>34</v>
      </c>
    </row>
    <row r="37" spans="1:22">
      <c r="A37" s="7">
        <v>35</v>
      </c>
      <c r="B37" s="7">
        <v>0</v>
      </c>
      <c r="I37" s="7" t="s">
        <v>141</v>
      </c>
      <c r="J37" s="12">
        <v>98</v>
      </c>
      <c r="K37" s="12">
        <v>16.989999999999998</v>
      </c>
      <c r="L37" s="12">
        <v>98</v>
      </c>
      <c r="M37" s="12">
        <v>16.989999999999998</v>
      </c>
      <c r="N37" s="12">
        <v>500</v>
      </c>
      <c r="O37" s="36">
        <v>500</v>
      </c>
      <c r="P37" s="15">
        <v>31405787</v>
      </c>
      <c r="Q37" s="16" t="s">
        <v>96</v>
      </c>
      <c r="V37" s="7">
        <f t="shared" si="0"/>
        <v>35</v>
      </c>
    </row>
    <row r="38" spans="1:22">
      <c r="A38" s="7">
        <v>36</v>
      </c>
      <c r="B38" s="7">
        <v>0</v>
      </c>
      <c r="I38" s="7" t="s">
        <v>142</v>
      </c>
      <c r="J38" s="12">
        <v>128</v>
      </c>
      <c r="K38" s="12">
        <v>24.99</v>
      </c>
      <c r="L38" s="12">
        <v>128</v>
      </c>
      <c r="M38" s="12">
        <v>24.99</v>
      </c>
      <c r="N38" s="12">
        <v>750</v>
      </c>
      <c r="O38" s="36">
        <v>750</v>
      </c>
      <c r="P38" s="42">
        <v>31418382</v>
      </c>
      <c r="Q38" s="40" t="s">
        <v>262</v>
      </c>
      <c r="V38" s="7">
        <f t="shared" si="0"/>
        <v>36</v>
      </c>
    </row>
    <row r="39" spans="1:22" s="30" customFormat="1">
      <c r="A39" s="30">
        <v>37</v>
      </c>
      <c r="C39" s="31"/>
      <c r="I39" s="30" t="s">
        <v>143</v>
      </c>
      <c r="J39" s="32">
        <v>198</v>
      </c>
      <c r="K39" s="32">
        <v>29.99</v>
      </c>
      <c r="L39" s="32">
        <v>198</v>
      </c>
      <c r="M39" s="32">
        <v>29.99</v>
      </c>
      <c r="N39" s="32">
        <v>900</v>
      </c>
      <c r="O39" s="37">
        <v>1000</v>
      </c>
      <c r="P39" s="31"/>
      <c r="Q39" s="31" t="s">
        <v>130</v>
      </c>
      <c r="V39" s="30">
        <f t="shared" si="0"/>
        <v>37</v>
      </c>
    </row>
    <row r="40" spans="1:22" s="26" customFormat="1">
      <c r="A40" s="26">
        <v>38</v>
      </c>
      <c r="B40" s="26">
        <v>0</v>
      </c>
      <c r="C40" s="27"/>
      <c r="I40" s="26" t="s">
        <v>144</v>
      </c>
      <c r="J40" s="28">
        <v>258</v>
      </c>
      <c r="K40" s="28">
        <v>38.99</v>
      </c>
      <c r="L40" s="28">
        <v>258</v>
      </c>
      <c r="M40" s="28">
        <v>38.99</v>
      </c>
      <c r="N40" s="28">
        <v>1150</v>
      </c>
      <c r="O40" s="36">
        <v>1150</v>
      </c>
      <c r="P40" s="27"/>
      <c r="Q40" s="27" t="s">
        <v>130</v>
      </c>
      <c r="V40" s="26">
        <f t="shared" si="0"/>
        <v>38</v>
      </c>
    </row>
    <row r="41" spans="1:22" s="26" customFormat="1">
      <c r="A41" s="26">
        <v>39</v>
      </c>
      <c r="B41" s="26">
        <v>0</v>
      </c>
      <c r="C41" s="27"/>
      <c r="I41" s="26" t="s">
        <v>145</v>
      </c>
      <c r="J41" s="28">
        <v>218</v>
      </c>
      <c r="K41" s="28">
        <v>49.99</v>
      </c>
      <c r="L41" s="28">
        <v>218</v>
      </c>
      <c r="M41" s="28">
        <v>49.99</v>
      </c>
      <c r="N41" s="28">
        <v>1500</v>
      </c>
      <c r="O41" s="36">
        <v>1490</v>
      </c>
      <c r="P41" s="27"/>
      <c r="Q41" s="27" t="s">
        <v>130</v>
      </c>
      <c r="V41" s="26">
        <f t="shared" si="0"/>
        <v>39</v>
      </c>
    </row>
    <row r="42" spans="1:22" s="26" customFormat="1">
      <c r="A42" s="26">
        <v>40</v>
      </c>
      <c r="B42" s="26">
        <v>0</v>
      </c>
      <c r="C42" s="27"/>
      <c r="I42" s="26" t="s">
        <v>146</v>
      </c>
      <c r="J42" s="28">
        <v>648</v>
      </c>
      <c r="K42" s="28">
        <v>99.99</v>
      </c>
      <c r="L42" s="28">
        <v>648</v>
      </c>
      <c r="M42" s="28">
        <v>99.99</v>
      </c>
      <c r="N42" s="28">
        <v>3000</v>
      </c>
      <c r="O42" s="36">
        <v>3000</v>
      </c>
      <c r="P42" s="27"/>
      <c r="Q42" s="27" t="s">
        <v>130</v>
      </c>
      <c r="V42" s="26">
        <f t="shared" si="0"/>
        <v>40</v>
      </c>
    </row>
    <row r="43" spans="1:22">
      <c r="A43" s="7">
        <v>41</v>
      </c>
      <c r="B43" s="7">
        <v>0</v>
      </c>
      <c r="I43" s="7" t="s">
        <v>240</v>
      </c>
      <c r="J43" s="12">
        <v>68</v>
      </c>
      <c r="K43" s="12">
        <v>9.99</v>
      </c>
      <c r="L43" s="12">
        <v>68</v>
      </c>
      <c r="M43" s="12">
        <v>9.99</v>
      </c>
      <c r="N43" s="12">
        <v>300</v>
      </c>
      <c r="O43" s="38">
        <v>300</v>
      </c>
      <c r="P43" s="33" t="s">
        <v>242</v>
      </c>
      <c r="U43" s="7">
        <f t="shared" ref="U43:U44" si="1">A43</f>
        <v>41</v>
      </c>
    </row>
    <row r="44" spans="1:22" ht="18" thickBot="1">
      <c r="A44" s="7">
        <v>42</v>
      </c>
      <c r="B44" s="7">
        <v>0</v>
      </c>
      <c r="I44" s="7" t="s">
        <v>241</v>
      </c>
      <c r="J44" s="12">
        <v>98</v>
      </c>
      <c r="K44" s="12">
        <v>16.989999999999998</v>
      </c>
      <c r="L44" s="12">
        <v>98</v>
      </c>
      <c r="M44" s="12">
        <v>16.989999999999998</v>
      </c>
      <c r="N44" s="12">
        <v>500</v>
      </c>
      <c r="O44" s="36">
        <v>500</v>
      </c>
      <c r="P44" s="34" t="s">
        <v>243</v>
      </c>
      <c r="U44" s="7">
        <f t="shared" si="1"/>
        <v>42</v>
      </c>
    </row>
  </sheetData>
  <phoneticPr fontId="2" type="noConversion"/>
  <conditionalFormatting sqref="G31:G43">
    <cfRule type="duplicateValues" dxfId="28" priority="27"/>
  </conditionalFormatting>
  <conditionalFormatting sqref="G31:G43">
    <cfRule type="duplicateValues" dxfId="27" priority="25"/>
    <cfRule type="duplicateValues" dxfId="26" priority="26"/>
  </conditionalFormatting>
  <conditionalFormatting sqref="P3:P10 P12">
    <cfRule type="duplicateValues" dxfId="25" priority="24"/>
  </conditionalFormatting>
  <conditionalFormatting sqref="P3:P10 P12">
    <cfRule type="duplicateValues" dxfId="24" priority="22"/>
    <cfRule type="duplicateValues" dxfId="23" priority="23"/>
  </conditionalFormatting>
  <conditionalFormatting sqref="P13:P26">
    <cfRule type="duplicateValues" dxfId="22" priority="19"/>
    <cfRule type="duplicateValues" dxfId="21" priority="20"/>
    <cfRule type="duplicateValues" dxfId="20" priority="21"/>
  </conditionalFormatting>
  <conditionalFormatting sqref="P11">
    <cfRule type="duplicateValues" dxfId="19" priority="18"/>
  </conditionalFormatting>
  <conditionalFormatting sqref="P11">
    <cfRule type="duplicateValues" dxfId="18" priority="16"/>
    <cfRule type="duplicateValues" dxfId="17" priority="17"/>
  </conditionalFormatting>
  <conditionalFormatting sqref="P36:P37">
    <cfRule type="duplicateValues" dxfId="16" priority="13"/>
    <cfRule type="duplicateValues" dxfId="15" priority="14"/>
    <cfRule type="duplicateValues" dxfId="14" priority="15"/>
  </conditionalFormatting>
  <conditionalFormatting sqref="P28:P29">
    <cfRule type="duplicateValues" dxfId="13" priority="10"/>
    <cfRule type="duplicateValues" dxfId="12" priority="11"/>
    <cfRule type="duplicateValues" dxfId="11" priority="12"/>
  </conditionalFormatting>
  <conditionalFormatting sqref="P30:P31">
    <cfRule type="duplicateValues" dxfId="10" priority="7"/>
    <cfRule type="duplicateValues" dxfId="9" priority="8"/>
    <cfRule type="duplicateValues" dxfId="8" priority="9"/>
  </conditionalFormatting>
  <conditionalFormatting sqref="P34">
    <cfRule type="duplicateValues" dxfId="7" priority="4"/>
    <cfRule type="duplicateValues" dxfId="6" priority="5"/>
    <cfRule type="duplicateValues" dxfId="5" priority="6"/>
  </conditionalFormatting>
  <conditionalFormatting sqref="P38">
    <cfRule type="duplicateValues" dxfId="4" priority="1"/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workbookViewId="0">
      <selection activeCell="A7" sqref="A7"/>
    </sheetView>
  </sheetViews>
  <sheetFormatPr baseColWidth="10" defaultColWidth="8.83203125" defaultRowHeight="15"/>
  <cols>
    <col min="1" max="1" width="58.1640625" bestFit="1" customWidth="1"/>
    <col min="2" max="2" width="30.5" bestFit="1" customWidth="1"/>
    <col min="3" max="3" width="6.5" style="1" bestFit="1" customWidth="1"/>
    <col min="4" max="4" width="16.6640625" style="1" bestFit="1" customWidth="1"/>
    <col min="5" max="5" width="19.33203125" bestFit="1" customWidth="1"/>
  </cols>
  <sheetData>
    <row r="1" spans="1:5">
      <c r="A1" t="s">
        <v>49</v>
      </c>
      <c r="B1" t="s">
        <v>50</v>
      </c>
      <c r="C1" s="1" t="s">
        <v>52</v>
      </c>
      <c r="D1" s="1" t="s">
        <v>53</v>
      </c>
    </row>
    <row r="2" spans="1:5">
      <c r="A2" t="s">
        <v>54</v>
      </c>
      <c r="B2" t="s">
        <v>51</v>
      </c>
    </row>
    <row r="3" spans="1:5" ht="17">
      <c r="A3" t="s">
        <v>198</v>
      </c>
      <c r="B3" t="s">
        <v>109</v>
      </c>
      <c r="C3" s="1">
        <v>4.99</v>
      </c>
      <c r="D3" s="16" t="s">
        <v>94</v>
      </c>
      <c r="E3" s="6"/>
    </row>
    <row r="4" spans="1:5" ht="17">
      <c r="A4" t="s">
        <v>199</v>
      </c>
      <c r="B4" t="s">
        <v>111</v>
      </c>
      <c r="C4" s="1">
        <v>16.989999999999998</v>
      </c>
      <c r="D4" s="16" t="s">
        <v>95</v>
      </c>
      <c r="E4" s="6"/>
    </row>
    <row r="5" spans="1:5" ht="17">
      <c r="A5" t="s">
        <v>200</v>
      </c>
      <c r="B5" t="s">
        <v>98</v>
      </c>
      <c r="C5" s="1">
        <v>0.99</v>
      </c>
      <c r="D5" s="16" t="s">
        <v>86</v>
      </c>
      <c r="E5" s="6"/>
    </row>
    <row r="6" spans="1:5" ht="17">
      <c r="A6" t="s">
        <v>201</v>
      </c>
      <c r="B6" t="s">
        <v>99</v>
      </c>
      <c r="C6" s="1">
        <v>4.99</v>
      </c>
      <c r="D6" s="16" t="s">
        <v>87</v>
      </c>
      <c r="E6" s="6"/>
    </row>
    <row r="7" spans="1:5" ht="17">
      <c r="A7" t="s">
        <v>202</v>
      </c>
      <c r="B7" t="s">
        <v>100</v>
      </c>
      <c r="C7" s="1">
        <v>11.99</v>
      </c>
      <c r="D7" s="16" t="s">
        <v>88</v>
      </c>
      <c r="E7" s="6"/>
    </row>
    <row r="8" spans="1:5" ht="17">
      <c r="A8" t="s">
        <v>203</v>
      </c>
      <c r="B8" t="s">
        <v>101</v>
      </c>
      <c r="C8" s="1">
        <v>16.989999999999998</v>
      </c>
      <c r="D8" s="16" t="s">
        <v>89</v>
      </c>
      <c r="E8" s="6"/>
    </row>
    <row r="9" spans="1:5" ht="17">
      <c r="A9" t="s">
        <v>204</v>
      </c>
      <c r="B9" t="s">
        <v>102</v>
      </c>
      <c r="C9" s="1">
        <v>24.99</v>
      </c>
      <c r="D9" s="16" t="s">
        <v>90</v>
      </c>
      <c r="E9" s="6"/>
    </row>
    <row r="10" spans="1:5" ht="17">
      <c r="A10" t="s">
        <v>205</v>
      </c>
      <c r="B10" t="s">
        <v>103</v>
      </c>
      <c r="C10" s="1">
        <v>38.99</v>
      </c>
      <c r="D10" s="16" t="s">
        <v>91</v>
      </c>
      <c r="E10" s="6"/>
    </row>
    <row r="11" spans="1:5" ht="17">
      <c r="A11" t="s">
        <v>206</v>
      </c>
      <c r="B11" t="s">
        <v>195</v>
      </c>
      <c r="C11" s="1">
        <v>49.99</v>
      </c>
      <c r="D11" s="16" t="s">
        <v>106</v>
      </c>
      <c r="E11" s="6"/>
    </row>
    <row r="12" spans="1:5" ht="16">
      <c r="A12" t="s">
        <v>207</v>
      </c>
      <c r="B12" t="s">
        <v>104</v>
      </c>
      <c r="C12" s="1">
        <v>99.99</v>
      </c>
      <c r="D12" s="16" t="s">
        <v>92</v>
      </c>
    </row>
    <row r="13" spans="1:5" ht="16">
      <c r="A13" t="s">
        <v>208</v>
      </c>
      <c r="B13" t="s">
        <v>196</v>
      </c>
      <c r="C13" s="1">
        <v>0.99</v>
      </c>
      <c r="D13" s="16" t="s">
        <v>121</v>
      </c>
    </row>
    <row r="14" spans="1:5" ht="16">
      <c r="A14" t="s">
        <v>209</v>
      </c>
      <c r="B14" t="s">
        <v>197</v>
      </c>
      <c r="C14" s="1">
        <v>0.99</v>
      </c>
      <c r="D14" s="16" t="s">
        <v>122</v>
      </c>
    </row>
    <row r="15" spans="1:5" ht="16">
      <c r="A15" t="s">
        <v>210</v>
      </c>
      <c r="B15" t="s">
        <v>112</v>
      </c>
      <c r="C15" s="1">
        <v>0.99</v>
      </c>
      <c r="D15" s="16" t="s">
        <v>123</v>
      </c>
    </row>
    <row r="16" spans="1:5" ht="16">
      <c r="A16" t="s">
        <v>211</v>
      </c>
      <c r="B16" t="s">
        <v>113</v>
      </c>
      <c r="C16" s="1">
        <v>16.989999999999998</v>
      </c>
      <c r="D16" s="16" t="s">
        <v>117</v>
      </c>
    </row>
    <row r="17" spans="1:4" ht="16">
      <c r="A17" t="s">
        <v>212</v>
      </c>
      <c r="B17" t="s">
        <v>114</v>
      </c>
      <c r="C17" s="1">
        <v>24.99</v>
      </c>
      <c r="D17" s="16" t="s">
        <v>118</v>
      </c>
    </row>
    <row r="18" spans="1:4" ht="16">
      <c r="A18" t="s">
        <v>213</v>
      </c>
      <c r="B18" t="s">
        <v>115</v>
      </c>
      <c r="C18" s="1">
        <v>38.99</v>
      </c>
      <c r="D18" s="16" t="s">
        <v>119</v>
      </c>
    </row>
    <row r="19" spans="1:4" ht="16">
      <c r="A19" t="s">
        <v>214</v>
      </c>
      <c r="B19" t="s">
        <v>116</v>
      </c>
      <c r="C19" s="1">
        <v>99.99</v>
      </c>
      <c r="D19" s="16" t="s">
        <v>120</v>
      </c>
    </row>
    <row r="20" spans="1:4" ht="16">
      <c r="A20" t="s">
        <v>215</v>
      </c>
      <c r="B20" t="s">
        <v>124</v>
      </c>
      <c r="C20" s="1">
        <v>0.99</v>
      </c>
      <c r="D20" s="16" t="s">
        <v>96</v>
      </c>
    </row>
    <row r="21" spans="1:4" ht="16">
      <c r="A21" t="s">
        <v>216</v>
      </c>
      <c r="B21" t="s">
        <v>125</v>
      </c>
      <c r="C21" s="1">
        <v>0.99</v>
      </c>
      <c r="D21" s="16" t="s">
        <v>96</v>
      </c>
    </row>
    <row r="22" spans="1:4" ht="16">
      <c r="A22" t="s">
        <v>217</v>
      </c>
      <c r="B22" t="s">
        <v>126</v>
      </c>
      <c r="C22" s="1">
        <v>0.99</v>
      </c>
      <c r="D22" s="16" t="s">
        <v>96</v>
      </c>
    </row>
    <row r="23" spans="1:4" ht="16">
      <c r="A23" t="s">
        <v>218</v>
      </c>
      <c r="B23" t="s">
        <v>127</v>
      </c>
      <c r="C23" s="1">
        <v>0.99</v>
      </c>
      <c r="D23" s="16" t="s">
        <v>96</v>
      </c>
    </row>
    <row r="24" spans="1:4" ht="16">
      <c r="A24" t="s">
        <v>219</v>
      </c>
      <c r="B24" t="s">
        <v>128</v>
      </c>
      <c r="C24" s="1">
        <v>1.99</v>
      </c>
      <c r="D24" s="16" t="s">
        <v>96</v>
      </c>
    </row>
    <row r="25" spans="1:4" ht="16">
      <c r="A25" t="s">
        <v>220</v>
      </c>
      <c r="B25" t="s">
        <v>129</v>
      </c>
      <c r="C25" s="1">
        <v>4.99</v>
      </c>
      <c r="D25" s="16" t="s">
        <v>96</v>
      </c>
    </row>
    <row r="26" spans="1:4" ht="16">
      <c r="A26" t="s">
        <v>221</v>
      </c>
      <c r="B26" t="s">
        <v>107</v>
      </c>
      <c r="C26" s="1">
        <v>4.99</v>
      </c>
      <c r="D26" s="16" t="s">
        <v>93</v>
      </c>
    </row>
    <row r="27" spans="1:4" ht="17">
      <c r="A27" t="s">
        <v>222</v>
      </c>
      <c r="B27" t="s">
        <v>131</v>
      </c>
      <c r="C27" s="1">
        <v>0.99</v>
      </c>
      <c r="D27" s="13" t="s">
        <v>130</v>
      </c>
    </row>
    <row r="28" spans="1:4" ht="17">
      <c r="A28" t="s">
        <v>223</v>
      </c>
      <c r="B28" t="s">
        <v>132</v>
      </c>
      <c r="C28" s="1">
        <v>0.99</v>
      </c>
      <c r="D28" s="13" t="s">
        <v>130</v>
      </c>
    </row>
    <row r="29" spans="1:4" ht="17">
      <c r="A29" t="s">
        <v>224</v>
      </c>
      <c r="B29" t="s">
        <v>133</v>
      </c>
      <c r="C29" s="1">
        <v>0.99</v>
      </c>
      <c r="D29" s="13" t="s">
        <v>130</v>
      </c>
    </row>
    <row r="30" spans="1:4" ht="17">
      <c r="A30" t="s">
        <v>225</v>
      </c>
      <c r="B30" t="s">
        <v>134</v>
      </c>
      <c r="C30" s="1">
        <v>0.99</v>
      </c>
      <c r="D30" s="13" t="s">
        <v>130</v>
      </c>
    </row>
    <row r="31" spans="1:4" ht="17">
      <c r="A31" t="s">
        <v>226</v>
      </c>
      <c r="B31" t="s">
        <v>135</v>
      </c>
      <c r="C31" s="1">
        <v>1.99</v>
      </c>
      <c r="D31" s="13" t="s">
        <v>130</v>
      </c>
    </row>
    <row r="32" spans="1:4" ht="17">
      <c r="A32" t="s">
        <v>227</v>
      </c>
      <c r="B32" t="s">
        <v>136</v>
      </c>
      <c r="C32" s="1">
        <v>1.99</v>
      </c>
      <c r="D32" s="13" t="s">
        <v>130</v>
      </c>
    </row>
    <row r="33" spans="1:4" ht="17">
      <c r="A33" t="s">
        <v>228</v>
      </c>
      <c r="B33" t="s">
        <v>137</v>
      </c>
      <c r="C33" s="1">
        <v>2.99</v>
      </c>
      <c r="D33" s="13" t="s">
        <v>130</v>
      </c>
    </row>
    <row r="34" spans="1:4" ht="17">
      <c r="A34" t="s">
        <v>229</v>
      </c>
      <c r="B34" t="s">
        <v>138</v>
      </c>
      <c r="C34" s="1">
        <v>4.99</v>
      </c>
      <c r="D34" s="13" t="s">
        <v>130</v>
      </c>
    </row>
    <row r="35" spans="1:4" ht="17">
      <c r="A35" t="s">
        <v>230</v>
      </c>
      <c r="B35" t="s">
        <v>139</v>
      </c>
      <c r="C35" s="1">
        <v>8.99</v>
      </c>
      <c r="D35" s="13" t="s">
        <v>130</v>
      </c>
    </row>
    <row r="36" spans="1:4" ht="17">
      <c r="A36" t="s">
        <v>231</v>
      </c>
      <c r="B36" t="s">
        <v>140</v>
      </c>
      <c r="C36" s="1">
        <v>9.99</v>
      </c>
      <c r="D36" s="13" t="s">
        <v>130</v>
      </c>
    </row>
    <row r="37" spans="1:4" ht="17">
      <c r="A37" t="s">
        <v>232</v>
      </c>
      <c r="B37" t="s">
        <v>141</v>
      </c>
      <c r="C37" s="1">
        <v>16.989999999999998</v>
      </c>
      <c r="D37" s="13" t="s">
        <v>130</v>
      </c>
    </row>
    <row r="38" spans="1:4" ht="17">
      <c r="A38" t="s">
        <v>233</v>
      </c>
      <c r="B38" t="s">
        <v>142</v>
      </c>
      <c r="C38" s="1">
        <v>24.99</v>
      </c>
      <c r="D38" s="13" t="s">
        <v>130</v>
      </c>
    </row>
    <row r="39" spans="1:4" ht="17">
      <c r="A39" t="s">
        <v>234</v>
      </c>
      <c r="B39" t="s">
        <v>143</v>
      </c>
      <c r="C39" s="1">
        <v>29.99</v>
      </c>
      <c r="D39" s="13" t="s">
        <v>130</v>
      </c>
    </row>
    <row r="40" spans="1:4" ht="17">
      <c r="A40" t="s">
        <v>235</v>
      </c>
      <c r="B40" t="s">
        <v>144</v>
      </c>
      <c r="C40" s="1">
        <v>38.99</v>
      </c>
      <c r="D40" s="13" t="s">
        <v>130</v>
      </c>
    </row>
    <row r="41" spans="1:4" ht="17">
      <c r="A41" t="s">
        <v>236</v>
      </c>
      <c r="B41" t="s">
        <v>145</v>
      </c>
      <c r="C41" s="1">
        <v>49.99</v>
      </c>
      <c r="D41" s="13" t="s">
        <v>130</v>
      </c>
    </row>
    <row r="42" spans="1:4" ht="17">
      <c r="A42" t="s">
        <v>237</v>
      </c>
      <c r="B42" t="s">
        <v>146</v>
      </c>
      <c r="C42" s="1">
        <v>99.99</v>
      </c>
      <c r="D42" s="13" t="s">
        <v>130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workbookViewId="0">
      <selection activeCell="K3" sqref="K3"/>
    </sheetView>
  </sheetViews>
  <sheetFormatPr baseColWidth="10" defaultColWidth="8.83203125" defaultRowHeight="15"/>
  <cols>
    <col min="1" max="1" width="9.6640625" bestFit="1" customWidth="1"/>
    <col min="2" max="3" width="21.6640625" bestFit="1" customWidth="1"/>
    <col min="4" max="4" width="10.6640625" bestFit="1" customWidth="1"/>
    <col min="5" max="5" width="10.6640625" customWidth="1"/>
    <col min="7" max="7" width="35.1640625" bestFit="1" customWidth="1"/>
    <col min="9" max="9" width="18.6640625" bestFit="1" customWidth="1"/>
    <col min="10" max="10" width="10.5" bestFit="1" customWidth="1"/>
    <col min="11" max="11" width="23.6640625" customWidth="1"/>
    <col min="12" max="12" width="9.5" bestFit="1" customWidth="1"/>
  </cols>
  <sheetData>
    <row r="1" spans="1:17" ht="16">
      <c r="A1" s="23" t="s">
        <v>179</v>
      </c>
      <c r="B1" s="23" t="s">
        <v>166</v>
      </c>
      <c r="C1" s="23" t="s">
        <v>167</v>
      </c>
      <c r="D1" s="2" t="s">
        <v>9</v>
      </c>
      <c r="E1" s="25" t="s">
        <v>181</v>
      </c>
      <c r="F1" s="2"/>
      <c r="G1" s="3" t="s">
        <v>34</v>
      </c>
      <c r="H1" s="2" t="s">
        <v>10</v>
      </c>
      <c r="I1" s="2" t="s">
        <v>174</v>
      </c>
      <c r="J1" s="2" t="s">
        <v>173</v>
      </c>
      <c r="K1" s="2" t="s">
        <v>11</v>
      </c>
      <c r="L1" s="2" t="s">
        <v>35</v>
      </c>
    </row>
    <row r="2" spans="1:17" ht="16">
      <c r="A2" s="23" t="s">
        <v>168</v>
      </c>
      <c r="B2" s="23" t="s">
        <v>169</v>
      </c>
      <c r="C2" s="23" t="s">
        <v>170</v>
      </c>
      <c r="D2" s="2" t="s">
        <v>12</v>
      </c>
      <c r="E2" s="2" t="s">
        <v>180</v>
      </c>
      <c r="F2" s="2"/>
      <c r="G2" s="3" t="s">
        <v>16</v>
      </c>
      <c r="H2" s="2" t="s">
        <v>13</v>
      </c>
      <c r="I2" s="2" t="s">
        <v>177</v>
      </c>
      <c r="J2" s="2" t="s">
        <v>176</v>
      </c>
      <c r="K2" s="2" t="s">
        <v>175</v>
      </c>
      <c r="L2" s="2" t="s">
        <v>36</v>
      </c>
    </row>
    <row r="3" spans="1:17" ht="16">
      <c r="A3" s="23">
        <v>1</v>
      </c>
      <c r="B3" s="24" t="s">
        <v>171</v>
      </c>
      <c r="C3" s="24" t="s">
        <v>246</v>
      </c>
      <c r="D3" s="2">
        <v>1</v>
      </c>
      <c r="E3" s="2">
        <v>12</v>
      </c>
      <c r="F3" s="2" t="s">
        <v>14</v>
      </c>
      <c r="G3" s="4">
        <v>30</v>
      </c>
      <c r="H3" s="2">
        <v>30</v>
      </c>
      <c r="I3" s="2" t="s">
        <v>178</v>
      </c>
      <c r="J3" s="2" t="s">
        <v>178</v>
      </c>
      <c r="K3" s="2" t="s">
        <v>184</v>
      </c>
      <c r="L3" s="5">
        <v>31300851</v>
      </c>
      <c r="M3" t="s">
        <v>183</v>
      </c>
    </row>
    <row r="11" spans="1:17">
      <c r="Q11">
        <f>40+60</f>
        <v>100</v>
      </c>
    </row>
  </sheetData>
  <phoneticPr fontId="2" type="noConversion"/>
  <conditionalFormatting sqref="L3">
    <cfRule type="duplicateValues" dxfId="1" priority="1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workbookViewId="0">
      <selection activeCell="D13" sqref="D13"/>
    </sheetView>
  </sheetViews>
  <sheetFormatPr baseColWidth="10" defaultColWidth="8.83203125" defaultRowHeight="15"/>
  <cols>
    <col min="2" max="2" width="21.6640625" bestFit="1" customWidth="1"/>
    <col min="3" max="3" width="29" customWidth="1"/>
    <col min="8" max="10" width="17.83203125" customWidth="1"/>
    <col min="11" max="11" width="19.6640625" customWidth="1"/>
    <col min="12" max="12" width="17.83203125" customWidth="1"/>
  </cols>
  <sheetData>
    <row r="1" spans="1:13" ht="16">
      <c r="A1" s="23" t="s">
        <v>179</v>
      </c>
      <c r="B1" s="23" t="s">
        <v>166</v>
      </c>
      <c r="C1" s="23" t="s">
        <v>167</v>
      </c>
      <c r="D1" s="2" t="s">
        <v>9</v>
      </c>
      <c r="E1" s="25" t="s">
        <v>181</v>
      </c>
      <c r="F1" s="2"/>
      <c r="G1" s="3" t="s">
        <v>34</v>
      </c>
      <c r="H1" s="2" t="s">
        <v>10</v>
      </c>
      <c r="I1" s="2" t="s">
        <v>174</v>
      </c>
      <c r="J1" s="2" t="s">
        <v>173</v>
      </c>
      <c r="K1" s="2" t="s">
        <v>11</v>
      </c>
      <c r="L1" s="2" t="s">
        <v>35</v>
      </c>
    </row>
    <row r="2" spans="1:13" ht="16">
      <c r="A2" s="23" t="s">
        <v>168</v>
      </c>
      <c r="B2" s="23" t="s">
        <v>169</v>
      </c>
      <c r="C2" s="23" t="s">
        <v>170</v>
      </c>
      <c r="D2" s="2" t="s">
        <v>12</v>
      </c>
      <c r="E2" s="2" t="s">
        <v>180</v>
      </c>
      <c r="F2" s="2"/>
      <c r="G2" s="3" t="s">
        <v>16</v>
      </c>
      <c r="H2" s="2" t="s">
        <v>13</v>
      </c>
      <c r="I2" s="2" t="s">
        <v>177</v>
      </c>
      <c r="J2" s="2" t="s">
        <v>176</v>
      </c>
      <c r="K2" s="2" t="s">
        <v>175</v>
      </c>
      <c r="L2" s="2" t="s">
        <v>36</v>
      </c>
    </row>
    <row r="3" spans="1:13" ht="16">
      <c r="A3" s="23">
        <v>1</v>
      </c>
      <c r="B3" s="24" t="s">
        <v>171</v>
      </c>
      <c r="C3" s="24" t="s">
        <v>172</v>
      </c>
      <c r="D3" s="2">
        <v>2</v>
      </c>
      <c r="E3" s="2">
        <v>13</v>
      </c>
      <c r="F3" s="2" t="s">
        <v>65</v>
      </c>
      <c r="G3" s="4">
        <v>98</v>
      </c>
      <c r="H3" s="2">
        <v>30</v>
      </c>
      <c r="I3" s="2" t="s">
        <v>244</v>
      </c>
      <c r="J3" s="2" t="s">
        <v>247</v>
      </c>
      <c r="K3" s="2" t="s">
        <v>245</v>
      </c>
      <c r="L3" s="5">
        <v>31300852</v>
      </c>
      <c r="M3" t="s">
        <v>182</v>
      </c>
    </row>
  </sheetData>
  <phoneticPr fontId="2" type="noConversion"/>
  <conditionalFormatting sqref="L3">
    <cfRule type="duplicateValues" dxfId="0" priority="1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activeCell="K15" sqref="K15"/>
    </sheetView>
  </sheetViews>
  <sheetFormatPr baseColWidth="10" defaultColWidth="8.83203125" defaultRowHeight="15"/>
  <cols>
    <col min="2" max="2" width="23.5" bestFit="1" customWidth="1"/>
    <col min="4" max="4" width="11.1640625" bestFit="1" customWidth="1"/>
  </cols>
  <sheetData>
    <row r="1" spans="1:7">
      <c r="A1" t="s">
        <v>18</v>
      </c>
      <c r="B1" t="s">
        <v>19</v>
      </c>
    </row>
    <row r="2" spans="1:7">
      <c r="A2" t="s">
        <v>20</v>
      </c>
      <c r="B2" t="s">
        <v>21</v>
      </c>
    </row>
    <row r="3" spans="1:7">
      <c r="A3" t="s">
        <v>28</v>
      </c>
      <c r="B3" t="s">
        <v>29</v>
      </c>
      <c r="C3" t="s">
        <v>258</v>
      </c>
    </row>
    <row r="4" spans="1:7">
      <c r="A4" t="s">
        <v>22</v>
      </c>
      <c r="B4" t="s">
        <v>17</v>
      </c>
    </row>
    <row r="5" spans="1:7">
      <c r="A5" t="s">
        <v>31</v>
      </c>
      <c r="B5" t="s">
        <v>32</v>
      </c>
      <c r="C5" t="s">
        <v>33</v>
      </c>
    </row>
    <row r="6" spans="1:7">
      <c r="A6" t="s">
        <v>15</v>
      </c>
      <c r="B6" t="s">
        <v>23</v>
      </c>
    </row>
    <row r="7" spans="1:7">
      <c r="A7" t="s">
        <v>24</v>
      </c>
      <c r="B7" t="s">
        <v>25</v>
      </c>
    </row>
    <row r="8" spans="1:7">
      <c r="A8" t="s">
        <v>26</v>
      </c>
      <c r="B8" t="s">
        <v>27</v>
      </c>
    </row>
    <row r="9" spans="1:7">
      <c r="A9" t="s">
        <v>66</v>
      </c>
      <c r="B9" t="s">
        <v>67</v>
      </c>
      <c r="C9" t="s">
        <v>68</v>
      </c>
      <c r="D9" t="s">
        <v>69</v>
      </c>
    </row>
    <row r="10" spans="1:7">
      <c r="A10" t="s">
        <v>70</v>
      </c>
      <c r="B10" t="s">
        <v>72</v>
      </c>
      <c r="C10" t="s">
        <v>75</v>
      </c>
      <c r="D10" t="s">
        <v>74</v>
      </c>
      <c r="E10" t="s">
        <v>76</v>
      </c>
      <c r="F10" t="s">
        <v>77</v>
      </c>
      <c r="G10" t="s">
        <v>97</v>
      </c>
    </row>
    <row r="16" spans="1:7">
      <c r="B16" s="29" t="s">
        <v>239</v>
      </c>
    </row>
    <row r="22" spans="2:3" ht="33">
      <c r="B22" s="22" t="s">
        <v>165</v>
      </c>
      <c r="C22" s="2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charge</vt:lpstr>
      <vt:lpstr>charge_ios</vt:lpstr>
      <vt:lpstr>month_privilege</vt:lpstr>
      <vt:lpstr>bigmonth_privilege</vt:lpstr>
      <vt:lpstr>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2018-10-16T09:58:49Z</dcterms:created>
  <dcterms:modified xsi:type="dcterms:W3CDTF">2019-05-23T04:08:46Z</dcterms:modified>
</cp:coreProperties>
</file>