
<file path=[Content_Types].xml><?xml version="1.0" encoding="utf-8"?>
<Types xmlns="http://schemas.openxmlformats.org/package/2006/content-types">
  <Default Extension="xml" ContentType="application/xml"/>
  <Default Extension="rels" ContentType="application/vnd.openxmlformats-package.relationships+xml"/>
  <Override PartName="/customXml/itemProps1.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nnections.xml" ContentType="application/vnd.openxmlformats-officedocument.spreadsheetml.connections+xml"/>
  <Override PartName="/xl/queryTables/queryTable1.xml" ContentType="application/vnd.openxmlformats-officedocument.spreadsheetml.queryTable+xml"/>
  <Override PartName="/xl/queryTables/queryTable10.xml" ContentType="application/vnd.openxmlformats-officedocument.spreadsheetml.queryTable+xml"/>
  <Override PartName="/xl/queryTables/queryTable11.xml" ContentType="application/vnd.openxmlformats-officedocument.spreadsheetml.queryTable+xml"/>
  <Override PartName="/xl/queryTables/queryTable12.xml" ContentType="application/vnd.openxmlformats-officedocument.spreadsheetml.queryTable+xml"/>
  <Override PartName="/xl/queryTables/queryTable13.xml" ContentType="application/vnd.openxmlformats-officedocument.spreadsheetml.queryTable+xml"/>
  <Override PartName="/xl/queryTables/queryTable14.xml" ContentType="application/vnd.openxmlformats-officedocument.spreadsheetml.queryTable+xml"/>
  <Override PartName="/xl/queryTables/queryTable15.xml" ContentType="application/vnd.openxmlformats-officedocument.spreadsheetml.queryTable+xml"/>
  <Override PartName="/xl/queryTables/queryTable16.xml" ContentType="application/vnd.openxmlformats-officedocument.spreadsheetml.queryTable+xml"/>
  <Override PartName="/xl/queryTables/queryTable17.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queryTables/queryTable7.xml" ContentType="application/vnd.openxmlformats-officedocument.spreadsheetml.queryTable+xml"/>
  <Override PartName="/xl/queryTables/queryTable8.xml" ContentType="application/vnd.openxmlformats-officedocument.spreadsheetml.queryTable+xml"/>
  <Override PartName="/xl/queryTables/queryTable9.xml" ContentType="application/vnd.openxmlformats-officedocument.spreadsheetml.queryTable+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850" windowHeight="12080" tabRatio="876" activeTab="1"/>
  </bookViews>
  <sheets>
    <sheet name="总统计" sheetId="20" r:id="rId1"/>
    <sheet name="上海分段人口统计" sheetId="37" r:id="rId2"/>
    <sheet name="死亡统计" sheetId="32" r:id="rId3"/>
    <sheet name="生育率" sheetId="35" r:id="rId4"/>
    <sheet name="各区死亡率统计" sheetId="33" r:id="rId5"/>
    <sheet name="各区分段统计" sheetId="36" r:id="rId6"/>
    <sheet name="当前上海老龄人口" sheetId="28" state="hidden" r:id="rId7"/>
    <sheet name="当前满足比" sheetId="27" r:id="rId8"/>
    <sheet name="将来满足比" sheetId="21" r:id="rId9"/>
    <sheet name="老龄化系数" sheetId="29" r:id="rId10"/>
    <sheet name="2025总" sheetId="19" r:id="rId11"/>
    <sheet name="2025年男" sheetId="17" state="hidden" r:id="rId12"/>
    <sheet name="2025年女" sheetId="18" state="hidden" r:id="rId13"/>
    <sheet name="2030总" sheetId="1" r:id="rId14"/>
    <sheet name="2030年男" sheetId="3" state="hidden" r:id="rId15"/>
    <sheet name="2030年女" sheetId="4" state="hidden" r:id="rId16"/>
    <sheet name="2035总" sheetId="5" r:id="rId17"/>
    <sheet name="2035年男" sheetId="7" state="hidden" r:id="rId18"/>
    <sheet name="2035年女" sheetId="9" state="hidden" r:id="rId19"/>
    <sheet name="2040总" sheetId="8" r:id="rId20"/>
    <sheet name="2040年男" sheetId="10" state="hidden" r:id="rId21"/>
    <sheet name="2040年女" sheetId="11" state="hidden" r:id="rId22"/>
    <sheet name="2045总" sheetId="6" r:id="rId23"/>
    <sheet name="2045年男" sheetId="12" state="hidden" r:id="rId24"/>
    <sheet name="2045年女" sheetId="13" state="hidden" r:id="rId25"/>
    <sheet name="2050总" sheetId="14" r:id="rId26"/>
    <sheet name="助餐点" sheetId="22" r:id="rId27"/>
    <sheet name="睦邻点" sheetId="23" r:id="rId28"/>
    <sheet name="日间照护中心" sheetId="24" r:id="rId29"/>
    <sheet name="长者照护之家" sheetId="25" r:id="rId30"/>
    <sheet name="综合为老服务中心" sheetId="26" r:id="rId31"/>
    <sheet name="2050年男" sheetId="15" state="hidden" r:id="rId32"/>
    <sheet name="2050年女" sheetId="16" state="hidden" r:id="rId33"/>
  </sheets>
  <definedNames>
    <definedName name="ExternalData_1" localSheetId="11" hidden="1">'2025年男'!$A$1:$V$18</definedName>
    <definedName name="ExternalData_1" localSheetId="14" hidden="1">'2030年男'!$A$1:$V$18</definedName>
    <definedName name="ExternalData_1" localSheetId="15" hidden="1">'2030年女'!$A$1:$V$18</definedName>
    <definedName name="ExternalData_1" localSheetId="17" hidden="1">'2035年男'!$A$1:$V$18</definedName>
    <definedName name="ExternalData_1" localSheetId="18" hidden="1">'2035年女'!$A$1:$V$18</definedName>
    <definedName name="ExternalData_1" localSheetId="20" hidden="1">'2040年男'!$A$1:$V$18</definedName>
    <definedName name="ExternalData_1" localSheetId="23" hidden="1">'2045年男'!$A$1:$V$18</definedName>
    <definedName name="ExternalData_1" localSheetId="31" hidden="1">'2050年男'!$A$1:$V$18</definedName>
    <definedName name="ExternalData_1" localSheetId="27" hidden="1">睦邻点!$A$1:$D$3675</definedName>
    <definedName name="ExternalData_1" localSheetId="26" hidden="1">助餐点!$A$1:$D$2248</definedName>
    <definedName name="ExternalData_2" localSheetId="12" hidden="1">'2025年女'!$A$1:$V$18</definedName>
    <definedName name="ExternalData_2" localSheetId="21" hidden="1">'2040年女'!$A$1:$V$18</definedName>
    <definedName name="ExternalData_2" localSheetId="24" hidden="1">'2045年女'!$A$1:$V$18</definedName>
    <definedName name="ExternalData_2" localSheetId="32" hidden="1">'2050年女'!$A$1:$V$18</definedName>
    <definedName name="ExternalData_2" localSheetId="28" hidden="1">日间照护中心!$A$1:$D$908</definedName>
    <definedName name="ExternalData_3" localSheetId="29" hidden="1">长者照护之家!$A$1:$D$193</definedName>
    <definedName name="ExternalData_4" localSheetId="30" hidden="1">综合为老服务中心!$A$1:$D$488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connection id="1" name="查询 - 2025年女" description="与工作簿中“2025年女”查询的连接。" type="5" background="1" refreshedVersion="2" saveData="1">
    <dbPr connection="Provider=Microsoft.Mashup.OleDb.1;Data Source=$Workbook$;Location=2025年女;Extended Properties=&quot;&quot;" command="SELECT * FROM [2025年女]" commandType="2"/>
  </connection>
  <connection id="2" name="查询 - 2025年男" description="与工作簿中“2025年男”查询的连接。" type="5" background="1" refreshedVersion="2" saveData="1">
    <dbPr connection="Provider=Microsoft.Mashup.OleDb.1;Data Source=$Workbook$;Location=2025年男;Extended Properties=&quot;&quot;" command="SELECT * FROM [2025年男]" commandType="2"/>
  </connection>
  <connection id="3" name="查询 - 2030年女" description="与工作簿中“2030年女”查询的连接。" type="5" background="1" refreshedVersion="2" saveData="1">
    <dbPr connection="Provider=Microsoft.Mashup.OleDb.1;Data Source=$Workbook$;Location=2030年女;Extended Properties=&quot;&quot;" command="SELECT * FROM [2030年女]" commandType="2"/>
  </connection>
  <connection id="4" name="查询 - 2030年男" description="与工作簿中“2030年男”查询的连接。" type="5" background="1" refreshedVersion="2" saveData="1">
    <dbPr connection="Provider=Microsoft.Mashup.OleDb.1;Data Source=$Workbook$;Location=2030年男;Extended Properties=&quot;&quot;" command="SELECT * FROM [2030年男]" commandType="2"/>
  </connection>
  <connection id="5" name="查询 - 2035年女" description="与工作簿中“2035年女”查询的连接。" type="5" background="1" refreshedVersion="2" saveData="1">
    <dbPr connection="Provider=Microsoft.Mashup.OleDb.1;Data Source=$Workbook$;Location=2035年女;Extended Properties=&quot;&quot;" command="SELECT * FROM [2035年女]" commandType="2"/>
  </connection>
  <connection id="6" name="查询 - 2035年男" description="与工作簿中“2035年男”查询的连接。" type="5" background="1" refreshedVersion="2" saveData="1">
    <dbPr connection="Provider=Microsoft.Mashup.OleDb.1;Data Source=$Workbook$;Location=2035年男;Extended Properties=&quot;&quot;" command="SELECT * FROM [2035年男]" commandType="2"/>
  </connection>
  <connection id="7" name="查询 - 2040年女" description="与工作簿中“2040年女”查询的连接。" type="5" background="1" refreshedVersion="2" saveData="1">
    <dbPr connection="Provider=Microsoft.Mashup.OleDb.1;Data Source=$Workbook$;Location=2040年女;Extended Properties=&quot;&quot;" command="SELECT * FROM [2040年女]" commandType="2"/>
  </connection>
  <connection id="8" name="查询 - 2040年男" description="与工作簿中“2040年男”查询的连接。" type="5" background="1" refreshedVersion="2" saveData="1">
    <dbPr connection="Provider=Microsoft.Mashup.OleDb.1;Data Source=$Workbook$;Location=2040年男;Extended Properties=&quot;&quot;" command="SELECT * FROM [2040年男]" commandType="2"/>
  </connection>
  <connection id="9" name="查询 - 2045年女" description="与工作簿中“2045年女”查询的连接。" type="5" background="1" refreshedVersion="2" saveData="1">
    <dbPr connection="Provider=Microsoft.Mashup.OleDb.1;Data Source=$Workbook$;Location=2045年女;Extended Properties=&quot;&quot;" command="SELECT * FROM [2045年女]" commandType="2"/>
  </connection>
  <connection id="10" name="查询 - 2045年男" description="与工作簿中“2045年男”查询的连接。" type="5" background="1" refreshedVersion="2" saveData="1">
    <dbPr connection="Provider=Microsoft.Mashup.OleDb.1;Data Source=$Workbook$;Location=2045年男;Extended Properties=&quot;&quot;" command="SELECT * FROM [2045年男]" commandType="2"/>
  </connection>
  <connection id="11" name="查询 - 2050年女" description="与工作簿中“2050年女”查询的连接。" type="5" background="1" refreshedVersion="2" saveData="1">
    <dbPr connection="Provider=Microsoft.Mashup.OleDb.1;Data Source=$Workbook$;Location=2050年女;Extended Properties=&quot;&quot;" command="SELECT * FROM [2050年女]" commandType="2"/>
  </connection>
  <connection id="12" name="查询 - 2050年男" description="与工作簿中“2050年男”查询的连接。" type="5" background="1" refreshedVersion="2" saveData="1">
    <dbPr connection="Provider=Microsoft.Mashup.OleDb.1;Data Source=$Workbook$;Location=2050年男;Extended Properties=&quot;&quot;" command="SELECT * FROM [2050年男]" commandType="2"/>
  </connection>
  <connection id="13" name="查询 - Sheet1" description="与工作簿中“Sheet1”查询的连接。" type="5" background="1" refreshedVersion="2" saveData="1">
    <dbPr connection="Provider=Microsoft.Mashup.OleDb.1;Data Source=$Workbook$;Location=Sheet1;Extended Properties=&quot;&quot;" command="SELECT * FROM [Sheet1]" commandType="2"/>
  </connection>
  <connection id="14" name="查询 - Sheet1 (2)" description="与工作簿中“Sheet1 (2)”查询的连接。" type="5" background="1" refreshedVersion="2" saveData="1">
    <dbPr connection="Provider=Microsoft.Mashup.OleDb.1;Data Source=$Workbook$;Location=&quot;Sheet1 (2)&quot;;Extended Properties=&quot;&quot;" command="SELECT * FROM [Sheet1 (2)]" commandType="2"/>
  </connection>
  <connection id="15" name="查询 - Sheet1 (3)" description="与工作簿中“Sheet1 (3)”查询的连接。" type="5" background="1" refreshedVersion="2" saveData="1">
    <dbPr connection="Provider=Microsoft.Mashup.OleDb.1;Data Source=$Workbook$;Location=&quot;Sheet1 (3)&quot;;Extended Properties=&quot;&quot;" command="SELECT * FROM [Sheet1 (3)]" commandType="2"/>
  </connection>
  <connection id="16" name="查询 - Sheet1 (4)" description="与工作簿中“Sheet1 (4)”查询的连接。" type="5" background="1" refreshedVersion="2" saveData="1">
    <dbPr connection="Provider=Microsoft.Mashup.OleDb.1;Data Source=$Workbook$;Location=&quot;Sheet1 (4)&quot;;Extended Properties=&quot;&quot;" command="SELECT * FROM [Sheet1 (4)]" commandType="2"/>
  </connection>
  <connection id="17" name="查询 - Sheet1 (5)" description="与工作簿中“Sheet1 (5)”查询的连接。" type="5" background="1" refreshedVersion="2" saveData="1">
    <dbPr connection="Provider=Microsoft.Mashup.OleDb.1;Data Source=$Workbook$;Location=&quot;Sheet1 (5)&quot;;Extended Properties=&quot;&quot;" command="SELECT * FROM [Sheet1 (5)]" commandType="2"/>
  </connection>
  <connection id="18" name="查询 - Sheet1 (6)" description="与工作簿中“Sheet1 (6)”查询的连接。" type="5" background="1" refreshedVersion="2" saveData="1">
    <dbPr connection="Provider=Microsoft.Mashup.OleDb.1;Data Source=$Workbook$;Location=&quot;Sheet1 (6)&quot;;Extended Properties=&quot;&quot;" command="SELECT * FROM [Sheet1 (6)]" commandType="2"/>
  </connection>
</connections>
</file>

<file path=xl/sharedStrings.xml><?xml version="1.0" encoding="utf-8"?>
<sst xmlns="http://schemas.openxmlformats.org/spreadsheetml/2006/main" count="33085" uniqueCount="21467">
  <si>
    <t>年份</t>
  </si>
  <si>
    <t>总人数/人</t>
  </si>
  <si>
    <t>60+周岁人数/人</t>
  </si>
  <si>
    <t>65+周岁人数/人</t>
  </si>
  <si>
    <t>60周岁老龄化系数/%</t>
  </si>
  <si>
    <t>65周岁老龄化系数/%</t>
  </si>
  <si>
    <t>80周岁老龄化系数/%</t>
  </si>
  <si>
    <t>老年抚养比/%</t>
  </si>
  <si>
    <t>3-1 全市分年龄、性别的人口</t>
  </si>
  <si>
    <t>单位：人、%</t>
  </si>
  <si>
    <t>年龄</t>
  </si>
  <si>
    <t>人口数</t>
  </si>
  <si>
    <t>占总人口比重</t>
  </si>
  <si>
    <t>性别比         （女性=100）</t>
  </si>
  <si>
    <t>合计</t>
  </si>
  <si>
    <t>男</t>
  </si>
  <si>
    <t>女</t>
  </si>
  <si>
    <t>总计</t>
  </si>
  <si>
    <t>107.33</t>
  </si>
  <si>
    <t>0-4岁</t>
  </si>
  <si>
    <t>108.32</t>
  </si>
  <si>
    <t xml:space="preserve">    0</t>
  </si>
  <si>
    <t>108.06</t>
  </si>
  <si>
    <t xml:space="preserve">    1</t>
  </si>
  <si>
    <t>107.82</t>
  </si>
  <si>
    <t xml:space="preserve">    2</t>
  </si>
  <si>
    <t>107.66</t>
  </si>
  <si>
    <t xml:space="preserve">    3</t>
  </si>
  <si>
    <t>108.17</t>
  </si>
  <si>
    <t xml:space="preserve">    4</t>
  </si>
  <si>
    <t>109.59</t>
  </si>
  <si>
    <t>5-9岁</t>
  </si>
  <si>
    <t>110.68</t>
  </si>
  <si>
    <t xml:space="preserve">    5</t>
  </si>
  <si>
    <t>109.35</t>
  </si>
  <si>
    <t xml:space="preserve">    6</t>
  </si>
  <si>
    <t>110.78</t>
  </si>
  <si>
    <t xml:space="preserve">    7</t>
  </si>
  <si>
    <t>110.42</t>
  </si>
  <si>
    <t xml:space="preserve">    8</t>
  </si>
  <si>
    <t>111.29</t>
  </si>
  <si>
    <t xml:space="preserve">    9</t>
  </si>
  <si>
    <t>111.64</t>
  </si>
  <si>
    <t>10-14岁</t>
  </si>
  <si>
    <t>110.18</t>
  </si>
  <si>
    <t xml:space="preserve">    10</t>
  </si>
  <si>
    <t>111.48</t>
  </si>
  <si>
    <t xml:space="preserve">    11</t>
  </si>
  <si>
    <t>110.19</t>
  </si>
  <si>
    <t xml:space="preserve">    12</t>
  </si>
  <si>
    <t>108.92</t>
  </si>
  <si>
    <t xml:space="preserve">    13</t>
  </si>
  <si>
    <t>109.71</t>
  </si>
  <si>
    <t xml:space="preserve">    14</t>
  </si>
  <si>
    <t>110.48</t>
  </si>
  <si>
    <t>15-19岁</t>
  </si>
  <si>
    <t>123.06</t>
  </si>
  <si>
    <t xml:space="preserve">    15</t>
  </si>
  <si>
    <t>114.02</t>
  </si>
  <si>
    <t xml:space="preserve">    16</t>
  </si>
  <si>
    <t>119.25</t>
  </si>
  <si>
    <t xml:space="preserve">    17</t>
  </si>
  <si>
    <t>127.84</t>
  </si>
  <si>
    <t xml:space="preserve">    18</t>
  </si>
  <si>
    <t>126.45</t>
  </si>
  <si>
    <t xml:space="preserve">    19</t>
  </si>
  <si>
    <t>124.90</t>
  </si>
  <si>
    <t>20-24岁</t>
  </si>
  <si>
    <t>119.51</t>
  </si>
  <si>
    <t xml:space="preserve">    20</t>
  </si>
  <si>
    <t>122.93</t>
  </si>
  <si>
    <t xml:space="preserve">    21</t>
  </si>
  <si>
    <t>122.37</t>
  </si>
  <si>
    <t xml:space="preserve">    22</t>
  </si>
  <si>
    <t>122.62</t>
  </si>
  <si>
    <t xml:space="preserve">    23</t>
  </si>
  <si>
    <t>118.00</t>
  </si>
  <si>
    <t xml:space="preserve">    24</t>
  </si>
  <si>
    <t>114.55</t>
  </si>
  <si>
    <t>25-29岁</t>
  </si>
  <si>
    <t>115.01</t>
  </si>
  <si>
    <t xml:space="preserve">    25</t>
  </si>
  <si>
    <t>113.68</t>
  </si>
  <si>
    <t xml:space="preserve">    26</t>
  </si>
  <si>
    <t>113.30</t>
  </si>
  <si>
    <t xml:space="preserve">    27</t>
  </si>
  <si>
    <t>114.59</t>
  </si>
  <si>
    <t xml:space="preserve">    28</t>
  </si>
  <si>
    <t>115.52</t>
  </si>
  <si>
    <t xml:space="preserve">    29</t>
  </si>
  <si>
    <t>117.69</t>
  </si>
  <si>
    <t>30-34岁</t>
  </si>
  <si>
    <t>114.42</t>
  </si>
  <si>
    <t xml:space="preserve">    30</t>
  </si>
  <si>
    <t>118.09</t>
  </si>
  <si>
    <t xml:space="preserve">    31</t>
  </si>
  <si>
    <t>115.33</t>
  </si>
  <si>
    <t xml:space="preserve">    32</t>
  </si>
  <si>
    <t>113.20</t>
  </si>
  <si>
    <t xml:space="preserve">    33</t>
  </si>
  <si>
    <t>113.35</t>
  </si>
  <si>
    <t xml:space="preserve">    34</t>
  </si>
  <si>
    <t>111.70</t>
  </si>
  <si>
    <t>35-39岁</t>
  </si>
  <si>
    <t>110.88</t>
  </si>
  <si>
    <t xml:space="preserve">    35</t>
  </si>
  <si>
    <t>111.74</t>
  </si>
  <si>
    <t xml:space="preserve">    36</t>
  </si>
  <si>
    <t>111.10</t>
  </si>
  <si>
    <t xml:space="preserve">    37</t>
  </si>
  <si>
    <t>110.98</t>
  </si>
  <si>
    <t xml:space="preserve">    38</t>
  </si>
  <si>
    <t>110.56</t>
  </si>
  <si>
    <t xml:space="preserve">    39</t>
  </si>
  <si>
    <t>110.07</t>
  </si>
  <si>
    <t>40-44岁</t>
  </si>
  <si>
    <t xml:space="preserve">    40</t>
  </si>
  <si>
    <t xml:space="preserve">    41</t>
  </si>
  <si>
    <t>111.55</t>
  </si>
  <si>
    <t xml:space="preserve">    42</t>
  </si>
  <si>
    <t>110.62</t>
  </si>
  <si>
    <t xml:space="preserve">    43</t>
  </si>
  <si>
    <t>110.79</t>
  </si>
  <si>
    <t xml:space="preserve">    44</t>
  </si>
  <si>
    <t>111.04</t>
  </si>
  <si>
    <t>45-49岁</t>
  </si>
  <si>
    <t>110.33</t>
  </si>
  <si>
    <t xml:space="preserve">    45</t>
  </si>
  <si>
    <t>110.43</t>
  </si>
  <si>
    <t xml:space="preserve">    46</t>
  </si>
  <si>
    <t>110.22</t>
  </si>
  <si>
    <t xml:space="preserve">    47</t>
  </si>
  <si>
    <t xml:space="preserve">    48</t>
  </si>
  <si>
    <t>110.11</t>
  </si>
  <si>
    <t xml:space="preserve">    49</t>
  </si>
  <si>
    <t>110.03</t>
  </si>
  <si>
    <t>50-54岁</t>
  </si>
  <si>
    <t>111.15</t>
  </si>
  <si>
    <t xml:space="preserve">    50</t>
  </si>
  <si>
    <t>110.50</t>
  </si>
  <si>
    <t xml:space="preserve">    51</t>
  </si>
  <si>
    <t xml:space="preserve">    52</t>
  </si>
  <si>
    <t>111.19</t>
  </si>
  <si>
    <t xml:space="preserve">    53</t>
  </si>
  <si>
    <t>112.26</t>
  </si>
  <si>
    <t xml:space="preserve">    54</t>
  </si>
  <si>
    <t>113.02</t>
  </si>
  <si>
    <t>55-59岁</t>
  </si>
  <si>
    <t>105.85</t>
  </si>
  <si>
    <t xml:space="preserve">    55</t>
  </si>
  <si>
    <t>110.24</t>
  </si>
  <si>
    <t xml:space="preserve">    56</t>
  </si>
  <si>
    <t>106.79</t>
  </si>
  <si>
    <t xml:space="preserve">    57</t>
  </si>
  <si>
    <t>105.75</t>
  </si>
  <si>
    <t xml:space="preserve">    58</t>
  </si>
  <si>
    <t>105.04</t>
  </si>
  <si>
    <t xml:space="preserve">    59</t>
  </si>
  <si>
    <t>100.43</t>
  </si>
  <si>
    <t>60-64岁</t>
  </si>
  <si>
    <t>98.45</t>
  </si>
  <si>
    <t xml:space="preserve">    60</t>
  </si>
  <si>
    <t>99.98</t>
  </si>
  <si>
    <t xml:space="preserve">    61</t>
  </si>
  <si>
    <t>100.35</t>
  </si>
  <si>
    <t xml:space="preserve">    62</t>
  </si>
  <si>
    <t>98.68</t>
  </si>
  <si>
    <t xml:space="preserve">    63</t>
  </si>
  <si>
    <t>97.75</t>
  </si>
  <si>
    <t xml:space="preserve">    64</t>
  </si>
  <si>
    <t>96.13</t>
  </si>
  <si>
    <t>65-69岁</t>
  </si>
  <si>
    <t>96.77</t>
  </si>
  <si>
    <t xml:space="preserve">    65</t>
  </si>
  <si>
    <t>95.23</t>
  </si>
  <si>
    <t xml:space="preserve">    66</t>
  </si>
  <si>
    <t>95.31</t>
  </si>
  <si>
    <t xml:space="preserve">    67</t>
  </si>
  <si>
    <t>95.86</t>
  </si>
  <si>
    <t xml:space="preserve">    68</t>
  </si>
  <si>
    <t>98.44</t>
  </si>
  <si>
    <t xml:space="preserve">    69</t>
  </si>
  <si>
    <t>100.29</t>
  </si>
  <si>
    <t>70-74岁</t>
  </si>
  <si>
    <t>99.10</t>
  </si>
  <si>
    <t xml:space="preserve">    70</t>
  </si>
  <si>
    <t>100.99</t>
  </si>
  <si>
    <t xml:space="preserve">    71</t>
  </si>
  <si>
    <t>100.53</t>
  </si>
  <si>
    <t xml:space="preserve">    72</t>
  </si>
  <si>
    <t>99.18</t>
  </si>
  <si>
    <t xml:space="preserve">    73</t>
  </si>
  <si>
    <t>98.21</t>
  </si>
  <si>
    <t xml:space="preserve">    74</t>
  </si>
  <si>
    <t>95.27</t>
  </si>
  <si>
    <t>75-79岁</t>
  </si>
  <si>
    <t>92.83</t>
  </si>
  <si>
    <t xml:space="preserve">    75</t>
  </si>
  <si>
    <t>94.85</t>
  </si>
  <si>
    <t xml:space="preserve">    76</t>
  </si>
  <si>
    <t>94.69</t>
  </si>
  <si>
    <t xml:space="preserve">    77</t>
  </si>
  <si>
    <t>94.09</t>
  </si>
  <si>
    <t xml:space="preserve">    78</t>
  </si>
  <si>
    <t>91.16</t>
  </si>
  <si>
    <t xml:space="preserve">    79</t>
  </si>
  <si>
    <t>88.08</t>
  </si>
  <si>
    <t>80-84岁</t>
  </si>
  <si>
    <t>79.25</t>
  </si>
  <si>
    <t xml:space="preserve">    80</t>
  </si>
  <si>
    <t>86.19</t>
  </si>
  <si>
    <t xml:space="preserve">    81</t>
  </si>
  <si>
    <t>79.90</t>
  </si>
  <si>
    <t xml:space="preserve">    82</t>
  </si>
  <si>
    <t>79.14</t>
  </si>
  <si>
    <t xml:space="preserve">    83</t>
  </si>
  <si>
    <t>77.13</t>
  </si>
  <si>
    <t xml:space="preserve">    84</t>
  </si>
  <si>
    <t>73.74</t>
  </si>
  <si>
    <t>85-89岁</t>
  </si>
  <si>
    <t>64.42</t>
  </si>
  <si>
    <t xml:space="preserve">    85</t>
  </si>
  <si>
    <t>69.59</t>
  </si>
  <si>
    <t xml:space="preserve">    86</t>
  </si>
  <si>
    <t>66.16</t>
  </si>
  <si>
    <t xml:space="preserve">    87</t>
  </si>
  <si>
    <t>62.60</t>
  </si>
  <si>
    <t xml:space="preserve">    88</t>
  </si>
  <si>
    <t>60.82</t>
  </si>
  <si>
    <t xml:space="preserve">    89</t>
  </si>
  <si>
    <t>60.39</t>
  </si>
  <si>
    <t>90-94岁</t>
  </si>
  <si>
    <t>53.37</t>
  </si>
  <si>
    <t xml:space="preserve">    90</t>
  </si>
  <si>
    <t>58.13</t>
  </si>
  <si>
    <t xml:space="preserve">    91</t>
  </si>
  <si>
    <t>53.67</t>
  </si>
  <si>
    <t xml:space="preserve">    92</t>
  </si>
  <si>
    <t>52.35</t>
  </si>
  <si>
    <t xml:space="preserve">    93</t>
  </si>
  <si>
    <t>50.03</t>
  </si>
  <si>
    <t xml:space="preserve">    94</t>
  </si>
  <si>
    <t>47.04</t>
  </si>
  <si>
    <t>95-99岁</t>
  </si>
  <si>
    <t>41.29</t>
  </si>
  <si>
    <t xml:space="preserve">    95</t>
  </si>
  <si>
    <t>43.33</t>
  </si>
  <si>
    <t xml:space="preserve">    96</t>
  </si>
  <si>
    <t>40.40</t>
  </si>
  <si>
    <t xml:space="preserve">    97</t>
  </si>
  <si>
    <t>40.47</t>
  </si>
  <si>
    <t xml:space="preserve">    98</t>
  </si>
  <si>
    <t>42.12</t>
  </si>
  <si>
    <t xml:space="preserve">    99</t>
  </si>
  <si>
    <t>35.95</t>
  </si>
  <si>
    <t>100岁及以上</t>
  </si>
  <si>
    <t>37.66</t>
  </si>
  <si>
    <t>area</t>
  </si>
  <si>
    <t>0岁</t>
  </si>
  <si>
    <t>1-4岁</t>
  </si>
  <si>
    <t>139</t>
  </si>
  <si>
    <t>64</t>
  </si>
  <si>
    <t>75</t>
  </si>
  <si>
    <t>67</t>
  </si>
  <si>
    <t>38</t>
  </si>
  <si>
    <t>29</t>
  </si>
  <si>
    <t>44</t>
  </si>
  <si>
    <t>15</t>
  </si>
  <si>
    <t>77</t>
  </si>
  <si>
    <t>40</t>
  </si>
  <si>
    <t>37</t>
  </si>
  <si>
    <t>95</t>
  </si>
  <si>
    <t>52</t>
  </si>
  <si>
    <t>43</t>
  </si>
  <si>
    <t>115</t>
  </si>
  <si>
    <t>79</t>
  </si>
  <si>
    <t>36</t>
  </si>
  <si>
    <t>171</t>
  </si>
  <si>
    <t>108</t>
  </si>
  <si>
    <t>63</t>
  </si>
  <si>
    <t>366</t>
  </si>
  <si>
    <t>237</t>
  </si>
  <si>
    <t>129</t>
  </si>
  <si>
    <t>643</t>
  </si>
  <si>
    <t>409</t>
  </si>
  <si>
    <t>234</t>
  </si>
  <si>
    <t>817</t>
  </si>
  <si>
    <t>538</t>
  </si>
  <si>
    <t>279</t>
  </si>
  <si>
    <t>1192</t>
  </si>
  <si>
    <t>777</t>
  </si>
  <si>
    <t>415</t>
  </si>
  <si>
    <t>1911</t>
  </si>
  <si>
    <t>1261</t>
  </si>
  <si>
    <t>650</t>
  </si>
  <si>
    <t>4212</t>
  </si>
  <si>
    <t>3007</t>
  </si>
  <si>
    <t>1205</t>
  </si>
  <si>
    <t>8238</t>
  </si>
  <si>
    <t>5857</t>
  </si>
  <si>
    <t>2381</t>
  </si>
  <si>
    <t>11603</t>
  </si>
  <si>
    <t>8059</t>
  </si>
  <si>
    <t>3544</t>
  </si>
  <si>
    <t>12702</t>
  </si>
  <si>
    <t>8600</t>
  </si>
  <si>
    <t>4102</t>
  </si>
  <si>
    <t>12989</t>
  </si>
  <si>
    <t>8133</t>
  </si>
  <si>
    <t>4856</t>
  </si>
  <si>
    <t>18601</t>
  </si>
  <si>
    <t>10185</t>
  </si>
  <si>
    <t>8416</t>
  </si>
  <si>
    <t>27855</t>
  </si>
  <si>
    <t>12953</t>
  </si>
  <si>
    <t>14902</t>
  </si>
  <si>
    <t>19147</t>
  </si>
  <si>
    <t>7397</t>
  </si>
  <si>
    <t>11750</t>
  </si>
  <si>
    <t>6859</t>
  </si>
  <si>
    <t>2296</t>
  </si>
  <si>
    <t>4563</t>
  </si>
  <si>
    <t>1190</t>
  </si>
  <si>
    <t>307</t>
  </si>
  <si>
    <t>883</t>
  </si>
  <si>
    <t xml:space="preserve">    黄浦区</t>
  </si>
  <si>
    <t>2</t>
  </si>
  <si>
    <t>1</t>
  </si>
  <si>
    <t>4</t>
  </si>
  <si>
    <t>3</t>
  </si>
  <si>
    <t>14</t>
  </si>
  <si>
    <t>6</t>
  </si>
  <si>
    <t>8</t>
  </si>
  <si>
    <t>24</t>
  </si>
  <si>
    <t>12</t>
  </si>
  <si>
    <t>30</t>
  </si>
  <si>
    <t>21</t>
  </si>
  <si>
    <t>9</t>
  </si>
  <si>
    <t>61</t>
  </si>
  <si>
    <t>42</t>
  </si>
  <si>
    <t>19</t>
  </si>
  <si>
    <t>34</t>
  </si>
  <si>
    <t>197</t>
  </si>
  <si>
    <t>144</t>
  </si>
  <si>
    <t>53</t>
  </si>
  <si>
    <t>478</t>
  </si>
  <si>
    <t>357</t>
  </si>
  <si>
    <t>121</t>
  </si>
  <si>
    <t>598</t>
  </si>
  <si>
    <t>419</t>
  </si>
  <si>
    <t>179</t>
  </si>
  <si>
    <t>434</t>
  </si>
  <si>
    <t>209</t>
  </si>
  <si>
    <t>549</t>
  </si>
  <si>
    <t>368</t>
  </si>
  <si>
    <t>181</t>
  </si>
  <si>
    <t>846</t>
  </si>
  <si>
    <t>439</t>
  </si>
  <si>
    <t>407</t>
  </si>
  <si>
    <t>1600</t>
  </si>
  <si>
    <t>678</t>
  </si>
  <si>
    <t>922</t>
  </si>
  <si>
    <t>1198</t>
  </si>
  <si>
    <t>455</t>
  </si>
  <si>
    <t>743</t>
  </si>
  <si>
    <t>493</t>
  </si>
  <si>
    <t>158</t>
  </si>
  <si>
    <t>335</t>
  </si>
  <si>
    <t>120</t>
  </si>
  <si>
    <t>33</t>
  </si>
  <si>
    <t>87</t>
  </si>
  <si>
    <t xml:space="preserve">    徐汇区</t>
  </si>
  <si>
    <t>5</t>
  </si>
  <si>
    <t>10</t>
  </si>
  <si>
    <t>7</t>
  </si>
  <si>
    <t>35</t>
  </si>
  <si>
    <t>22</t>
  </si>
  <si>
    <t>13</t>
  </si>
  <si>
    <t>28</t>
  </si>
  <si>
    <t>25</t>
  </si>
  <si>
    <t>17</t>
  </si>
  <si>
    <t>73</t>
  </si>
  <si>
    <t>46</t>
  </si>
  <si>
    <t>27</t>
  </si>
  <si>
    <t>185</t>
  </si>
  <si>
    <t>142</t>
  </si>
  <si>
    <t>442</t>
  </si>
  <si>
    <t>327</t>
  </si>
  <si>
    <t>522</t>
  </si>
  <si>
    <t>376</t>
  </si>
  <si>
    <t>146</t>
  </si>
  <si>
    <t>613</t>
  </si>
  <si>
    <t>427</t>
  </si>
  <si>
    <t>186</t>
  </si>
  <si>
    <t>713</t>
  </si>
  <si>
    <t>420</t>
  </si>
  <si>
    <t>293</t>
  </si>
  <si>
    <t>1046</t>
  </si>
  <si>
    <t>572</t>
  </si>
  <si>
    <t>474</t>
  </si>
  <si>
    <t>1703</t>
  </si>
  <si>
    <t>826</t>
  </si>
  <si>
    <t>877</t>
  </si>
  <si>
    <t>1256</t>
  </si>
  <si>
    <t>520</t>
  </si>
  <si>
    <t>736</t>
  </si>
  <si>
    <t>170</t>
  </si>
  <si>
    <t>323</t>
  </si>
  <si>
    <t>32</t>
  </si>
  <si>
    <t>55</t>
  </si>
  <si>
    <t xml:space="preserve">    长宁区</t>
  </si>
  <si>
    <t>18</t>
  </si>
  <si>
    <t>16</t>
  </si>
  <si>
    <t>47</t>
  </si>
  <si>
    <t>31</t>
  </si>
  <si>
    <t>118</t>
  </si>
  <si>
    <t>354</t>
  </si>
  <si>
    <t>254</t>
  </si>
  <si>
    <t>100</t>
  </si>
  <si>
    <t>426</t>
  </si>
  <si>
    <t>298</t>
  </si>
  <si>
    <t>128</t>
  </si>
  <si>
    <t>468</t>
  </si>
  <si>
    <t>303</t>
  </si>
  <si>
    <t>165</t>
  </si>
  <si>
    <t>462</t>
  </si>
  <si>
    <t>280</t>
  </si>
  <si>
    <t>182</t>
  </si>
  <si>
    <t>414</t>
  </si>
  <si>
    <t>363</t>
  </si>
  <si>
    <t>1308</t>
  </si>
  <si>
    <t>624</t>
  </si>
  <si>
    <t>684</t>
  </si>
  <si>
    <t>962</t>
  </si>
  <si>
    <t>405</t>
  </si>
  <si>
    <t>557</t>
  </si>
  <si>
    <t>312</t>
  </si>
  <si>
    <t>111</t>
  </si>
  <si>
    <t>201</t>
  </si>
  <si>
    <t>60</t>
  </si>
  <si>
    <t xml:space="preserve">    静安区</t>
  </si>
  <si>
    <t>39</t>
  </si>
  <si>
    <t>41</t>
  </si>
  <si>
    <t>20</t>
  </si>
  <si>
    <t>74</t>
  </si>
  <si>
    <t>225</t>
  </si>
  <si>
    <t>162</t>
  </si>
  <si>
    <t>480</t>
  </si>
  <si>
    <t>345</t>
  </si>
  <si>
    <t>135</t>
  </si>
  <si>
    <t>657</t>
  </si>
  <si>
    <t>458</t>
  </si>
  <si>
    <t>199</t>
  </si>
  <si>
    <t>638</t>
  </si>
  <si>
    <t>444</t>
  </si>
  <si>
    <t>194</t>
  </si>
  <si>
    <t>646</t>
  </si>
  <si>
    <t>401</t>
  </si>
  <si>
    <t>245</t>
  </si>
  <si>
    <t>900</t>
  </si>
  <si>
    <t>489</t>
  </si>
  <si>
    <t>411</t>
  </si>
  <si>
    <t>1547</t>
  </si>
  <si>
    <t>685</t>
  </si>
  <si>
    <t>862</t>
  </si>
  <si>
    <t>1165</t>
  </si>
  <si>
    <t>483</t>
  </si>
  <si>
    <t>682</t>
  </si>
  <si>
    <t>145</t>
  </si>
  <si>
    <t>269</t>
  </si>
  <si>
    <t>65</t>
  </si>
  <si>
    <t xml:space="preserve">    普陀区</t>
  </si>
  <si>
    <t>26</t>
  </si>
  <si>
    <t>96</t>
  </si>
  <si>
    <t>68</t>
  </si>
  <si>
    <t>277</t>
  </si>
  <si>
    <t>206</t>
  </si>
  <si>
    <t>71</t>
  </si>
  <si>
    <t>616</t>
  </si>
  <si>
    <t>854</t>
  </si>
  <si>
    <t>592</t>
  </si>
  <si>
    <t>262</t>
  </si>
  <si>
    <t>773</t>
  </si>
  <si>
    <t>529</t>
  </si>
  <si>
    <t>244</t>
  </si>
  <si>
    <t>744</t>
  </si>
  <si>
    <t>467</t>
  </si>
  <si>
    <t>1047</t>
  </si>
  <si>
    <t>567</t>
  </si>
  <si>
    <t>1799</t>
  </si>
  <si>
    <t>814</t>
  </si>
  <si>
    <t>985</t>
  </si>
  <si>
    <t>1320</t>
  </si>
  <si>
    <t>791</t>
  </si>
  <si>
    <t>438</t>
  </si>
  <si>
    <t xml:space="preserve">    虹口区</t>
  </si>
  <si>
    <t>11</t>
  </si>
  <si>
    <t>50</t>
  </si>
  <si>
    <t>89</t>
  </si>
  <si>
    <t>252</t>
  </si>
  <si>
    <t>176</t>
  </si>
  <si>
    <t>76</t>
  </si>
  <si>
    <t>531</t>
  </si>
  <si>
    <t>380</t>
  </si>
  <si>
    <t>151</t>
  </si>
  <si>
    <t>641</t>
  </si>
  <si>
    <t>454</t>
  </si>
  <si>
    <t>187</t>
  </si>
  <si>
    <t>715</t>
  </si>
  <si>
    <t>503</t>
  </si>
  <si>
    <t>212</t>
  </si>
  <si>
    <t>604</t>
  </si>
  <si>
    <t>364</t>
  </si>
  <si>
    <t>240</t>
  </si>
  <si>
    <t>1062</t>
  </si>
  <si>
    <t>530</t>
  </si>
  <si>
    <t>532</t>
  </si>
  <si>
    <t>1818</t>
  </si>
  <si>
    <t>820</t>
  </si>
  <si>
    <t>998</t>
  </si>
  <si>
    <t>1361</t>
  </si>
  <si>
    <t>537</t>
  </si>
  <si>
    <t>824</t>
  </si>
  <si>
    <t>544</t>
  </si>
  <si>
    <t>219</t>
  </si>
  <si>
    <t>325</t>
  </si>
  <si>
    <t>103</t>
  </si>
  <si>
    <t xml:space="preserve">    杨浦区</t>
  </si>
  <si>
    <t>57</t>
  </si>
  <si>
    <t>45</t>
  </si>
  <si>
    <t>119</t>
  </si>
  <si>
    <t>84</t>
  </si>
  <si>
    <t>349</t>
  </si>
  <si>
    <t>787</t>
  </si>
  <si>
    <t>595</t>
  </si>
  <si>
    <t>192</t>
  </si>
  <si>
    <t>1018</t>
  </si>
  <si>
    <t>757</t>
  </si>
  <si>
    <t>261</t>
  </si>
  <si>
    <t>986</t>
  </si>
  <si>
    <t>686</t>
  </si>
  <si>
    <t>300</t>
  </si>
  <si>
    <t>829</t>
  </si>
  <si>
    <t>527</t>
  </si>
  <si>
    <t>302</t>
  </si>
  <si>
    <t>1418</t>
  </si>
  <si>
    <t>732</t>
  </si>
  <si>
    <t>2402</t>
  </si>
  <si>
    <t>1106</t>
  </si>
  <si>
    <t>1296</t>
  </si>
  <si>
    <t>1722</t>
  </si>
  <si>
    <t>1044</t>
  </si>
  <si>
    <t>541</t>
  </si>
  <si>
    <t>172</t>
  </si>
  <si>
    <t>369</t>
  </si>
  <si>
    <t>94</t>
  </si>
  <si>
    <t xml:space="preserve">    闵行区</t>
  </si>
  <si>
    <t>23</t>
  </si>
  <si>
    <t>85</t>
  </si>
  <si>
    <t>112</t>
  </si>
  <si>
    <t>175</t>
  </si>
  <si>
    <t>116</t>
  </si>
  <si>
    <t>59</t>
  </si>
  <si>
    <t>371</t>
  </si>
  <si>
    <t>716</t>
  </si>
  <si>
    <t>510</t>
  </si>
  <si>
    <t>1083</t>
  </si>
  <si>
    <t>728</t>
  </si>
  <si>
    <t>355</t>
  </si>
  <si>
    <t>1214</t>
  </si>
  <si>
    <t>836</t>
  </si>
  <si>
    <t>378</t>
  </si>
  <si>
    <t>1228</t>
  </si>
  <si>
    <t>765</t>
  </si>
  <si>
    <t>463</t>
  </si>
  <si>
    <t>972</t>
  </si>
  <si>
    <t>731</t>
  </si>
  <si>
    <t>2509</t>
  </si>
  <si>
    <t>1206</t>
  </si>
  <si>
    <t>1303</t>
  </si>
  <si>
    <t>1615</t>
  </si>
  <si>
    <t>661</t>
  </si>
  <si>
    <t>954</t>
  </si>
  <si>
    <t>231</t>
  </si>
  <si>
    <t>385</t>
  </si>
  <si>
    <t>92</t>
  </si>
  <si>
    <t>72</t>
  </si>
  <si>
    <t xml:space="preserve">    宝山区</t>
  </si>
  <si>
    <t>51</t>
  </si>
  <si>
    <t>62</t>
  </si>
  <si>
    <t>97</t>
  </si>
  <si>
    <t>56</t>
  </si>
  <si>
    <t>180</t>
  </si>
  <si>
    <t>130</t>
  </si>
  <si>
    <t>318</t>
  </si>
  <si>
    <t>81</t>
  </si>
  <si>
    <t>694</t>
  </si>
  <si>
    <t>496</t>
  </si>
  <si>
    <t>198</t>
  </si>
  <si>
    <t>654</t>
  </si>
  <si>
    <t>965</t>
  </si>
  <si>
    <t>647</t>
  </si>
  <si>
    <t>945</t>
  </si>
  <si>
    <t>589</t>
  </si>
  <si>
    <t>356</t>
  </si>
  <si>
    <t>1246</t>
  </si>
  <si>
    <t>705</t>
  </si>
  <si>
    <t>1914</t>
  </si>
  <si>
    <t>906</t>
  </si>
  <si>
    <t>1008</t>
  </si>
  <si>
    <t>1284</t>
  </si>
  <si>
    <t>514</t>
  </si>
  <si>
    <t>770</t>
  </si>
  <si>
    <t>148</t>
  </si>
  <si>
    <t>290</t>
  </si>
  <si>
    <t>49</t>
  </si>
  <si>
    <t xml:space="preserve">    嘉定区</t>
  </si>
  <si>
    <t>90</t>
  </si>
  <si>
    <t>124</t>
  </si>
  <si>
    <t>253</t>
  </si>
  <si>
    <t>123</t>
  </si>
  <si>
    <t>559</t>
  </si>
  <si>
    <t>382</t>
  </si>
  <si>
    <t>177</t>
  </si>
  <si>
    <t>619</t>
  </si>
  <si>
    <t>204</t>
  </si>
  <si>
    <t>691</t>
  </si>
  <si>
    <t>429</t>
  </si>
  <si>
    <t>898</t>
  </si>
  <si>
    <t>512</t>
  </si>
  <si>
    <t>386</t>
  </si>
  <si>
    <t>1312</t>
  </si>
  <si>
    <t>614</t>
  </si>
  <si>
    <t>698</t>
  </si>
  <si>
    <t>333</t>
  </si>
  <si>
    <t>573</t>
  </si>
  <si>
    <t>295</t>
  </si>
  <si>
    <t>98</t>
  </si>
  <si>
    <t xml:space="preserve">    浦东新区</t>
  </si>
  <si>
    <t>66</t>
  </si>
  <si>
    <t>136</t>
  </si>
  <si>
    <t>164</t>
  </si>
  <si>
    <t>241</t>
  </si>
  <si>
    <t>362</t>
  </si>
  <si>
    <t>239</t>
  </si>
  <si>
    <t>801</t>
  </si>
  <si>
    <t>1474</t>
  </si>
  <si>
    <t>1029</t>
  </si>
  <si>
    <t>445</t>
  </si>
  <si>
    <t>2179</t>
  </si>
  <si>
    <t>1499</t>
  </si>
  <si>
    <t>680</t>
  </si>
  <si>
    <t>2366</t>
  </si>
  <si>
    <t>1589</t>
  </si>
  <si>
    <t>2438</t>
  </si>
  <si>
    <t>1595</t>
  </si>
  <si>
    <t>843</t>
  </si>
  <si>
    <t>3515</t>
  </si>
  <si>
    <t>1889</t>
  </si>
  <si>
    <t>1626</t>
  </si>
  <si>
    <t>4940</t>
  </si>
  <si>
    <t>2291</t>
  </si>
  <si>
    <t>2649</t>
  </si>
  <si>
    <t>3325</t>
  </si>
  <si>
    <t>1178</t>
  </si>
  <si>
    <t>2147</t>
  </si>
  <si>
    <t>1257</t>
  </si>
  <si>
    <t>377</t>
  </si>
  <si>
    <t>880</t>
  </si>
  <si>
    <t>228</t>
  </si>
  <si>
    <t>54</t>
  </si>
  <si>
    <t>174</t>
  </si>
  <si>
    <t xml:space="preserve">    金山区</t>
  </si>
  <si>
    <t>117</t>
  </si>
  <si>
    <t>80</t>
  </si>
  <si>
    <t>159</t>
  </si>
  <si>
    <t>247</t>
  </si>
  <si>
    <t>373</t>
  </si>
  <si>
    <t>271</t>
  </si>
  <si>
    <t>102</t>
  </si>
  <si>
    <t>490</t>
  </si>
  <si>
    <t>328</t>
  </si>
  <si>
    <t>585</t>
  </si>
  <si>
    <t>214</t>
  </si>
  <si>
    <t>299</t>
  </si>
  <si>
    <t>477</t>
  </si>
  <si>
    <t>502</t>
  </si>
  <si>
    <t>317</t>
  </si>
  <si>
    <t>169</t>
  </si>
  <si>
    <t xml:space="preserve">    松江区</t>
  </si>
  <si>
    <t>69</t>
  </si>
  <si>
    <t>195</t>
  </si>
  <si>
    <t>137</t>
  </si>
  <si>
    <t>58</t>
  </si>
  <si>
    <t>207</t>
  </si>
  <si>
    <t>91</t>
  </si>
  <si>
    <t>488</t>
  </si>
  <si>
    <t>322</t>
  </si>
  <si>
    <t>166</t>
  </si>
  <si>
    <t>577</t>
  </si>
  <si>
    <t>375</t>
  </si>
  <si>
    <t>202</t>
  </si>
  <si>
    <t>610</t>
  </si>
  <si>
    <t>396</t>
  </si>
  <si>
    <t>517</t>
  </si>
  <si>
    <t>383</t>
  </si>
  <si>
    <t>1115</t>
  </si>
  <si>
    <t>524</t>
  </si>
  <si>
    <t>591</t>
  </si>
  <si>
    <t>662</t>
  </si>
  <si>
    <t>422</t>
  </si>
  <si>
    <t>238</t>
  </si>
  <si>
    <t>83</t>
  </si>
  <si>
    <t>155</t>
  </si>
  <si>
    <t xml:space="preserve">    青浦区</t>
  </si>
  <si>
    <t>82</t>
  </si>
  <si>
    <t>127</t>
  </si>
  <si>
    <t>134</t>
  </si>
  <si>
    <t>203</t>
  </si>
  <si>
    <t>242</t>
  </si>
  <si>
    <t>131</t>
  </si>
  <si>
    <t>283</t>
  </si>
  <si>
    <t>281</t>
  </si>
  <si>
    <t>865</t>
  </si>
  <si>
    <t>406</t>
  </si>
  <si>
    <t>459</t>
  </si>
  <si>
    <t>450</t>
  </si>
  <si>
    <t>160</t>
  </si>
  <si>
    <t xml:space="preserve">    奉贤区</t>
  </si>
  <si>
    <t>101</t>
  </si>
  <si>
    <t>78</t>
  </si>
  <si>
    <t>229</t>
  </si>
  <si>
    <t>156</t>
  </si>
  <si>
    <t>393</t>
  </si>
  <si>
    <t>289</t>
  </si>
  <si>
    <t>104</t>
  </si>
  <si>
    <t>547</t>
  </si>
  <si>
    <t>331</t>
  </si>
  <si>
    <t>216</t>
  </si>
  <si>
    <t>724</t>
  </si>
  <si>
    <t>397</t>
  </si>
  <si>
    <t>425</t>
  </si>
  <si>
    <t>352</t>
  </si>
  <si>
    <t>168</t>
  </si>
  <si>
    <t xml:space="preserve">    崇明区</t>
  </si>
  <si>
    <t>48</t>
  </si>
  <si>
    <t>140</t>
  </si>
  <si>
    <t>138</t>
  </si>
  <si>
    <t>223</t>
  </si>
  <si>
    <t>99</t>
  </si>
  <si>
    <t>487</t>
  </si>
  <si>
    <t>909</t>
  </si>
  <si>
    <t>1163</t>
  </si>
  <si>
    <t>674</t>
  </si>
  <si>
    <t>1234</t>
  </si>
  <si>
    <t>599</t>
  </si>
  <si>
    <t>635</t>
  </si>
  <si>
    <t>888</t>
  </si>
  <si>
    <t>340</t>
  </si>
  <si>
    <t>548</t>
  </si>
  <si>
    <t>314</t>
  </si>
  <si>
    <t>213</t>
  </si>
  <si>
    <t>黄浦区</t>
  </si>
  <si>
    <t>徐汇区</t>
  </si>
  <si>
    <t>长宁区</t>
  </si>
  <si>
    <t>静安区</t>
  </si>
  <si>
    <t>普陀区</t>
  </si>
  <si>
    <t>虹口区</t>
  </si>
  <si>
    <t>杨浦区</t>
  </si>
  <si>
    <t>闵行区</t>
  </si>
  <si>
    <t>宝山区</t>
  </si>
  <si>
    <t>嘉定区</t>
  </si>
  <si>
    <t>浦东新区</t>
  </si>
  <si>
    <t>金山区</t>
  </si>
  <si>
    <t>松江区</t>
  </si>
  <si>
    <t>青浦区</t>
  </si>
  <si>
    <t>奉贤区</t>
  </si>
  <si>
    <t>崇明区</t>
  </si>
  <si>
    <t>地区/满足比‰</t>
  </si>
  <si>
    <t>助餐点</t>
  </si>
  <si>
    <t>睦邻点</t>
  </si>
  <si>
    <t>日间照护中心</t>
  </si>
  <si>
    <t>长者照护之家</t>
  </si>
  <si>
    <t>综合为老服务中心</t>
  </si>
  <si>
    <t>将来满足比最大最小值归一化处理后结果：</t>
  </si>
  <si>
    <t>将来满足比综合结果</t>
  </si>
  <si>
    <t>地区</t>
  </si>
  <si>
    <t>上海市</t>
  </si>
  <si>
    <t>小计</t>
  </si>
  <si>
    <t>Column1.1.1</t>
  </si>
  <si>
    <t>Column1.1.2</t>
  </si>
  <si>
    <t>Column1.2</t>
  </si>
  <si>
    <t>Column1.3</t>
  </si>
  <si>
    <t>Column1.4</t>
  </si>
  <si>
    <t>Column1.5</t>
  </si>
  <si>
    <t>Column1.6</t>
  </si>
  <si>
    <t>Column1.7</t>
  </si>
  <si>
    <t>Column1.8</t>
  </si>
  <si>
    <t>Column1.9</t>
  </si>
  <si>
    <t>Column1.10</t>
  </si>
  <si>
    <t>Column1.11</t>
  </si>
  <si>
    <t>Column1.12</t>
  </si>
  <si>
    <t>Column1.13</t>
  </si>
  <si>
    <t>Column1.14</t>
  </si>
  <si>
    <t>Column1.15</t>
  </si>
  <si>
    <t>Column1.16</t>
  </si>
  <si>
    <t>Column1.17</t>
  </si>
  <si>
    <t>Column1.18</t>
  </si>
  <si>
    <t>Column1.19</t>
  </si>
  <si>
    <t>Column1.20</t>
  </si>
  <si>
    <t>Column1.21</t>
  </si>
  <si>
    <t xml:space="preserve"> 3567</t>
  </si>
  <si>
    <t xml:space="preserve"> 38</t>
  </si>
  <si>
    <t xml:space="preserve"> 301</t>
  </si>
  <si>
    <t xml:space="preserve"> 122</t>
  </si>
  <si>
    <t xml:space="preserve"> 310</t>
  </si>
  <si>
    <t xml:space="preserve"> 233</t>
  </si>
  <si>
    <t xml:space="preserve"> 123</t>
  </si>
  <si>
    <t xml:space="preserve"> 213</t>
  </si>
  <si>
    <t xml:space="preserve"> 229</t>
  </si>
  <si>
    <t xml:space="preserve"> 330</t>
  </si>
  <si>
    <t xml:space="preserve"> 121</t>
  </si>
  <si>
    <t xml:space="preserve"> 936</t>
  </si>
  <si>
    <t xml:space="preserve"> 87</t>
  </si>
  <si>
    <t xml:space="preserve"> 179</t>
  </si>
  <si>
    <t xml:space="preserve"> 177</t>
  </si>
  <si>
    <t xml:space="preserve"> 170</t>
  </si>
  <si>
    <t xml:space="preserve"> 1882</t>
  </si>
  <si>
    <t xml:space="preserve"> 8</t>
  </si>
  <si>
    <t xml:space="preserve"> 198</t>
  </si>
  <si>
    <t xml:space="preserve"> 133</t>
  </si>
  <si>
    <t xml:space="preserve"> 165</t>
  </si>
  <si>
    <t xml:space="preserve"> 211</t>
  </si>
  <si>
    <t xml:space="preserve"> 18</t>
  </si>
  <si>
    <t xml:space="preserve"> 151</t>
  </si>
  <si>
    <t xml:space="preserve"> 72</t>
  </si>
  <si>
    <t xml:space="preserve"> 259</t>
  </si>
  <si>
    <t xml:space="preserve"> 101</t>
  </si>
  <si>
    <t xml:space="preserve"> 515</t>
  </si>
  <si>
    <t xml:space="preserve"> 73</t>
  </si>
  <si>
    <t xml:space="preserve"> 69</t>
  </si>
  <si>
    <t xml:space="preserve"> 130</t>
  </si>
  <si>
    <t xml:space="preserve"> 118</t>
  </si>
  <si>
    <t xml:space="preserve"> 5144</t>
  </si>
  <si>
    <t xml:space="preserve"> 26</t>
  </si>
  <si>
    <t xml:space="preserve"> 417</t>
  </si>
  <si>
    <t xml:space="preserve"> 184</t>
  </si>
  <si>
    <t xml:space="preserve"> 468</t>
  </si>
  <si>
    <t xml:space="preserve"> 392</t>
  </si>
  <si>
    <t xml:space="preserve"> 126</t>
  </si>
  <si>
    <t xml:space="preserve"> 295</t>
  </si>
  <si>
    <t xml:space="preserve"> 308</t>
  </si>
  <si>
    <t xml:space="preserve"> 612</t>
  </si>
  <si>
    <t xml:space="preserve"> 209</t>
  </si>
  <si>
    <t xml:space="preserve"> 1367</t>
  </si>
  <si>
    <t xml:space="preserve"> 127</t>
  </si>
  <si>
    <t xml:space="preserve"> 267</t>
  </si>
  <si>
    <t xml:space="preserve"> 384</t>
  </si>
  <si>
    <t xml:space="preserve"> 271</t>
  </si>
  <si>
    <t xml:space="preserve"> 2654</t>
  </si>
  <si>
    <t xml:space="preserve"> 7</t>
  </si>
  <si>
    <t xml:space="preserve"> 288</t>
  </si>
  <si>
    <t xml:space="preserve"> 217</t>
  </si>
  <si>
    <t xml:space="preserve"> 279</t>
  </si>
  <si>
    <t xml:space="preserve"> 185</t>
  </si>
  <si>
    <t xml:space="preserve"> 102</t>
  </si>
  <si>
    <t xml:space="preserve"> 372</t>
  </si>
  <si>
    <t xml:space="preserve"> 148</t>
  </si>
  <si>
    <t xml:space="preserve"> 823</t>
  </si>
  <si>
    <t xml:space="preserve"> 128</t>
  </si>
  <si>
    <t xml:space="preserve"> 240</t>
  </si>
  <si>
    <t xml:space="preserve"> 7029</t>
  </si>
  <si>
    <t xml:space="preserve"> 22</t>
  </si>
  <si>
    <t xml:space="preserve"> 584</t>
  </si>
  <si>
    <t xml:space="preserve"> 245</t>
  </si>
  <si>
    <t xml:space="preserve"> 633</t>
  </si>
  <si>
    <t xml:space="preserve"> 511</t>
  </si>
  <si>
    <t xml:space="preserve"> 131</t>
  </si>
  <si>
    <t xml:space="preserve"> 378</t>
  </si>
  <si>
    <t xml:space="preserve"> 430</t>
  </si>
  <si>
    <t xml:space="preserve"> 865</t>
  </si>
  <si>
    <t xml:space="preserve"> 287</t>
  </si>
  <si>
    <t xml:space="preserve"> 1959</t>
  </si>
  <si>
    <t xml:space="preserve"> 206</t>
  </si>
  <si>
    <t xml:space="preserve"> 446</t>
  </si>
  <si>
    <t xml:space="preserve"> 649</t>
  </si>
  <si>
    <t xml:space="preserve"> 2427</t>
  </si>
  <si>
    <t xml:space="preserve"> 4</t>
  </si>
  <si>
    <t xml:space="preserve"> 252</t>
  </si>
  <si>
    <t xml:space="preserve"> 186</t>
  </si>
  <si>
    <t xml:space="preserve"> 239</t>
  </si>
  <si>
    <t xml:space="preserve"> 13</t>
  </si>
  <si>
    <t xml:space="preserve"> 143</t>
  </si>
  <si>
    <t xml:space="preserve"> 96</t>
  </si>
  <si>
    <t xml:space="preserve"> 360</t>
  </si>
  <si>
    <t xml:space="preserve"> 135</t>
  </si>
  <si>
    <t xml:space="preserve"> 820</t>
  </si>
  <si>
    <t xml:space="preserve"> 129</t>
  </si>
  <si>
    <t xml:space="preserve"> 251</t>
  </si>
  <si>
    <t xml:space="preserve"> 5934</t>
  </si>
  <si>
    <t xml:space="preserve"> 497</t>
  </si>
  <si>
    <t xml:space="preserve"> 182</t>
  </si>
  <si>
    <t xml:space="preserve"> 482</t>
  </si>
  <si>
    <t xml:space="preserve"> 389</t>
  </si>
  <si>
    <t xml:space="preserve"> 89</t>
  </si>
  <si>
    <t xml:space="preserve"> 272</t>
  </si>
  <si>
    <t xml:space="preserve"> 377</t>
  </si>
  <si>
    <t xml:space="preserve"> 751</t>
  </si>
  <si>
    <t xml:space="preserve"> 1742</t>
  </si>
  <si>
    <t xml:space="preserve"> 203</t>
  </si>
  <si>
    <t xml:space="preserve"> 411</t>
  </si>
  <si>
    <t xml:space="preserve"> 587</t>
  </si>
  <si>
    <t xml:space="preserve"> 466</t>
  </si>
  <si>
    <t xml:space="preserve"> 3103</t>
  </si>
  <si>
    <t xml:space="preserve"> 289</t>
  </si>
  <si>
    <t xml:space="preserve"> 222</t>
  </si>
  <si>
    <t xml:space="preserve"> 306</t>
  </si>
  <si>
    <t xml:space="preserve"> 15</t>
  </si>
  <si>
    <t xml:space="preserve"> 155</t>
  </si>
  <si>
    <t xml:space="preserve"> 125</t>
  </si>
  <si>
    <t xml:space="preserve"> 493</t>
  </si>
  <si>
    <t xml:space="preserve"> 194</t>
  </si>
  <si>
    <t xml:space="preserve"> 1082</t>
  </si>
  <si>
    <t xml:space="preserve"> 183</t>
  </si>
  <si>
    <t xml:space="preserve"> 190</t>
  </si>
  <si>
    <t xml:space="preserve"> 363</t>
  </si>
  <si>
    <t xml:space="preserve"> 348</t>
  </si>
  <si>
    <t xml:space="preserve"> 7056</t>
  </si>
  <si>
    <t xml:space="preserve"> 557</t>
  </si>
  <si>
    <t xml:space="preserve"> 195</t>
  </si>
  <si>
    <t xml:space="preserve"> 523</t>
  </si>
  <si>
    <t xml:space="preserve"> 441</t>
  </si>
  <si>
    <t xml:space="preserve"> 270</t>
  </si>
  <si>
    <t xml:space="preserve"> 471</t>
  </si>
  <si>
    <t xml:space="preserve"> 933</t>
  </si>
  <si>
    <t xml:space="preserve"> 336</t>
  </si>
  <si>
    <t xml:space="preserve"> 2083</t>
  </si>
  <si>
    <t xml:space="preserve"> 281</t>
  </si>
  <si>
    <t xml:space="preserve"> 582</t>
  </si>
  <si>
    <t xml:space="preserve"> 805</t>
  </si>
  <si>
    <t xml:space="preserve"> 589</t>
  </si>
  <si>
    <t>Column1</t>
  </si>
  <si>
    <t>Column2</t>
  </si>
  <si>
    <t>Column3</t>
  </si>
  <si>
    <t>Column4</t>
  </si>
  <si>
    <t>字段1</t>
  </si>
  <si>
    <t>字段2</t>
  </si>
  <si>
    <t>字段3</t>
  </si>
  <si>
    <t>上海市松江区洞泾镇王家厍助餐点</t>
  </si>
  <si>
    <t>电话: 13636313408</t>
  </si>
  <si>
    <t>地址: 上海市松江区洞泾镇王家厍居委会王家厍路199弄21号</t>
  </si>
  <si>
    <t>上海市松江区洞泾镇海欣助餐点</t>
  </si>
  <si>
    <t>电话: 67671359</t>
  </si>
  <si>
    <t>地址: 上海市松江区洞泾镇海欣社区居委会长兴路98弄25号</t>
  </si>
  <si>
    <t>上海市松江区洞泾镇嘉和景苑助餐点</t>
  </si>
  <si>
    <t>电话: 57676692</t>
  </si>
  <si>
    <t>地址: 上海市松江区洞泾镇砖桥社区居委会江川南二路118弄</t>
  </si>
  <si>
    <t>上海市松江区洞泾镇新欣助餐点</t>
  </si>
  <si>
    <t>电话: 57675935</t>
  </si>
  <si>
    <t>地址: 上海市松江区洞泾镇新欣社区居委会蔡家浜路299号</t>
  </si>
  <si>
    <t>上海市松江区洞泾镇渔洋浜助餐点</t>
  </si>
  <si>
    <t>电话: 57670799</t>
  </si>
  <si>
    <t>地址: 上海市松江区洞泾镇渔洋浜社区居委会王家厍路55弄27号</t>
  </si>
  <si>
    <t>上海市松江区洞泾镇长欣助餐点</t>
  </si>
  <si>
    <t>电话: 67711150</t>
  </si>
  <si>
    <t>地址: 上海市松江区洞泾镇长欣社区居委会长兴路539号</t>
  </si>
  <si>
    <t>上海市松江区洞泾镇同欣助餐点</t>
  </si>
  <si>
    <t>电话: 57676902</t>
  </si>
  <si>
    <t>地址: 上海市松江区洞泾镇同欣社区居委会长兴路75弄2号</t>
  </si>
  <si>
    <t>上海市松江区洞泾镇塘桥助餐点</t>
  </si>
  <si>
    <t>电话: 37720883</t>
  </si>
  <si>
    <t>地址: 上海市松江区洞泾镇塘桥社区居委会城隆路976弄7号</t>
  </si>
  <si>
    <t>上海市松江区洞泾镇光星助餐点</t>
  </si>
  <si>
    <t>电话: 33735922</t>
  </si>
  <si>
    <t>地址: 上海市松江区洞泾镇光星社区居委会洞宁路649号</t>
  </si>
  <si>
    <t>上海市松江区洞泾镇平阳助餐点</t>
  </si>
  <si>
    <t>电话: 67897603</t>
  </si>
  <si>
    <t>地址: 上海市松江区洞泾镇平阳社区居委会同乐南路4号</t>
  </si>
  <si>
    <t>上海市松江区洞泾镇集贤助餐点</t>
  </si>
  <si>
    <t>电话: 67676369</t>
  </si>
  <si>
    <t>地址: 上海市松江区洞泾镇集贤社区居委会德悦路375弄26号</t>
  </si>
  <si>
    <t>上海市松江区洞泾镇祥欣助餐点</t>
  </si>
  <si>
    <t>电话: 57852001</t>
  </si>
  <si>
    <t>地址: 上海市松江区洞泾镇祥欣社区居民委员会新农河路398弄357号</t>
  </si>
  <si>
    <t>上海市松江区洞泾镇荣欣助餐点</t>
  </si>
  <si>
    <t>电话: 57708792</t>
  </si>
  <si>
    <t>地址: 上海市松江区洞泾镇荣欣社区居委会长兴东路1290号</t>
  </si>
  <si>
    <t>上海市松江区洞泾镇百花助餐点</t>
  </si>
  <si>
    <t>电话: 37781813</t>
  </si>
  <si>
    <t>地址: 上海市松江区洞泾镇百花社区居委会百花倪家墩路120弄山茶雅苑32号</t>
  </si>
  <si>
    <t>上海市松江区洞泾镇百鸟助餐点</t>
  </si>
  <si>
    <t>电话: 67897369</t>
  </si>
  <si>
    <t>地址: 上海市松江区洞泾镇百鸟社区居委会城隆路1500弄</t>
  </si>
  <si>
    <t>上海市松江区洞泾镇惠格餐饮有限公司助餐点</t>
  </si>
  <si>
    <t>电话: 67679400</t>
  </si>
  <si>
    <t>地址: 上海市松江区洞泾镇渔洋浜社区居委会洞凯路505号3幢</t>
  </si>
  <si>
    <t>上海市闵行区浦江镇永康社区长者食堂</t>
  </si>
  <si>
    <t>电话: 021-52277077</t>
  </si>
  <si>
    <t>地址: 上海市闵行区浦江镇永康城第四居委会永颂路198弄23号</t>
  </si>
  <si>
    <t>上海市松江区佘山镇佘山花苑幸福老人家助餐点</t>
  </si>
  <si>
    <t>电话: 57656806</t>
  </si>
  <si>
    <t>地址: 上海市松江区佘山镇陈坊社区居委会环山路18号</t>
  </si>
  <si>
    <t>上海市松江区佘山镇国贸助餐点</t>
  </si>
  <si>
    <t>电话: 57650260</t>
  </si>
  <si>
    <t>地址: 上海市松江区佘山镇云庭居委会马尾山路188号</t>
  </si>
  <si>
    <t>上海市松江区佘山镇恒大助餐点</t>
  </si>
  <si>
    <t>地址: 上海市松江区佘山镇云庭居委会勋业东路300弄</t>
  </si>
  <si>
    <t>上海市松江区佘山镇佘北社区食堂社区长者食堂</t>
  </si>
  <si>
    <t>电话: 57891030</t>
  </si>
  <si>
    <t>地址: 上海市松江区佘山镇结香社区居委会贡嘎山路300弄</t>
  </si>
  <si>
    <t>上海市松江区佘山镇结香助餐点</t>
  </si>
  <si>
    <t>电话: 57790511</t>
  </si>
  <si>
    <t>地址: 上海市松江区佘山镇结香社区居委会刘家山路1033弄</t>
  </si>
  <si>
    <t>上海市嘉定区菊园新区我嘉餐厅社区长者食堂</t>
  </si>
  <si>
    <t>电话: 021-59160517</t>
  </si>
  <si>
    <t>地址: 上海市嘉定区菊园新区嘉馨社区居委会平城路789号</t>
  </si>
  <si>
    <t>上海市浦东新区高行镇万安养老院助餐点</t>
  </si>
  <si>
    <t>电话: 68689882</t>
  </si>
  <si>
    <t>地址: 上海市浦东新区高行镇高行居委会新行路306号</t>
  </si>
  <si>
    <t>上海市嘉定区安亭镇上海市安亭社会福利院综合型助餐点</t>
  </si>
  <si>
    <t>电话: 69571900</t>
  </si>
  <si>
    <t>地址: 上海市嘉定区安亭镇向阳村村委会鸵鸟路555号</t>
  </si>
  <si>
    <t>上海市虹口区欧阳路街道长寿和庭养护院助餐点</t>
  </si>
  <si>
    <t>电话: 65871377</t>
  </si>
  <si>
    <t>地址: 上海市虹口区欧阳路街道欧三居委会山阴路277号</t>
  </si>
  <si>
    <t>上海市普陀区长征镇上海百达敬老院助餐点</t>
  </si>
  <si>
    <t>电话: 52790090</t>
  </si>
  <si>
    <t>地址: 上海市普陀区长征镇真源小区居委会真北路1101弄18号</t>
  </si>
  <si>
    <t>上海市徐汇区龙华街道上海徐汇区金色港湾龙华颐养院助餐点</t>
  </si>
  <si>
    <t>电话: 54091067</t>
  </si>
  <si>
    <t>地址: 上海市徐汇区龙华街道龙南三、四村居委会龙南三村85号</t>
  </si>
  <si>
    <t>上海市徐汇区凌云路街道上海徐汇区梅陇敬老院助餐点</t>
  </si>
  <si>
    <t>电话: 64768188</t>
  </si>
  <si>
    <t>地址: 上海市徐汇区凌云路街道梅苑第二居委会虹梅南路126弄55号</t>
  </si>
  <si>
    <t>上海市徐汇区龙华街道上海徐汇区龙华街道敬老院助餐点</t>
  </si>
  <si>
    <t>电话: 54097449</t>
  </si>
  <si>
    <t>地址: 上海市徐汇区龙华街道滨江居委会天钥桥南路1199弄38号</t>
  </si>
  <si>
    <t>上海市黄浦区半淞园路街道上海黄浦区全程玖玖馨逸养护院社区长者食堂</t>
  </si>
  <si>
    <t>电话: 63666799-8000</t>
  </si>
  <si>
    <t>地址: 上海市黄浦区半淞园路街道徽宁居委会徽宁路村666号</t>
  </si>
  <si>
    <t>上海市普陀区真如镇街道真光一社区老年助餐点助餐点</t>
  </si>
  <si>
    <t>电话: 52766899</t>
  </si>
  <si>
    <t>地址: 上海市普陀区真如镇街道真光新村第一居委会真北路2087弄52支弄23号101室</t>
  </si>
  <si>
    <t>上海市普陀区真如镇街道真北一社区老年助餐点助餐点</t>
  </si>
  <si>
    <t>地址: 上海市普陀区真如镇街道真北新村第一居委会大渡河路2031弄4号</t>
  </si>
  <si>
    <t>上海市普陀区真如镇街道八二社区老年助餐点助餐点</t>
  </si>
  <si>
    <t>地址: 上海市普陀区真如镇街道曹杨八村第二居委会曹杨八村298号-1</t>
  </si>
  <si>
    <t>上海市普陀区真如镇街道清七社区老年助餐点助餐点</t>
  </si>
  <si>
    <t>地址: 上海市普陀区真如镇街道清涧新村第七居委会真光路2169号</t>
  </si>
  <si>
    <t>上海市普陀区真如镇街道真光九社区老年助餐点助餐点</t>
  </si>
  <si>
    <t>地址: 上海市普陀区真如镇街道真光新村第九居委会金汤路59弄99号</t>
  </si>
  <si>
    <t>上海市普陀区长征镇怒江片区社区长者食堂</t>
  </si>
  <si>
    <t>电话: 52351727</t>
  </si>
  <si>
    <t>地址: 上海市普陀区长征镇新曹杨居委会中江路875号110室</t>
  </si>
  <si>
    <t>上海市普陀区曹杨新村街道武宁片区社区长者食堂</t>
  </si>
  <si>
    <t>电话: 13331803391</t>
  </si>
  <si>
    <t>地址: 上海市普陀区曹杨新村街道枫杨园居委会曹杨路924-926号</t>
  </si>
  <si>
    <t>上海市虹口区广中路街道灵新助餐点</t>
  </si>
  <si>
    <t>电话: 65318380</t>
  </si>
  <si>
    <t>地址: 上海市虹口区广中路街道灵新居委会水电路1013弄24甲</t>
  </si>
  <si>
    <t>上海市虹口区广中路街道第三市民驿站助餐点</t>
  </si>
  <si>
    <t>电话: 31070164</t>
  </si>
  <si>
    <t>地址: 上海市虹口区广中路街道同心路居委会同心路127号</t>
  </si>
  <si>
    <t>上海市虹口区广中路街道第四市民驿站助餐点</t>
  </si>
  <si>
    <t>电话: 15801747356</t>
  </si>
  <si>
    <t>地址: 上海市虹口区广中路街道柳营路居委会新同心路104号2楼</t>
  </si>
  <si>
    <t>上海市虹口区广中路街道第二市民驿站助餐点</t>
  </si>
  <si>
    <t>地址: 上海市虹口区广中路街道新虹居委会水电路583号一楼</t>
  </si>
  <si>
    <t>上海市徐汇区田林街道社区长者食堂</t>
  </si>
  <si>
    <t>电话: 64829992</t>
  </si>
  <si>
    <t>地址: 上海市徐汇区田林街道田林十三村居委会田林东路588号</t>
  </si>
  <si>
    <t>上海市虹口区广中路街道广二助餐点</t>
  </si>
  <si>
    <t>电话: 65445936</t>
  </si>
  <si>
    <t>地址: 上海市虹口区广中路街道广中新村第二居委会广中二村63号一楼</t>
  </si>
  <si>
    <t>上海市虹口区广中路街道华昌助餐点</t>
  </si>
  <si>
    <t>电话: 56629892</t>
  </si>
  <si>
    <t>地址: 上海市虹口区广中路街道华昌路居委会华昌路49号一楼</t>
  </si>
  <si>
    <t>上海市虹口区广中路街道广灵助餐点</t>
  </si>
  <si>
    <t>电话: 65421108</t>
  </si>
  <si>
    <t>地址: 上海市虹口区广中路街道广灵新村居委会广灵四路128号一楼</t>
  </si>
  <si>
    <t>上海市虹口区广中路街道恒业助餐点</t>
  </si>
  <si>
    <t>电话: 56626922</t>
  </si>
  <si>
    <t>地址: 上海市虹口区广中路街道恒业路居委会恒业路301号</t>
  </si>
  <si>
    <t>上海市虹口区广中路街道友谊助餐点</t>
  </si>
  <si>
    <t>电话: 65427725</t>
  </si>
  <si>
    <t>地址: 上海市虹口区广中路街道友谊新村居委会友谊二村17号101室</t>
  </si>
  <si>
    <t>上海市浦东新区唐镇社区长者食堂</t>
  </si>
  <si>
    <t>电话: 68792160</t>
  </si>
  <si>
    <t>地址: 上海市浦东新区唐镇齐爱居委会创新中路73号</t>
  </si>
  <si>
    <t>上海市闵行区莘庄镇都市星城助餐点</t>
  </si>
  <si>
    <t>电话: 18930149137</t>
  </si>
  <si>
    <t>地址: 上海市闵行区莘庄镇都市星城居委会天河路39弄2号</t>
  </si>
  <si>
    <t>上海市闵行区莘庄镇秀文路社区长者食堂</t>
  </si>
  <si>
    <t>电话: 13764753730</t>
  </si>
  <si>
    <t>地址: 上海市闵行区莘庄镇星丰苑居委会秀文路335号一层</t>
  </si>
  <si>
    <t>上海市闵行区古美街道平吉四社区长者食堂</t>
  </si>
  <si>
    <t>电话: 021-54145347</t>
  </si>
  <si>
    <t>地址: 上海市闵行区古美街道平吉四村居委会龙茗路1458弄48号一楼</t>
  </si>
  <si>
    <t>上海市闵行区莘庄镇沁馨社区长者食堂</t>
  </si>
  <si>
    <t>电话: 18116101080</t>
  </si>
  <si>
    <t>地址: 上海市闵行区莘庄镇沁春园第三居委会沁春路1366弄99号</t>
  </si>
  <si>
    <t>上海市闵行区莘庄镇莘城社区长者食堂</t>
  </si>
  <si>
    <t>电话: 13801657606</t>
  </si>
  <si>
    <t>地址: 上海市闵行区莘庄镇西湖苑居委会西环路387号莘裕菜场</t>
  </si>
  <si>
    <t>上海市闵行区莘庄镇康城社区长者食堂</t>
  </si>
  <si>
    <t>电话: 13776451670</t>
  </si>
  <si>
    <t>地址: 上海市闵行区莘庄镇康城第一居委会莘松路958弄山林道76号2层</t>
  </si>
  <si>
    <t>上海市闵行区莘庄镇莘松社区长者食堂</t>
  </si>
  <si>
    <t>地址: 上海市闵行区莘庄镇莘松三村居委会莘松三村43号</t>
  </si>
  <si>
    <t>上海市闵行区莘庄镇新梅社区长者食堂</t>
  </si>
  <si>
    <t>电话: 18888123853</t>
  </si>
  <si>
    <t>地址: 上海市闵行区莘庄镇新梅花苑居委会虹莘路1239号西辅楼</t>
  </si>
  <si>
    <t>上海市闵行区莘庄镇万科社区长者食堂</t>
  </si>
  <si>
    <t>电话: 13402019891</t>
  </si>
  <si>
    <t>地址: 上海市闵行区莘庄镇春申万科城居委会伟业路199弄11号</t>
  </si>
  <si>
    <t>上海市松江区石湖荡镇洙桥老年人社区长者食堂</t>
  </si>
  <si>
    <t>电话: 13764596992</t>
  </si>
  <si>
    <t>地址: 上海市松江区石湖荡镇洙桥村村委会洙桥村868号洙桥村委会西侧1楼</t>
  </si>
  <si>
    <t>上海市闵行区吴泾镇社区综合为老服务中心社区长者食堂</t>
  </si>
  <si>
    <t>电话: 64970291</t>
  </si>
  <si>
    <t>地址: 上海市闵行区吴泾镇吴泾新村居委会龙吴路5530弄40号</t>
  </si>
  <si>
    <t>上海市虹口区曲阳路街道第二市民驿站社区长者食堂</t>
  </si>
  <si>
    <t>电话: 65543061</t>
  </si>
  <si>
    <t>地址: 上海市虹口区曲阳路街道运三居委会辉河路51号</t>
  </si>
  <si>
    <t>上海市普陀区长风新村街道雅仕汇都助餐点</t>
  </si>
  <si>
    <t>电话: 021-62857600</t>
  </si>
  <si>
    <t>地址: 上海市普陀区长风新村街道雅仕汇都居委会泸定路555弄19号2楼</t>
  </si>
  <si>
    <t>上海市杨浦区长海路街道杨浦区长海路街道军休睦邻小厨社区长者食堂</t>
  </si>
  <si>
    <t>电话: 13671673954</t>
  </si>
  <si>
    <t>地址: 上海市杨浦区长海路街道黑山新村居委会盘山路路3弄盘山路3弄11号102室</t>
  </si>
  <si>
    <t>上海市杨浦区长海路街道社区长者食堂</t>
  </si>
  <si>
    <t>电话: 55669931</t>
  </si>
  <si>
    <t>地址: 上海市杨浦区长海路街道市京一村居委会市京一村村7号市京一村7号</t>
  </si>
  <si>
    <t>上海市松江区九里亭街道绿庭尚城助餐点</t>
  </si>
  <si>
    <t>电话: 67633291</t>
  </si>
  <si>
    <t>地址: 上海市松江区九里亭街道绿庭尚城社区居委会涞寅路658弄39号2楼9号门</t>
  </si>
  <si>
    <t>上海市徐汇区虹梅路街道东兰古美社区长者食堂</t>
  </si>
  <si>
    <t>电话: 64140071</t>
  </si>
  <si>
    <t>地址: 上海市徐汇区虹梅路街道古美路第四居委会莲花路1112号</t>
  </si>
  <si>
    <t>上海市松江区中山街道中山苑居委会助餐点</t>
  </si>
  <si>
    <t>电话: 57835555</t>
  </si>
  <si>
    <t>地址: 上海市松江区中山街道中山苑社区居委会茸惠路村758弄34号</t>
  </si>
  <si>
    <t>上海市徐汇区斜土路街道江南新村邻里汇社区长者食堂</t>
  </si>
  <si>
    <t>电话: 64181132</t>
  </si>
  <si>
    <t>地址: 上海市徐汇区斜土路街道江南新村居委会江南新村村54号一楼</t>
  </si>
  <si>
    <t>上海市徐汇区斜土路街道医学院路助餐点</t>
  </si>
  <si>
    <t>电话: 64227152</t>
  </si>
  <si>
    <t>地址: 上海市徐汇区斜土路街道医学院路居委会医学院路村52号</t>
  </si>
  <si>
    <t>上海市徐汇区枫林路街道天龙社区长者食堂</t>
  </si>
  <si>
    <t>电话: 64280108</t>
  </si>
  <si>
    <t>地址: 上海市徐汇区枫林路街道天钥新村第三居委会中山南二路路930号</t>
  </si>
  <si>
    <t>上海市徐汇区枫林路街道西木块社区长者食堂</t>
  </si>
  <si>
    <t>电话: 33638792</t>
  </si>
  <si>
    <t>地址: 上海市徐汇区枫林路街道枫林新村居委会枫林路580、581号</t>
  </si>
  <si>
    <t>上海市徐汇区康健新村街道康健社区长者食堂</t>
  </si>
  <si>
    <t>电话: 54187275</t>
  </si>
  <si>
    <t>地址: 上海市徐汇区康健新村街道寿益坊居委会虹漕南路街601号</t>
  </si>
  <si>
    <t>上海市徐汇区康健新村街道康乐汇社区长者食堂</t>
  </si>
  <si>
    <t>电话: 13381705209</t>
  </si>
  <si>
    <t>地址: 上海市徐汇区康健新村街道紫鹃园居委会浦北路988号</t>
  </si>
  <si>
    <t>上海市松江区叶榭镇金家村助餐点</t>
  </si>
  <si>
    <t>电话: 57809212</t>
  </si>
  <si>
    <t>地址: 上海市松江区叶榭镇金家村村委会张星路2号</t>
  </si>
  <si>
    <t>上海市松江区泖港镇胡光村社区长者食堂</t>
  </si>
  <si>
    <t>电话: 13661820104</t>
  </si>
  <si>
    <t>地址: 上海市松江区泖港镇胡光村村委会胡光公路306号</t>
  </si>
  <si>
    <t>上海市松江区新浜镇鲁星村幸福老人家助餐点</t>
  </si>
  <si>
    <t>电话: 57894167</t>
  </si>
  <si>
    <t>地址: 上海市松江区新浜镇鲁星村村委会鲁星村（甪杨）村18队102号号</t>
  </si>
  <si>
    <t>上海市松江区新浜镇文华村幸福老人家助餐点</t>
  </si>
  <si>
    <t>电话: 57897508</t>
  </si>
  <si>
    <t>地址: 上海市松江区新浜镇文华村村委会文华村16队251号号文华村16队251号</t>
  </si>
  <si>
    <t>上海市松江区新浜镇黄家埭村幸福老人家助餐点</t>
  </si>
  <si>
    <t>电话: 57891322</t>
  </si>
  <si>
    <t>地址: 上海市松江区新浜镇黄家埭村村委会黄家埭村3队152号号黄家埭村3队152号</t>
  </si>
  <si>
    <t>上海市松江区新浜镇南杨村幸福老人家助餐点</t>
  </si>
  <si>
    <t>地址: 上海市松江区新浜镇南杨村村委会南杨村00号石泾弄标准化活动室旁</t>
  </si>
  <si>
    <t>上海市松江区新浜镇许家草村幸福老人家助餐点</t>
  </si>
  <si>
    <t>地址: 上海市松江区新浜镇许家草村村委会许村路村89号号许村路89号</t>
  </si>
  <si>
    <t>上海市松江区新浜镇陈堵村幸福老人家助餐点</t>
  </si>
  <si>
    <t>地址: 上海市松江区新浜镇陈堵村村委会陈堵村村237号陈堵村1队237号</t>
  </si>
  <si>
    <t>上海市松江区新浜镇赵王村幸福老人家助餐点</t>
  </si>
  <si>
    <t>地址: 上海市松江区新浜镇赵王村村委会赵王村村00号赵王驿站(香长路赵王路交叉口)</t>
  </si>
  <si>
    <t>上海市松江区新浜镇新浜村幸福老人家助餐点</t>
  </si>
  <si>
    <t>地址: 上海市松江区新浜镇新浜村村委会新浜村136号新种136号</t>
  </si>
  <si>
    <t>上海市松江区新浜镇香塘村幸福老人家助餐点</t>
  </si>
  <si>
    <t>地址: 上海市松江区新浜镇香塘村村委会香塘村409号香塘村13队409号</t>
  </si>
  <si>
    <t>上海市松江区新浜镇桃园居委幸福老人家助餐点</t>
  </si>
  <si>
    <t>地址: 上海市松江区新浜镇桃园社区居委会桃园村00号桃园一村16号302室</t>
  </si>
  <si>
    <t>上海市松江区新浜镇方家哈居委幸福老人家助餐点</t>
  </si>
  <si>
    <t>地址: 上海市松江区新浜镇方家哈社区居委会方家哈村00号方家哈林天花苑南区34号101室</t>
  </si>
  <si>
    <t>上海市松江区新浜镇友谊居委幸福老人家助餐点</t>
  </si>
  <si>
    <t>地址: 上海市松江区新浜镇友谊社区友谊村101号贾田村路56弄1号101</t>
  </si>
  <si>
    <t>上海市徐汇区华泾镇华发社区长者食堂</t>
  </si>
  <si>
    <t>电话: 15300506989</t>
  </si>
  <si>
    <t>地址: 上海市徐汇区华泾镇华发居委会华发路路248号</t>
  </si>
  <si>
    <t>上海市徐汇区长桥街道徐汇新城党群服务中心社区长者食堂</t>
  </si>
  <si>
    <t>电话: 18901817728</t>
  </si>
  <si>
    <t>地址: 上海市徐汇区长桥街道徐汇新城居委会罗秀路108号</t>
  </si>
  <si>
    <t>上海市徐汇区华泾镇盛华社区长者食堂</t>
  </si>
  <si>
    <t>电话: 54793709</t>
  </si>
  <si>
    <t>地址: 上海市徐汇区华泾镇盛华景苑居委会龙吴路2888路1号</t>
  </si>
  <si>
    <t>上海市徐汇区华泾镇华展路社区长者食堂</t>
  </si>
  <si>
    <t>电话: 17612112031</t>
  </si>
  <si>
    <t>地址: 上海市徐汇区华泾镇光华绿苑居委会华展路路125号</t>
  </si>
  <si>
    <t>上海市徐汇区长桥街道党群服务中心社区长者食堂</t>
  </si>
  <si>
    <t>电话: 54303059</t>
  </si>
  <si>
    <t>地址: 上海市徐汇区长桥街道长桥七村居委会老沪闵路918号</t>
  </si>
  <si>
    <t>上海市徐汇区凌云路街道拾艺汇社区长者食堂</t>
  </si>
  <si>
    <t>电话: 54292611</t>
  </si>
  <si>
    <t>地址: 上海市徐汇区凌云路街道梅陇十一村第一居委会龙州路490号</t>
  </si>
  <si>
    <t>上海市松江区佘山镇陈坊新苑社区长者食堂</t>
  </si>
  <si>
    <t>电话: 37786332</t>
  </si>
  <si>
    <t>地址: 上海市松江区佘山镇陈坊新苑社区居委会外青松公路8228弄52号</t>
  </si>
  <si>
    <t>上海市松江区佘山镇江秋新苑社区长者食堂</t>
  </si>
  <si>
    <t>电话: 13524783969</t>
  </si>
  <si>
    <t>地址: 上海市松江区佘山镇江秋新苑社区居委会佘山镇桃源路716号</t>
  </si>
  <si>
    <t>上海市徐汇区枫林路街道社区长者食堂</t>
  </si>
  <si>
    <t>电话: 33638025</t>
  </si>
  <si>
    <t>地址: 上海市徐汇区枫林路街道宛南五村居委会双峰路路400号</t>
  </si>
  <si>
    <t>上海市浦东新区陆家嘴街道陆家嘴金融城社区长者食堂</t>
  </si>
  <si>
    <t>电话: 68777808</t>
  </si>
  <si>
    <t>地址: 上海市浦东新区陆家嘴街道乳山五村居委会张杨路707号101室生命人寿大厦1层东侧</t>
  </si>
  <si>
    <t>上海市长宁区北新泾街道新泾六村助餐点</t>
  </si>
  <si>
    <t>电话: 52188704</t>
  </si>
  <si>
    <t>地址: 上海市长宁区北新泾街道新泾六村居委会金钟路340弄13号</t>
  </si>
  <si>
    <t>上海市徐汇区天平路街道陕西居民区党群服务站邻里汇社区长者食堂</t>
  </si>
  <si>
    <t>电话: 64313326</t>
  </si>
  <si>
    <t>地址: 上海市徐汇区天平路街道陕西居委会陕西南路550弄17号</t>
  </si>
  <si>
    <t>上海市徐汇区斜土路街道肇清党群中心邻里汇社区长者食堂</t>
  </si>
  <si>
    <t>地址: 上海市徐汇区斜土路街道医学院路居委会医学院路居委村52号一层</t>
  </si>
  <si>
    <t>上海市松江区佘山镇北干山村横泖社区老年人助餐点</t>
  </si>
  <si>
    <t>电话: 37827968</t>
  </si>
  <si>
    <t>地址: 上海市松江区佘山镇北干山村村委会北干山村横泖队号</t>
  </si>
  <si>
    <t>上海市长宁区程家桥街道机场新村助餐服务点助餐点</t>
  </si>
  <si>
    <t>电话: 22300095</t>
  </si>
  <si>
    <t>地址: 上海市长宁区程家桥街道机场新村居委会机场新村97号101室</t>
  </si>
  <si>
    <t>上海市奉贤区海湾旅游区助餐点</t>
  </si>
  <si>
    <t>电话: 021-57120935</t>
  </si>
  <si>
    <t>地址: 上海市奉贤区海湾旅游区海湾居委会人民塘路700号</t>
  </si>
  <si>
    <t>上海市松江区洞泾镇行政服务二中心社区长者食堂</t>
  </si>
  <si>
    <t>电话: 67671062</t>
  </si>
  <si>
    <t>地址: 上海市松江区洞泾镇新欣社区居委会周家浜路255号</t>
  </si>
  <si>
    <t>上海市奉贤区海湾镇五四助餐点</t>
  </si>
  <si>
    <t>电话: 57163337</t>
  </si>
  <si>
    <t>地址: 上海市奉贤区海湾镇中港居委会五四公路1132号</t>
  </si>
  <si>
    <t>上海市奉贤区海湾镇燎原助餐点</t>
  </si>
  <si>
    <t>电话: 021-57110148</t>
  </si>
  <si>
    <t>地址: 上海市奉贤区海湾镇燎原居委会育才路128号</t>
  </si>
  <si>
    <t>上海市奉贤区海湾镇星火社区助餐点</t>
  </si>
  <si>
    <t>电话: 021-57502577</t>
  </si>
  <si>
    <t>地址: 上海市奉贤区海湾镇明城居委会民乐路76号</t>
  </si>
  <si>
    <t>上海市徐汇区漕河泾街道漕河泾社区长者食堂</t>
  </si>
  <si>
    <t>电话: 021-54487291</t>
  </si>
  <si>
    <t>地址: 上海市徐汇区漕河泾街道漕东居委会漕东支路81号106室</t>
  </si>
  <si>
    <t>上海市徐汇区漕河泾街道安稳社区长者食堂</t>
  </si>
  <si>
    <t>电话: 64364429</t>
  </si>
  <si>
    <t>地址: 上海市徐汇区漕河泾街道薛家宅居委会康健路98号</t>
  </si>
  <si>
    <t>上海市静安区彭浦镇北一居民区助餐点</t>
  </si>
  <si>
    <t>电话: 56507120</t>
  </si>
  <si>
    <t>地址: 上海市静安区彭浦镇永和北第一居委会高平路860弄21号甲</t>
  </si>
  <si>
    <t>上海市徐汇区漕河泾街道石龙社区长者食堂</t>
  </si>
  <si>
    <t>电话: 19121325978</t>
  </si>
  <si>
    <t>地址: 上海市徐汇区漕河泾街道金牛居委会龙川北路880号1层1室</t>
  </si>
  <si>
    <t>上海市静安区芷江西路街道新赵家宅乐龄家园老年助餐点</t>
  </si>
  <si>
    <t>电话: 65877891</t>
  </si>
  <si>
    <t>地址: 上海市静安区芷江西路街道新赵家宅居委会西藏北路1071弄15号</t>
  </si>
  <si>
    <t>上海市徐汇区徐家汇街道土山湾社区长者食堂</t>
  </si>
  <si>
    <t>电话: 54650201</t>
  </si>
  <si>
    <t>地址: 上海市徐汇区徐家汇街道潘家宅居委会蒲汇塘路18号1楼</t>
  </si>
  <si>
    <t>上海市奉贤区南桥镇六墩村社区长者食堂</t>
  </si>
  <si>
    <t>电话: 37523776</t>
  </si>
  <si>
    <t>地址: 上海市奉贤区南桥镇六墩村村委会六墩村村642号</t>
  </si>
  <si>
    <t>上海市奉贤区南桥镇南桥源社区长者食堂</t>
  </si>
  <si>
    <t>电话: 57180630</t>
  </si>
  <si>
    <t>地址: 上海市奉贤区南桥镇中街居委会周家弄路32号</t>
  </si>
  <si>
    <t>上海市奉贤区南桥镇灵芝村老年助餐点</t>
  </si>
  <si>
    <t>电话: 021-57401435</t>
  </si>
  <si>
    <t>地址: 上海市奉贤区南桥镇灵芝村村委会灵芝村浦灵路1088号</t>
  </si>
  <si>
    <t>上海市静安区临汾路街道楷翔饭店（宜德饭堂）助餐点</t>
  </si>
  <si>
    <t>电话: 19512295872</t>
  </si>
  <si>
    <t>地址: 上海市静安区临汾路街道汾西路八十七弄居委会临汾路2号</t>
  </si>
  <si>
    <t>上海市奉贤区南桥镇运河居委助餐点</t>
  </si>
  <si>
    <t>电话: 67182271</t>
  </si>
  <si>
    <t>地址: 上海市奉贤区南桥镇运河居委会横泾新村22号东侧（运河居委生活驿站）</t>
  </si>
  <si>
    <t>上海市静安区大宁路街道繁阳美食城助餐点</t>
  </si>
  <si>
    <t>电话: 18217702808</t>
  </si>
  <si>
    <t>地址: 上海市静安区大宁路街道平型关路八零一弄居委会平型关路612号</t>
  </si>
  <si>
    <t>上海市奉贤区南桥镇老年大学助餐点</t>
  </si>
  <si>
    <t>电话: 18001660503</t>
  </si>
  <si>
    <t>地址: 上海市奉贤区南桥镇南街居委会江海路350号</t>
  </si>
  <si>
    <t>上海市奉贤区南桥镇长者照护之家老年人助餐点</t>
  </si>
  <si>
    <t>电话: 37527678</t>
  </si>
  <si>
    <t>地址: 上海市奉贤区南桥镇解放第二居委会南中路路260号</t>
  </si>
  <si>
    <t>上海市奉贤区南桥镇育秀三居老年人助餐点助餐点</t>
  </si>
  <si>
    <t>电话: 57190924</t>
  </si>
  <si>
    <t>地址: 上海市奉贤区南桥镇育秀第三居委会古华南区路716号</t>
  </si>
  <si>
    <t>上海市奉贤区南桥镇沈陆村1组助餐点</t>
  </si>
  <si>
    <t>电话: 37520005</t>
  </si>
  <si>
    <t>地址: 上海市奉贤区南桥镇沈陆村村委会沈陆村128号</t>
  </si>
  <si>
    <t>上海市奉贤区南桥镇贝港社区助餐点</t>
  </si>
  <si>
    <t>电话: 021-67192133</t>
  </si>
  <si>
    <t>地址: 上海市奉贤区南桥镇贝港第一居委会贝港南区村127-4号西侧</t>
  </si>
  <si>
    <t>上海市奉贤区南桥镇阳光二居老年人助餐点</t>
  </si>
  <si>
    <t>电话: 67195654</t>
  </si>
  <si>
    <t>地址: 上海市奉贤区南桥镇阳光第二社区居委会育秀路1288弄村64号</t>
  </si>
  <si>
    <t>上海市奉贤区南桥镇江海村老年人助餐点助餐点</t>
  </si>
  <si>
    <t>电话: 37520659</t>
  </si>
  <si>
    <t>地址: 上海市奉贤区南桥镇江海村村委会江海村村826号</t>
  </si>
  <si>
    <t>上海市静安区大宁路街道综合为老服务中心老年助餐点助餐点</t>
  </si>
  <si>
    <t>电话: 66520788</t>
  </si>
  <si>
    <t>地址: 上海市静安区大宁路街道平型关路二一九九弄居委会平型关路路2199弄弄33号3楼</t>
  </si>
  <si>
    <t>上海市奉贤区柘林镇迎龙村子隆苑助餐点</t>
  </si>
  <si>
    <t>电话: 57450528</t>
  </si>
  <si>
    <t>地址: 上海市奉贤区柘林镇迎龙村村委会迎龙村永革417号</t>
  </si>
  <si>
    <t>上海市奉贤区柘林镇迎龙村迎龙苑助餐点</t>
  </si>
  <si>
    <t>电话: 57459559</t>
  </si>
  <si>
    <t>地址: 上海市奉贤区柘林镇迎龙村村委会迎龙村迎新510号</t>
  </si>
  <si>
    <t>上海市奉贤区柘林镇迎龙村建行苑助餐点</t>
  </si>
  <si>
    <t>地址: 上海市奉贤区柘林镇迎龙村村委会迎龙村迎新725号</t>
  </si>
  <si>
    <t>上海市崇明区东平镇前进新村老年社区长者食堂</t>
  </si>
  <si>
    <t>电话: 59631152</t>
  </si>
  <si>
    <t>地址: 上海市崇明区东平镇前进新村居委会北沿公路1328弄38号</t>
  </si>
  <si>
    <t>上海市崇明区建设镇三星村社区长者食堂</t>
  </si>
  <si>
    <t>电话: 021-59331424</t>
  </si>
  <si>
    <t>地址: 上海市崇明区建设镇三星村村委会三星村牛路329号三星村牛路3队</t>
  </si>
  <si>
    <t>上海市崇明区长兴镇凤凰老年助餐点</t>
  </si>
  <si>
    <t>电话: 56858281</t>
  </si>
  <si>
    <t>地址: 上海市崇明区长兴镇凤凰佳苑居委会丰康路路50弄43号A</t>
  </si>
  <si>
    <t>上海市松江区叶榭镇世源社区长者食堂</t>
  </si>
  <si>
    <t>电话: 57805869</t>
  </si>
  <si>
    <t>地址: 上海市松江区叶榭镇世源社区居委会叶校路355弄113号</t>
  </si>
  <si>
    <t>上海市松江区石湖荡镇恬润新苑社区老年人社区长者食堂</t>
  </si>
  <si>
    <t>电话: 13816814633</t>
  </si>
  <si>
    <t>地址: 上海市松江区石湖荡镇恬润新苑社区居委会闵塔路1751弄395号</t>
  </si>
  <si>
    <t>上海市松江区石湖荡镇金汇村社区长者食堂</t>
  </si>
  <si>
    <t>电话: 13341616390</t>
  </si>
  <si>
    <t>地址: 上海市松江区石湖荡镇金汇村村委会金汇村金星104号</t>
  </si>
  <si>
    <t>上海市松江区叶榭镇叶榭镇综合为老服务中心助餐点</t>
  </si>
  <si>
    <t>电话: 67800005</t>
  </si>
  <si>
    <t>地址: 上海市松江区叶榭镇张泽社区居委会滟东路39号</t>
  </si>
  <si>
    <t>上海市奉贤区青村镇朱店村社区长者食堂</t>
  </si>
  <si>
    <t>电话: 021-57520070</t>
  </si>
  <si>
    <t>地址: 上海市奉贤区青村镇朱店村村委会朱店村1358号</t>
  </si>
  <si>
    <t>上海市奉贤区四团镇红庄助餐点</t>
  </si>
  <si>
    <t>电话: 67530760</t>
  </si>
  <si>
    <t>地址: 上海市奉贤区四团镇平乐居委会港极路红庄新苑568弄52号</t>
  </si>
  <si>
    <t>上海市奉贤区庄行镇新叶村社区长者食堂</t>
  </si>
  <si>
    <t>电话: 57401687</t>
  </si>
  <si>
    <t>地址: 上海市奉贤区庄行镇新叶村村委会北环路1339弄22号</t>
  </si>
  <si>
    <t>上海市徐汇区田林街道悦颐长者照护社区长者食堂</t>
  </si>
  <si>
    <t>地址: 上海市徐汇区田林街道尚汇豪庭居委会文定路225号二楼</t>
  </si>
  <si>
    <t>上海市嘉定区江桥镇江丰社区老年助餐点</t>
  </si>
  <si>
    <t>电话: 021-59144737</t>
  </si>
  <si>
    <t>地址: 上海市嘉定区江桥镇江丰社区居委会海蓝路429号</t>
  </si>
  <si>
    <t>上海市崇明区陈家镇永逸社区长者食堂</t>
  </si>
  <si>
    <t>电话: 13564758286</t>
  </si>
  <si>
    <t>地址: 上海市崇明区陈家镇陈南村村委会六二路88号陈家镇六二路88号</t>
  </si>
  <si>
    <t>上海市浦东新区川沙新镇西市居委助餐点</t>
  </si>
  <si>
    <t>电话: 58982824</t>
  </si>
  <si>
    <t>地址: 上海市浦东新区川沙新镇西市居委会三灶浜路105号</t>
  </si>
  <si>
    <t>上海市奉贤区柘林镇夹路村助餐点</t>
  </si>
  <si>
    <t>电话: 57444462</t>
  </si>
  <si>
    <t>地址: 上海市奉贤区柘林镇夹路村村委会夹路村海泉路958弄145号</t>
  </si>
  <si>
    <t>上海市浦东新区川沙新镇侨光居委第二助餐点</t>
  </si>
  <si>
    <t>电话: 58924500</t>
  </si>
  <si>
    <t>地址: 上海市浦东新区川沙新镇侨光居委会华夏东路2454弄60号</t>
  </si>
  <si>
    <t>上海市浦东新区川沙新镇侨光居委第一助餐点</t>
  </si>
  <si>
    <t>电话: 58212751</t>
  </si>
  <si>
    <t>地址: 上海市浦东新区川沙新镇侨光居委会北市街308弄</t>
  </si>
  <si>
    <t>上海市浦东新区川沙新镇翔云居委第二助餐点</t>
  </si>
  <si>
    <t>电话: 68391705</t>
  </si>
  <si>
    <t>地址: 上海市浦东新区川沙新镇翔云居委会妙境路1367弄98号</t>
  </si>
  <si>
    <t>上海市浦东新区川沙新镇翔云居委第一助餐点</t>
  </si>
  <si>
    <t>地址: 上海市浦东新区川沙新镇翔云居委会翔川路525弄6号101室</t>
  </si>
  <si>
    <t>上海市浦东新区川沙新镇桃园居委第二助餐点</t>
  </si>
  <si>
    <t>电话: 58905162</t>
  </si>
  <si>
    <t>地址: 上海市浦东新区川沙新镇桃园居委会桃园新村63号</t>
  </si>
  <si>
    <t>上海市浦东新区川沙新镇桃园居委第一助餐点</t>
  </si>
  <si>
    <t>地址: 上海市浦东新区川沙新镇桃园居委会川环南路579弄</t>
  </si>
  <si>
    <t>上海市嘉定区南翔镇东社区我嘉餐厅社区长者食堂</t>
  </si>
  <si>
    <t>电话: 59121047</t>
  </si>
  <si>
    <t>地址: 上海市嘉定区南翔镇曙光村村委会宝翔路160号1楼</t>
  </si>
  <si>
    <t>上海市嘉定区南翔镇翔华社区我嘉餐厅社区长者食堂</t>
  </si>
  <si>
    <t>地址: 上海市嘉定区南翔镇翔华社区居委会火车站路122-124号</t>
  </si>
  <si>
    <t>上海市奉贤区西渡街道文怡居委助餐点</t>
  </si>
  <si>
    <t>电话: 67155356</t>
  </si>
  <si>
    <t>地址: 上海市奉贤区西渡街道文怡社区居委会西闸公路1373号</t>
  </si>
  <si>
    <t>上海市奉贤区西渡街道浦江居委助餐点</t>
  </si>
  <si>
    <t>电话: 57156825</t>
  </si>
  <si>
    <t>地址: 上海市奉贤区西渡街道浦江居委会沪杭公路村303号</t>
  </si>
  <si>
    <t>上海市奉贤区西渡街道水闸居委助餐点</t>
  </si>
  <si>
    <t>电话: 021-57150892</t>
  </si>
  <si>
    <t>地址: 上海市奉贤区西渡街道水闸居委会沿江路3号</t>
  </si>
  <si>
    <t>上海市奉贤区柘林镇新塘村助餐点</t>
  </si>
  <si>
    <t>电话: 57491968</t>
  </si>
  <si>
    <t>地址: 上海市奉贤区柘林镇新塘村村委会新塘路1329号</t>
  </si>
  <si>
    <t>上海市奉贤区柘林镇金海村助餐点</t>
  </si>
  <si>
    <t>电话: 33650019</t>
  </si>
  <si>
    <t>地址: 上海市奉贤区柘林镇金海村村委会张奉路东方红1058 号西号</t>
  </si>
  <si>
    <t>上海市静安区宝山路街道宝昌路社区长者食堂</t>
  </si>
  <si>
    <t>电话: 18721524299</t>
  </si>
  <si>
    <t>地址: 上海市静安区宝山路街道宝华里居委会宝昌路521弄1号临</t>
  </si>
  <si>
    <t>上海市松江区新桥镇春申助餐点</t>
  </si>
  <si>
    <t>电话: 57641323</t>
  </si>
  <si>
    <t>地址: 上海市松江区新桥镇春申社区居委会银都西路258号</t>
  </si>
  <si>
    <t>上海市奉贤区青村镇金王村社区长者食堂</t>
  </si>
  <si>
    <t>电话: 021-57599110</t>
  </si>
  <si>
    <t>地址: 上海市奉贤区青村镇金王村村委会金王村558号</t>
  </si>
  <si>
    <t>上海市奉贤区青村镇桃园村助餐点</t>
  </si>
  <si>
    <t>电话: 021-57594592</t>
  </si>
  <si>
    <t>地址: 上海市奉贤区青村镇桃园村村委会桃园村1158号</t>
  </si>
  <si>
    <t>上海市奉贤区青村镇北唐村助餐点</t>
  </si>
  <si>
    <t>电话: 021-57561601</t>
  </si>
  <si>
    <t>地址: 上海市奉贤区青村镇北唐村村委会北唐村北唐新苑101号</t>
  </si>
  <si>
    <t>上海市嘉定区马陆镇云谷老年人日间服务中心助餐点</t>
  </si>
  <si>
    <t>电话: 021-39150159</t>
  </si>
  <si>
    <t>地址: 上海市嘉定区马陆镇希望一坊社区居委会双单路817弄10-24号四楼</t>
  </si>
  <si>
    <t>上海市奉贤区青村镇吴房村助餐点</t>
  </si>
  <si>
    <t>电话: 021-57596281</t>
  </si>
  <si>
    <t>地址: 上海市奉贤区青村镇吴房村村委会吴房村453号</t>
  </si>
  <si>
    <t>上海市嘉定区马陆镇新联社区我嘉餐厅社区长者食堂</t>
  </si>
  <si>
    <t>电话: 13391251215</t>
  </si>
  <si>
    <t>地址: 上海市嘉定区马陆镇新联村村委会澄浏中路2270号塘家苑中区商业用房</t>
  </si>
  <si>
    <t>上海市嘉定区马陆镇白银社区我嘉餐厅社区长者食堂</t>
  </si>
  <si>
    <t>电话: 021-59510682</t>
  </si>
  <si>
    <t>地址: 上海市嘉定区马陆镇白银二坊社区居委会崇信路1531号1层112室</t>
  </si>
  <si>
    <t>上海市浦东新区川沙新镇新浜村助餐点</t>
  </si>
  <si>
    <t>电话: 58598053</t>
  </si>
  <si>
    <t>地址: 上海市浦东新区川沙新镇新浜村村委会新浜支路326号</t>
  </si>
  <si>
    <t>上海市浦东新区川沙新镇杜尹村助餐点</t>
  </si>
  <si>
    <t>电话: 58590653</t>
  </si>
  <si>
    <t>地址: 上海市浦东新区川沙新镇杜尹村村委会川六公路2715弄</t>
  </si>
  <si>
    <t>上海市浦东新区川沙新镇高桥村助餐点</t>
  </si>
  <si>
    <t>电话: 58597497</t>
  </si>
  <si>
    <t>地址: 上海市浦东新区川沙新镇高桥村村委会高桥路50号</t>
  </si>
  <si>
    <t>上海市浦东新区川沙新镇玉兰居委助餐点</t>
  </si>
  <si>
    <t>电话: 58376657</t>
  </si>
  <si>
    <t>地址: 上海市浦东新区川沙新镇玉兰居委会硕川路125弄20号</t>
  </si>
  <si>
    <t>上海市浦东新区川沙新镇佳华居委助餐点</t>
  </si>
  <si>
    <t>电话: 58980770</t>
  </si>
  <si>
    <t>地址: 上海市浦东新区川沙新镇佳华居委会妙川路300弄20号2楼</t>
  </si>
  <si>
    <t>上海市浦东新区川沙新镇新德居委助餐点</t>
  </si>
  <si>
    <t>电话: 58985728</t>
  </si>
  <si>
    <t>地址: 上海市浦东新区川沙新镇新德居委会华夏东路2110弄48号</t>
  </si>
  <si>
    <t>上海市浦东新区川沙新镇华路村助餐点</t>
  </si>
  <si>
    <t>电话: 58931131</t>
  </si>
  <si>
    <t>地址: 上海市浦东新区川沙新镇华路村村委会李家宅路38号</t>
  </si>
  <si>
    <t>上海市浦东新区川沙新镇新吉村助餐点</t>
  </si>
  <si>
    <t>电话: 68162068</t>
  </si>
  <si>
    <t>地址: 上海市浦东新区川沙新镇新吉村村委会新吉村村698号</t>
  </si>
  <si>
    <t>上海市浦东新区川沙新镇南佳居委助餐点</t>
  </si>
  <si>
    <t>电话: 68779663</t>
  </si>
  <si>
    <t>地址: 上海市浦东新区川沙新镇南佳居委会妙川路800弄112号</t>
  </si>
  <si>
    <t>上海市浦东新区川沙新镇虹馨居委助餐点</t>
  </si>
  <si>
    <t>电话: 68779785</t>
  </si>
  <si>
    <t>地址: 上海市浦东新区川沙新镇虹馨居委会川周公路8288弄55号3楼</t>
  </si>
  <si>
    <t>上海市浦东新区川沙新镇果园村助餐点</t>
  </si>
  <si>
    <t>电话: 58166226</t>
  </si>
  <si>
    <t>地址: 上海市浦东新区川沙新镇果园村村委会鹿溪路69号</t>
  </si>
  <si>
    <t>上海市浦东新区川沙新镇纯新村助餐点</t>
  </si>
  <si>
    <t>电话: 58593980</t>
  </si>
  <si>
    <t>地址: 上海市浦东新区川沙新镇纯新村村委会岭南路429号</t>
  </si>
  <si>
    <t>上海市浦东新区川沙新镇虹桥村助餐点</t>
  </si>
  <si>
    <t>电话: 20231217</t>
  </si>
  <si>
    <t>地址: 上海市浦东新区川沙新镇虹桥村村委会川六公路27号</t>
  </si>
  <si>
    <t>上海市浦东新区川沙新镇妙城居委助餐点</t>
  </si>
  <si>
    <t>电话: 58909548</t>
  </si>
  <si>
    <t>地址: 上海市浦东新区川沙新镇妙城居委会城南路550弄37号</t>
  </si>
  <si>
    <t>上海市浦东新区川沙新镇馨宇居委助餐点</t>
  </si>
  <si>
    <t>电话: 58922913</t>
  </si>
  <si>
    <t>地址: 上海市浦东新区川沙新镇馨宇居委会华夏二路8号1楼</t>
  </si>
  <si>
    <t>上海市浦东新区川沙新镇会龙村助餐点</t>
  </si>
  <si>
    <t>电话: 58162073</t>
  </si>
  <si>
    <t>地址: 上海市浦东新区川沙新镇会龙村村委会朱新路14号</t>
  </si>
  <si>
    <t>上海市浦东新区川沙新镇和平村助餐点</t>
  </si>
  <si>
    <t>电话: 58933094</t>
  </si>
  <si>
    <t>地址: 上海市浦东新区川沙新镇和平村村委会和平村188号</t>
  </si>
  <si>
    <t>上海市浦东新区川沙新镇华宇居委助餐点</t>
  </si>
  <si>
    <t>电话: 50966066</t>
  </si>
  <si>
    <t>地址: 上海市浦东新区川沙新镇华宇居委会城丰路569号</t>
  </si>
  <si>
    <t>上海市浦东新区川沙新镇玉宇居委助餐点</t>
  </si>
  <si>
    <t>电话: 58375751</t>
  </si>
  <si>
    <t>地址: 上海市浦东新区川沙新镇玉宇居委会城丰路288弄48号</t>
  </si>
  <si>
    <t>上海市浦东新区川沙新镇妙境居委助餐点</t>
  </si>
  <si>
    <t>电话: 58372473</t>
  </si>
  <si>
    <t>地址: 上海市浦东新区川沙新镇妙境居委会华城路88号</t>
  </si>
  <si>
    <t>上海市浦东新区川沙新镇申华居委助餐点</t>
  </si>
  <si>
    <t>电话: 58377426</t>
  </si>
  <si>
    <t>地址: 上海市浦东新区川沙新镇申华居委会华夏二路338号</t>
  </si>
  <si>
    <t>上海市浦东新区川沙新镇南市居委助餐点</t>
  </si>
  <si>
    <t>电话: 58982550</t>
  </si>
  <si>
    <t>地址: 上海市浦东新区川沙新镇南市居委会新川路209弄5号103室</t>
  </si>
  <si>
    <t>上海市浦东新区川沙新镇妙龙居委助餐点</t>
  </si>
  <si>
    <t>电话: 58379455</t>
  </si>
  <si>
    <t>地址: 上海市浦东新区川沙新镇妙龙居委会川银路150弄22号</t>
  </si>
  <si>
    <t>上海市浦东新区川沙新镇民利村助餐点</t>
  </si>
  <si>
    <t>电话: 58939323</t>
  </si>
  <si>
    <t>地址: 上海市浦东新区川沙新镇民利村村委会民利村孙家宅路219号</t>
  </si>
  <si>
    <t>上海市浦东新区川沙新镇八灶村助餐点</t>
  </si>
  <si>
    <t>电话: 58593995</t>
  </si>
  <si>
    <t>地址: 上海市浦东新区川沙新镇八灶村村委会顾家宅路148号</t>
  </si>
  <si>
    <t>上海市浦东新区川沙新镇天乐居委助餐点</t>
  </si>
  <si>
    <t>电话: 58904432</t>
  </si>
  <si>
    <t>地址: 上海市浦东新区川沙新镇天乐居委会川周公路8828弄</t>
  </si>
  <si>
    <t>上海市浦东新区川沙新镇妙港居委助餐点</t>
  </si>
  <si>
    <t>电话: 58904551</t>
  </si>
  <si>
    <t>地址: 上海市浦东新区川沙新镇妙港居委会川环南路1004号</t>
  </si>
  <si>
    <t>上海市浦东新区川沙新镇华盛居委助餐点</t>
  </si>
  <si>
    <t>电话: 58987883</t>
  </si>
  <si>
    <t>地址: 上海市浦东新区川沙新镇华盛居委会川沙路4850弄27号</t>
  </si>
  <si>
    <t>上海市浦东新区川沙新镇新苑居委助餐点</t>
  </si>
  <si>
    <t>电话: 58905410</t>
  </si>
  <si>
    <t>地址: 上海市浦东新区川沙新镇新苑居委会新川路640弄41号二楼</t>
  </si>
  <si>
    <t>上海市浦东新区川沙新镇妙华居委助餐点</t>
  </si>
  <si>
    <t>电话: 58372042</t>
  </si>
  <si>
    <t>地址: 上海市浦东新区川沙新镇妙华居委会新德路850号</t>
  </si>
  <si>
    <t>上海市浦东新区川沙新镇黄楼居委助餐点</t>
  </si>
  <si>
    <t>电话: 58946061</t>
  </si>
  <si>
    <t>地址: 上海市浦东新区川沙新镇黄楼居委会栏学路398号</t>
  </si>
  <si>
    <t>上海市浦东新区川沙新镇普新居委助餐点</t>
  </si>
  <si>
    <t>电话: 58594922</t>
  </si>
  <si>
    <t>地址: 上海市浦东新区川沙新镇普新居委会普园路3号</t>
  </si>
  <si>
    <t>上海市浦东新区川沙新镇湾镇村助餐点</t>
  </si>
  <si>
    <t>电话: 58590812</t>
  </si>
  <si>
    <t>地址: 上海市浦东新区川沙新镇湾镇村村委会湾镇村张家宅号</t>
  </si>
  <si>
    <t>上海市浦东新区川沙新镇牌楼村助餐点</t>
  </si>
  <si>
    <t>电话: 58590400</t>
  </si>
  <si>
    <t>地址: 上海市浦东新区川沙新镇牌楼村村委会牌楼三路牌楼号</t>
  </si>
  <si>
    <t>上海市浦东新区川沙新镇储店村助餐点</t>
  </si>
  <si>
    <t>电话: 58598046</t>
  </si>
  <si>
    <t>地址: 上海市浦东新区川沙新镇储店村村委会普新路900号</t>
  </si>
  <si>
    <t>上海市浦东新区川沙新镇大洪村助餐点</t>
  </si>
  <si>
    <t>电话: 58933541</t>
  </si>
  <si>
    <t>地址: 上海市浦东新区川沙新镇大洪村村委会大洪村钱家宅30号</t>
  </si>
  <si>
    <t>上海市浦东新区川沙新镇七星村助餐点</t>
  </si>
  <si>
    <t>电话: 68040618</t>
  </si>
  <si>
    <t>地址: 上海市浦东新区川沙新镇七星村村委会七星村3组号</t>
  </si>
  <si>
    <t>上海市浦东新区川沙新镇陈桥村助餐点</t>
  </si>
  <si>
    <t>电话: 58167104</t>
  </si>
  <si>
    <t>地址: 上海市浦东新区川沙新镇陈桥村村委会陈桥村888号</t>
  </si>
  <si>
    <t>上海市浦东新区川沙新镇明珠居委助餐点</t>
  </si>
  <si>
    <t>电话: 58929667</t>
  </si>
  <si>
    <t>地址: 上海市浦东新区川沙新镇明珠居委会新德路735弄22号</t>
  </si>
  <si>
    <t>上海市浦东新区川沙新镇陈行村助餐点</t>
  </si>
  <si>
    <t>电话: 58983816</t>
  </si>
  <si>
    <t>地址: 上海市浦东新区川沙新镇陈行村村委会川六公路409号</t>
  </si>
  <si>
    <t>上海市浦东新区川沙新镇长桥村助餐点</t>
  </si>
  <si>
    <t>电话: 58590408</t>
  </si>
  <si>
    <t>地址: 上海市浦东新区川沙新镇长桥村村委会长桥村631号</t>
  </si>
  <si>
    <t>上海市浦东新区川沙新镇吴店村助餐点</t>
  </si>
  <si>
    <t>电话: 58590070</t>
  </si>
  <si>
    <t>地址: 上海市浦东新区川沙新镇吴店村村委会吴店村吴家宅182号</t>
  </si>
  <si>
    <t>上海市浦东新区川沙新镇新春村助餐点</t>
  </si>
  <si>
    <t>电话: 58940653</t>
  </si>
  <si>
    <t>地址: 上海市浦东新区川沙新镇新春村村委会新春路18号</t>
  </si>
  <si>
    <t>上海市浦东新区川沙新镇民义村助餐点</t>
  </si>
  <si>
    <t>电话: 58162161</t>
  </si>
  <si>
    <t>地址: 上海市浦东新区川沙新镇民义村村委会民义村258号</t>
  </si>
  <si>
    <t>上海市浦东新区川沙新镇栏杆村助餐点</t>
  </si>
  <si>
    <t>电话: 58941108</t>
  </si>
  <si>
    <t>地址: 上海市浦东新区川沙新镇栏杆村村委会栏学路192号</t>
  </si>
  <si>
    <t>上海市浦东新区川沙新镇汤店村助餐点</t>
  </si>
  <si>
    <t>电话: 18616598288</t>
  </si>
  <si>
    <t>地址: 上海市浦东新区川沙新镇汤店村村委会汤店村618号</t>
  </si>
  <si>
    <t>上海市浦东新区川沙新镇鹿溪村助餐点</t>
  </si>
  <si>
    <t>电话: 58166816</t>
  </si>
  <si>
    <t>地址: 上海市浦东新区川沙新镇鹿溪村村委会周祝公路2657号</t>
  </si>
  <si>
    <t>上海市浦东新区川沙新镇其成村助餐点</t>
  </si>
  <si>
    <t>电话: 68160371</t>
  </si>
  <si>
    <t>地址: 上海市浦东新区川沙新镇其成村村委会周祝公路2039号</t>
  </si>
  <si>
    <t>上海市浦东新区川沙新镇杜坊村助餐点</t>
  </si>
  <si>
    <t>电话: 58941194</t>
  </si>
  <si>
    <t>地址: 上海市浦东新区川沙新镇杜坊村村委会杜新路88号</t>
  </si>
  <si>
    <t>上海市浦东新区川沙新镇连民村助餐点</t>
  </si>
  <si>
    <t>电话: 68168700</t>
  </si>
  <si>
    <t>地址: 上海市浦东新区川沙新镇连民村村委会连民村18组村明华346号号东侧</t>
  </si>
  <si>
    <t>上海市浦东新区川沙新镇鹿城居委助餐点</t>
  </si>
  <si>
    <t>电话: 58162356</t>
  </si>
  <si>
    <t>地址: 上海市浦东新区川沙新镇鹿城居委会花苑路1号</t>
  </si>
  <si>
    <t>上海市浦东新区川沙新镇东市居委助餐点</t>
  </si>
  <si>
    <t>电话: 58982846</t>
  </si>
  <si>
    <t>地址: 上海市浦东新区川沙新镇东市居委会东门街153号</t>
  </si>
  <si>
    <t>上海市松江区永丰街道绿地助餐点</t>
  </si>
  <si>
    <t>电话: 18016469323</t>
  </si>
  <si>
    <t>地址: 上海市松江区永丰街道金地艺境社区居委会仓华路999弄38-42号</t>
  </si>
  <si>
    <t>上海市浦东新区川沙新镇城南居委助餐点</t>
  </si>
  <si>
    <t>电话: 021-58982316</t>
  </si>
  <si>
    <t>地址: 上海市浦东新区川沙新镇城南居委会城南路293弄7号</t>
  </si>
  <si>
    <t>上海市浦东新区川沙新镇长丰村助餐点</t>
  </si>
  <si>
    <t>电话: 021-58372059</t>
  </si>
  <si>
    <t>地址: 上海市浦东新区川沙新镇长丰村村委会城丰路918号</t>
  </si>
  <si>
    <t>上海市浦东新区川沙新镇曙光居委助餐点</t>
  </si>
  <si>
    <t>电话: 021-58981186</t>
  </si>
  <si>
    <t>地址: 上海市浦东新区川沙新镇曙光居委会曙光路95弄</t>
  </si>
  <si>
    <t>上海市浦东新区川沙新镇沙田居委助餐点</t>
  </si>
  <si>
    <t>电话: 021-58379162</t>
  </si>
  <si>
    <t>地址: 上海市浦东新区川沙新镇沙田居委会华夏东路1298弄3号</t>
  </si>
  <si>
    <t>上海市浦东新区川沙新镇川迪一居助餐点</t>
  </si>
  <si>
    <t>电话: 58931209</t>
  </si>
  <si>
    <t>地址: 上海市浦东新区川沙新镇川迪第一居委会华夏二路1455弄35号104室</t>
  </si>
  <si>
    <t>上海市浦东新区川沙新镇川迪二居助餐点</t>
  </si>
  <si>
    <t>电话: 50873219</t>
  </si>
  <si>
    <t>地址: 上海市浦东新区川沙新镇川迪第二居委会华夏二路1500弄43号</t>
  </si>
  <si>
    <t>上海市浦东新区川沙新镇临园助餐点</t>
  </si>
  <si>
    <t>电话: 58982259</t>
  </si>
  <si>
    <t>地址: 上海市浦东新区川沙新镇临园居委会川沙路5015弄23号</t>
  </si>
  <si>
    <t>上海市松江区叶榭镇八字桥村幸福老人家助餐点</t>
  </si>
  <si>
    <t>电话: 57881403</t>
  </si>
  <si>
    <t>地址: 上海市松江区叶榭镇八字桥村村委会八字桥村桃墩177号</t>
  </si>
  <si>
    <t>上海市静安区宝山路街道虬江路社区长者食堂</t>
  </si>
  <si>
    <t>电话: 18101871995</t>
  </si>
  <si>
    <t>地址: 上海市静安区宝山路街道儒林里居委会虬江路1013-1017号</t>
  </si>
  <si>
    <t>上海市静安区静安寺街道长乐乐龄家园老年助餐点</t>
  </si>
  <si>
    <t>电话: 54039381</t>
  </si>
  <si>
    <t>地址: 上海市静安区静安寺街道裕华居委会长乐路766号</t>
  </si>
  <si>
    <t>上海市静安区大宁路街道纪小厨智慧餐厅（哈瑞中心店）助餐点</t>
  </si>
  <si>
    <t>电话: 15921001470</t>
  </si>
  <si>
    <t>地址: 上海市静安区大宁路街道平型关路二一九九弄居委会寿阳路555号A号楼B1层</t>
  </si>
  <si>
    <t>上海市奉贤区奉浦街道弯弯助餐点</t>
  </si>
  <si>
    <t>电话: 18221065100</t>
  </si>
  <si>
    <t>地址: 上海市奉贤区奉浦街道弯弯社区居委会吴塘路459弄36号</t>
  </si>
  <si>
    <t>上海市奉贤区奉城镇陆家桥村助餐点</t>
  </si>
  <si>
    <t>电话: 57552636</t>
  </si>
  <si>
    <t>地址: 上海市奉贤区奉城镇陆家桥村村委会陆家桥村陆桥858号</t>
  </si>
  <si>
    <t>上海市松江区永丰街道永丰社区长者食堂</t>
  </si>
  <si>
    <t>电话: 15301882079</t>
  </si>
  <si>
    <t>地址: 上海市松江区永丰街道周星社区居委会草长浜路125弄36号1层</t>
  </si>
  <si>
    <t>上海市奉贤区庄行镇丽水湾社区长者食堂</t>
  </si>
  <si>
    <t>电话: 021-33650226</t>
  </si>
  <si>
    <t>地址: 上海市奉贤区庄行镇丽水湾社区居委会丽水湾村三城路40号</t>
  </si>
  <si>
    <t>上海市静安区静安寺街道同心荟社区长者食堂</t>
  </si>
  <si>
    <t>电话: 13585988735</t>
  </si>
  <si>
    <t>地址: 上海市静安区静安寺街道三义坊居委会新闸路路1855号</t>
  </si>
  <si>
    <t>上海市普陀区长寿路街道圣骊澳门苑助餐点</t>
  </si>
  <si>
    <t>电话: 021-62275823</t>
  </si>
  <si>
    <t>地址: 上海市普陀区长寿路街道圣骊澳门苑居委会澳门路58弄11号</t>
  </si>
  <si>
    <t>上海市普陀区长寿路街道邻里分中心助餐点</t>
  </si>
  <si>
    <t>电话: 13818782737</t>
  </si>
  <si>
    <t>地址: 上海市普陀区长寿路街道普雄路居委会普雄路26弄6号</t>
  </si>
  <si>
    <t>上海市奉贤区奉浦街道奉浦二村社区长者食堂</t>
  </si>
  <si>
    <t>地址: 上海市奉贤区奉浦街道奉浦一居委会韩村路173号</t>
  </si>
  <si>
    <t>上海市静安区彭浦新村街道乐龄生活服务中心老年社区长者食堂</t>
  </si>
  <si>
    <t>电话: 33637777</t>
  </si>
  <si>
    <t>地址: 上海市静安区彭浦新村街道闻喜路九三五弄居委会闻喜路1005号</t>
  </si>
  <si>
    <t>上海市普陀区长寿路街道大上海助餐点</t>
  </si>
  <si>
    <t>电话: 13032132352</t>
  </si>
  <si>
    <t>地址: 上海市普陀区长寿路街道大上海城市花园居委会宜昌路路588弄4号1楼</t>
  </si>
  <si>
    <t>上海市普陀区长寿路街道知音助餐点</t>
  </si>
  <si>
    <t>电话: 62309197</t>
  </si>
  <si>
    <t>地址: 上海市普陀区长寿路街道知音苑居委会长寿路1028弄29号101室</t>
  </si>
  <si>
    <t>上海市普陀区长寿路街道世纪之门助餐点</t>
  </si>
  <si>
    <t>电话: 52892246</t>
  </si>
  <si>
    <t>地址: 上海市普陀区长寿路街道世纪之门居委会江宁路1415弄29号</t>
  </si>
  <si>
    <t>上海市虹口区江湾镇街道学府居委助餐点</t>
  </si>
  <si>
    <t>电话: 65298512</t>
  </si>
  <si>
    <t>地址: 上海市虹口区江湾镇街道学府居委会万安路1209号</t>
  </si>
  <si>
    <t>上海市奉贤区柘林镇王家圩村助餐点</t>
  </si>
  <si>
    <t>电话: 57457790</t>
  </si>
  <si>
    <t>地址: 上海市奉贤区柘林镇王家圩村村委会王家圩村八桥533号</t>
  </si>
  <si>
    <t>上海市奉贤区柘林镇柘中园助餐点</t>
  </si>
  <si>
    <t>电话: 021-57446352</t>
  </si>
  <si>
    <t>地址: 上海市奉贤区柘林镇华亭村村委会华亭村船浜526号西侧</t>
  </si>
  <si>
    <t>上海市浦东新区上钢新村街道济阳二村助餐点</t>
  </si>
  <si>
    <t>电话: 58476531</t>
  </si>
  <si>
    <t>地址: 上海市浦东新区上钢新村街道济阳二村居委会济阳二村550弄2号</t>
  </si>
  <si>
    <t>上海市奉贤区金汇镇行前村助餐点</t>
  </si>
  <si>
    <t>电话: 57578529</t>
  </si>
  <si>
    <t>地址: 上海市奉贤区金汇镇行前村村委会陆家村202号</t>
  </si>
  <si>
    <t>上海市浦东新区上钢新村街道德州二村助餐点</t>
  </si>
  <si>
    <t>电话: 33938908</t>
  </si>
  <si>
    <t>地址: 上海市浦东新区上钢新村街道德州二村居委会德州二村255弄56号</t>
  </si>
  <si>
    <t>上海市奉贤区金汇镇金贤社区助餐点</t>
  </si>
  <si>
    <t>电话: 67190812</t>
  </si>
  <si>
    <t>地址: 上海市奉贤区金汇镇金贤居委会万顺路2768弄48号</t>
  </si>
  <si>
    <t>上海市奉贤区金汇镇大居贤苑社区长者食堂</t>
  </si>
  <si>
    <t>电话: 13916861685</t>
  </si>
  <si>
    <t>地址: 上海市奉贤区金汇镇贤苑居委会万顺路2387弄</t>
  </si>
  <si>
    <t>上海市奉贤区金汇镇墩头村助餐点</t>
  </si>
  <si>
    <t>电话: 13611721723</t>
  </si>
  <si>
    <t>地址: 上海市奉贤区金汇镇墩头村村委会墩头村村华星248号</t>
  </si>
  <si>
    <t>上海市奉贤区金汇镇金聚助餐点</t>
  </si>
  <si>
    <t>电话: 67190828</t>
  </si>
  <si>
    <t>地址: 上海市奉贤区金汇镇金聚居委会北行路555号</t>
  </si>
  <si>
    <t>上海市浦东新区金杨新村街道罗山三村二居委助餐点</t>
  </si>
  <si>
    <t>电话: 58216290</t>
  </si>
  <si>
    <t>地址: 上海市浦东新区金杨新村街道罗山三村二居委会德平路155弄41号</t>
  </si>
  <si>
    <t>上海市奉贤区庄行镇庄行社区助餐点</t>
  </si>
  <si>
    <t>电话: 37526622</t>
  </si>
  <si>
    <t>地址: 上海市奉贤区庄行镇庄行居委会油车弄村29号</t>
  </si>
  <si>
    <t>上海市浦东新区金杨新村街道罗山二居助餐点</t>
  </si>
  <si>
    <t>电话: 58212966</t>
  </si>
  <si>
    <t>地址: 上海市浦东新区金杨新村街道罗山二村居委会德平路24弄32号</t>
  </si>
  <si>
    <t>上海市奉贤区庄行镇存古村社区长者食堂</t>
  </si>
  <si>
    <t>地址: 上海市奉贤区庄行镇存古村村委会存古村姚泾245号</t>
  </si>
  <si>
    <t>上海市静安区北站街道北站街道社区长者食堂</t>
  </si>
  <si>
    <t>电话: 56320037</t>
  </si>
  <si>
    <t>地址: 上海市静安区北站街道晋元居委会北苏州路1056号</t>
  </si>
  <si>
    <t>上海市徐汇区湖南路街道湖南社区陕新助餐服务点助餐点</t>
  </si>
  <si>
    <t>电话: 54048404</t>
  </si>
  <si>
    <t>地址: 上海市徐汇区湖南路街道陕新居委会长乐路339弄11号</t>
  </si>
  <si>
    <t>上海市静安区北站街道南星路社区长者食堂</t>
  </si>
  <si>
    <t>电话: 62458758</t>
  </si>
  <si>
    <t>地址: 上海市静安区北站街道南星路居委会南星路路80号</t>
  </si>
  <si>
    <t>上海市奉贤区庄行镇西校村社区长者食堂</t>
  </si>
  <si>
    <t>电话: 18918652855</t>
  </si>
  <si>
    <t>地址: 上海市奉贤区庄行镇西校村村委会西校村西纬支路路1132号</t>
  </si>
  <si>
    <t>上海市奉贤区庄行镇东风村社区长者食堂</t>
  </si>
  <si>
    <t>电话: 18939968277</t>
  </si>
  <si>
    <t>地址: 上海市奉贤区庄行镇东风村村委会东风村腾庄路199弄188号</t>
  </si>
  <si>
    <t>上海市奉贤区庄行镇邬桥社区长者食堂</t>
  </si>
  <si>
    <t>电话: 37440081</t>
  </si>
  <si>
    <t>地址: 上海市奉贤区庄行镇邬桥居委会邬桥村大叶公路2675号</t>
  </si>
  <si>
    <t>上海市奉贤区庄行镇浦秀村社区长者食堂</t>
  </si>
  <si>
    <t>电话: 57401439</t>
  </si>
  <si>
    <t>地址: 上海市奉贤区庄行镇浦秀村村委会浦秀村耀东1328号</t>
  </si>
  <si>
    <t>上海市奉贤区庄行镇吕桥村顾家园助餐点</t>
  </si>
  <si>
    <t>电话: 18916203066</t>
  </si>
  <si>
    <t>地址: 上海市奉贤区庄行镇吕桥村村委会吕桥村庄北515号</t>
  </si>
  <si>
    <t>上海市奉贤区庄行镇吕桥村欢乐堂助餐点</t>
  </si>
  <si>
    <t>电话: 021-57466679</t>
  </si>
  <si>
    <t>地址: 上海市奉贤区庄行镇吕桥村村委会吕桥村庄北614号</t>
  </si>
  <si>
    <t>上海市奉贤区奉浦街道国顺路助餐点</t>
  </si>
  <si>
    <t>地址: 上海市奉贤区奉浦街道第五社区居委会国顺路555号</t>
  </si>
  <si>
    <t>上海市奉贤区金汇镇齐贤社区长者食堂</t>
  </si>
  <si>
    <t>电话: 021-57575532</t>
  </si>
  <si>
    <t>地址: 上海市奉贤区金汇镇白沙村村委会白沙村434号</t>
  </si>
  <si>
    <t>上海市奉贤区金汇镇资福村社区长者食堂</t>
  </si>
  <si>
    <t>电话: 57588952</t>
  </si>
  <si>
    <t>地址: 上海市奉贤区金汇镇资福村村委会资福村628号</t>
  </si>
  <si>
    <t>上海市奉贤区金汇镇明星村社区长者食堂</t>
  </si>
  <si>
    <t>电话: 57586790</t>
  </si>
  <si>
    <t>地址: 上海市奉贤区金汇镇明星村村委会明星村国光1112号</t>
  </si>
  <si>
    <t>上海市奉贤区金汇镇百曲村社区长者食堂</t>
  </si>
  <si>
    <t>电话: 57575548</t>
  </si>
  <si>
    <t>地址: 上海市奉贤区金汇镇百曲村村委会百曲村2568号</t>
  </si>
  <si>
    <t>上海市奉贤区四团镇四团社区长者食堂</t>
  </si>
  <si>
    <t>电话: 021-57531016</t>
  </si>
  <si>
    <t>地址: 上海市奉贤区四团镇四团居委会四新街17号</t>
  </si>
  <si>
    <t>上海市普陀区甘泉路街道甘泉苑社区老年助餐点助餐点</t>
  </si>
  <si>
    <t>电话: 021-56057282</t>
  </si>
  <si>
    <t>地址: 上海市普陀区甘泉路街道甘泉苑居委会平利路41弄16号甲</t>
  </si>
  <si>
    <t>上海市奉贤区金汇镇泰日社区长者食堂</t>
  </si>
  <si>
    <t>电话: 57586292</t>
  </si>
  <si>
    <t>地址: 上海市奉贤区金汇镇光辉村村委会光辉村村汇泰路16号</t>
  </si>
  <si>
    <t>上海市奉贤区金汇镇金汇社区长者食堂</t>
  </si>
  <si>
    <t>电话: 13764012296</t>
  </si>
  <si>
    <t>地址: 上海市奉贤区金汇镇金汇镇居委会金钱公路868号</t>
  </si>
  <si>
    <t>上海市奉贤区金汇镇乐善社区长者食堂</t>
  </si>
  <si>
    <t>电话: 021-57586487</t>
  </si>
  <si>
    <t>地址: 上海市奉贤区金汇镇乐善村村委会泰青公路村1801号</t>
  </si>
  <si>
    <t>上海市嘉定区菊园新区六里村助餐点</t>
  </si>
  <si>
    <t>电话: 69901052</t>
  </si>
  <si>
    <t>地址: 上海市嘉定区菊园新区六里村村委会嘉安公路1735弄558号</t>
  </si>
  <si>
    <t>上海市浦东新区塘桥街道金浦助餐点</t>
  </si>
  <si>
    <t>电话: 50906783</t>
  </si>
  <si>
    <t>地址: 上海市浦东新区塘桥街道金浦居委会金浦小区村浦建路211弄12号</t>
  </si>
  <si>
    <t>上海市普陀区长风新村街道沁和坊助餐点</t>
  </si>
  <si>
    <t>地址: 上海市普陀区长风新村街道紫御豪庭居委会同普路593号4楼</t>
  </si>
  <si>
    <t>上海市静安区北站街道高寿里社区老年人助餐点</t>
  </si>
  <si>
    <t>电话: 63243630</t>
  </si>
  <si>
    <t>地址: 上海市静安区北站街道高寿里居委会天目中路路179号</t>
  </si>
  <si>
    <t>上海市静安区北站街道天目中路老年人助餐点</t>
  </si>
  <si>
    <t>电话: 58991718</t>
  </si>
  <si>
    <t>地址: 上海市静安区北站街道三生里居委会天目中路路307号</t>
  </si>
  <si>
    <t>上海市浦东新区金杨新村街道香山七居助餐点</t>
  </si>
  <si>
    <t>电话: 50752437</t>
  </si>
  <si>
    <t>地址: 上海市浦东新区金杨新村街道香山新村七居委会灵山路1671弄63号</t>
  </si>
  <si>
    <t>上海市奉贤区四团镇平安助餐点</t>
  </si>
  <si>
    <t>电话: 021-57540320</t>
  </si>
  <si>
    <t>地址: 上海市奉贤区四团镇平安居委会平安社区安居路11号</t>
  </si>
  <si>
    <t>上海市长宁区华阳路街道396邻聚荟助餐点助餐点</t>
  </si>
  <si>
    <t>电话: 62125300</t>
  </si>
  <si>
    <t>地址: 上海市长宁区华阳路街道华阳路三居委会长宁路396村102号长宁路396弄102号</t>
  </si>
  <si>
    <t>上海市长宁区华阳路街道华院邻聚荟助餐点助餐点</t>
  </si>
  <si>
    <t>电话: 52376326</t>
  </si>
  <si>
    <t>地址: 上海市长宁区华阳路街道华院居委会万航渡路1279村2号万航渡路1279弄2号对面</t>
  </si>
  <si>
    <t>上海市长宁区程家桥街道虹桥中园助餐点助餐点</t>
  </si>
  <si>
    <t>电话: 2230043</t>
  </si>
  <si>
    <t>地址: 上海市长宁区程家桥街道王满泗桥居委会哈密路1999弄村7号</t>
  </si>
  <si>
    <t>上海市嘉定区嘉定工业区朱家桥村助餐点</t>
  </si>
  <si>
    <t>电话: 59961694</t>
  </si>
  <si>
    <t>地址: 上海市嘉定区嘉定工业区朱家桥村村委会朱戴路509号</t>
  </si>
  <si>
    <t>上海市奉贤区奉浦街道乐康苑助餐点</t>
  </si>
  <si>
    <t>地址: 上海市奉贤区奉浦街道奉浦三居委会肖南路146号</t>
  </si>
  <si>
    <t>上海市崇明区向化镇社区长者食堂</t>
  </si>
  <si>
    <t>电话: 13621719302</t>
  </si>
  <si>
    <t>地址: 上海市崇明区向化镇齐南村村委会齐南阜西村452号</t>
  </si>
  <si>
    <t>上海市嘉定区嘉定工业区（北区）社区综合型老年人社区长者食堂</t>
  </si>
  <si>
    <t>电话: 39963773</t>
  </si>
  <si>
    <t>地址: 上海市嘉定区嘉定工业区新宝社区居委会嘉朱公路1468号2号楼</t>
  </si>
  <si>
    <t>上海市浦东新区南汇新城镇芦潮港社区老年人助餐点</t>
  </si>
  <si>
    <t>电话: 58281667</t>
  </si>
  <si>
    <t>地址: 上海市浦东新区南汇新城镇果园居委会果园路145弄48号</t>
  </si>
  <si>
    <t>上海市嘉定区嘉定工业区三里村助餐点</t>
  </si>
  <si>
    <t>电话: 59544787</t>
  </si>
  <si>
    <t>地址: 上海市嘉定区嘉定工业区三里村村委会娄陆公路728号</t>
  </si>
  <si>
    <t>上海市嘉定区嘉定工业区娄塘社区助餐点</t>
  </si>
  <si>
    <t>电话: 59961833</t>
  </si>
  <si>
    <t>地址: 上海市嘉定区嘉定工业区娄塘社区居委会南新路282号</t>
  </si>
  <si>
    <t>上海市嘉定区嘉定工业区灯塔村助餐点</t>
  </si>
  <si>
    <t>电话: 59969476</t>
  </si>
  <si>
    <t>地址: 上海市嘉定区嘉定工业区灯塔村村委会嘉朱公路3028号</t>
  </si>
  <si>
    <t>上海市嘉定区嘉定工业区黎明村1助餐点</t>
  </si>
  <si>
    <t>电话: 59961090</t>
  </si>
  <si>
    <t>地址: 上海市嘉定区嘉定工业区黎明村村委会黎明村558号</t>
  </si>
  <si>
    <t>上海市浦东新区金杨新村街道灵山一居助餐点</t>
  </si>
  <si>
    <t>电话: 50755745</t>
  </si>
  <si>
    <t>地址: 上海市浦东新区金杨新村街道灵山路一居委会金杨路56弄17号</t>
  </si>
  <si>
    <t>上海市嘉定区嘉定工业区灯塔村灯南助餐点</t>
  </si>
  <si>
    <t>地址: 上海市嘉定区嘉定工业区灯塔村村委会灯南村138号嘉定区灯塔村灯南138号</t>
  </si>
  <si>
    <t>上海市浦东新区金杨新村街道始信苑助餐点</t>
  </si>
  <si>
    <t>电话: 58508415</t>
  </si>
  <si>
    <t>地址: 上海市浦东新区金杨新村街道始信苑居委会博山东路553弄62号</t>
  </si>
  <si>
    <t>上海市浦东新区高行镇南行居委家门口服务站微型助餐点</t>
  </si>
  <si>
    <t>电话: 58659230</t>
  </si>
  <si>
    <t>地址: 上海市浦东新区高行镇南行居委会双桥路1108弄32号</t>
  </si>
  <si>
    <t>上海市浦东新区金杨新村街道金口二居助餐点</t>
  </si>
  <si>
    <t>电话: 50709421</t>
  </si>
  <si>
    <t>地址: 上海市浦东新区金杨新村街道金口路二居委会金口路411弄50号</t>
  </si>
  <si>
    <t>上海市浦东新区金杨新村街道金杨二居助餐点</t>
  </si>
  <si>
    <t>电话: 50706027</t>
  </si>
  <si>
    <t>地址: 上海市浦东新区金杨新村街道金杨路二居委会金杨路220弄40号</t>
  </si>
  <si>
    <t>上海市浦东新区高行镇华高二居家门口服务站微型助餐点</t>
  </si>
  <si>
    <t>电话: 68973942</t>
  </si>
  <si>
    <t>地址: 上海市浦东新区高行镇华高新村第二居委会源华路428号</t>
  </si>
  <si>
    <t>上海市浦东新区高行镇紫翠居委家门口服务站微型助餐点</t>
  </si>
  <si>
    <t>电话: 58656285</t>
  </si>
  <si>
    <t>地址: 上海市浦东新区高行镇紫翠居委会新行路1号</t>
  </si>
  <si>
    <t>上海市浦东新区张江镇军民路居委微型助餐点</t>
  </si>
  <si>
    <t>电话: 58339009</t>
  </si>
  <si>
    <t>地址: 上海市浦东新区张江镇军民路居委会孙环路377弄4号2楼</t>
  </si>
  <si>
    <t>上海市黄浦区半淞园路街道老年助餐服务中心社区长者食堂</t>
  </si>
  <si>
    <t>电话: 63138733</t>
  </si>
  <si>
    <t>地址: 上海市黄浦区半淞园路街道新村居委会瞿溪路120弄4号</t>
  </si>
  <si>
    <t>上海市浦东新区高行镇高行二居家门口服务站微型助餐点</t>
  </si>
  <si>
    <t>电话: 58657210</t>
  </si>
  <si>
    <t>地址: 上海市浦东新区高行镇高行新村第二居委会万安街276号</t>
  </si>
  <si>
    <t>上海市浦东新区高行镇东沟三居家门口服务站微型助餐点</t>
  </si>
  <si>
    <t>电话: 68468935</t>
  </si>
  <si>
    <t>地址: 上海市浦东新区高行镇东沟新村第三居委会东靖路315弄27号</t>
  </si>
  <si>
    <t>上海市浦东新区高行镇银杏居委家门口服务站微型助餐点</t>
  </si>
  <si>
    <t>电话: 68977211</t>
  </si>
  <si>
    <t>地址: 上海市浦东新区高行镇银杏居委会金高路436弄56号</t>
  </si>
  <si>
    <t>上海市浦东新区高行镇南新居委家门口服务站微型助餐点</t>
  </si>
  <si>
    <t>电话: 50137988</t>
  </si>
  <si>
    <t>地址: 上海市浦东新区高行镇南新居委会行南路900弄47号</t>
  </si>
  <si>
    <t>上海市浦东新区高行镇森兰海弘居委家门口服务站微型助餐点</t>
  </si>
  <si>
    <t>电话: 50306706</t>
  </si>
  <si>
    <t>地址: 上海市浦东新区高行镇森兰海弘居委会莱阳路2328弄22号</t>
  </si>
  <si>
    <t>上海市浦东新区高行镇华高一村老年活动室微型助餐点</t>
  </si>
  <si>
    <t>电话: 68972442</t>
  </si>
  <si>
    <t>地址: 上海市浦东新区高行镇华高新村第一居委会巨峰路995弄136号</t>
  </si>
  <si>
    <t>上海市浦东新区高行镇东沟四居老年活动室微型助餐点</t>
  </si>
  <si>
    <t>电话: 68462982</t>
  </si>
  <si>
    <t>地址: 上海市浦东新区高行镇东沟四居委会东沟四村43号</t>
  </si>
  <si>
    <t>上海市浦东新区高行镇汇郡居委老年活动室微型助餐点</t>
  </si>
  <si>
    <t>电话: 68772055</t>
  </si>
  <si>
    <t>地址: 上海市浦东新区高行镇汇郡居委会思学路10号</t>
  </si>
  <si>
    <t>上海市浦东新区高行镇森兰绿城老年活动室微型助餐点</t>
  </si>
  <si>
    <t>电话: 58380692</t>
  </si>
  <si>
    <t>地址: 上海市浦东新区高行镇森兰绿城居委会兰谷路2777弄1号</t>
  </si>
  <si>
    <t>上海市浦东新区高行镇森兰新城老年活动室微型助餐点</t>
  </si>
  <si>
    <t>电话: 68386715</t>
  </si>
  <si>
    <t>地址: 上海市浦东新区高行镇森兰新城居委会繁锦路1288弄27号</t>
  </si>
  <si>
    <t>上海市浦东新区高行镇残疾人综合服务中心（为老服务点）微型助餐点</t>
  </si>
  <si>
    <t>电话: 68975131</t>
  </si>
  <si>
    <t>地址: 上海市浦东新区高行镇东沟二居委会浦东北路989号</t>
  </si>
  <si>
    <t>上海市浦东新区高行镇浦江居委老年活动室微型助餐点</t>
  </si>
  <si>
    <t>电话: 021-50692694</t>
  </si>
  <si>
    <t>地址: 上海市浦东新区高行镇浦江居委会莱阳路1446号</t>
  </si>
  <si>
    <t>上海市崇明区建设镇建设镇综合型助餐服务示范点社区长者食堂</t>
  </si>
  <si>
    <t>电话: 13671575580</t>
  </si>
  <si>
    <t>地址: 上海市崇明区建设镇大同村村委会大同村蟠龙公路1079号蟠龙公路1079号</t>
  </si>
  <si>
    <t>上海市浦东新区高行镇海韵居委老年活动室微型助餐点</t>
  </si>
  <si>
    <t>电话: 58943830</t>
  </si>
  <si>
    <t>地址: 上海市浦东新区高行镇海韵居委会高博路210弄18号</t>
  </si>
  <si>
    <t>上海市浦东新区高行镇东沟一居老年活动室微型助餐点</t>
  </si>
  <si>
    <t>电话: 68460354</t>
  </si>
  <si>
    <t>地址: 上海市浦东新区高行镇东沟一居委会东沟三村11号-1</t>
  </si>
  <si>
    <t>上海市浦东新区高行镇绿洲四居委老年活动室微型助餐点</t>
  </si>
  <si>
    <t>电话: 021-58680266</t>
  </si>
  <si>
    <t>地址: 上海市浦东新区高行镇绿洲第四居委会谐安路21号</t>
  </si>
  <si>
    <t>上海市浦东新区高行镇华高四居老年活动室微型助餐点</t>
  </si>
  <si>
    <t>电话: 68977843</t>
  </si>
  <si>
    <t>地址: 上海市浦东新区高行镇华高新村第四居委会双桥路979号</t>
  </si>
  <si>
    <t>上海市浦东新区上钢新村街道上钢社区综合示范型助餐点</t>
  </si>
  <si>
    <t>电话: 18221655513</t>
  </si>
  <si>
    <t>地址: 上海市浦东新区上钢新村街道上钢三村居委会历城路56号1楼</t>
  </si>
  <si>
    <t>上海市浦东新区周浦镇益膳助餐点</t>
  </si>
  <si>
    <t>电话: 021-58112730</t>
  </si>
  <si>
    <t>地址: 上海市浦东新区周浦镇南八灶居委会横桥路8号</t>
  </si>
  <si>
    <t>上海市浦东新区周浦镇周南社区长者食堂</t>
  </si>
  <si>
    <t>电话: 13817682067</t>
  </si>
  <si>
    <t>地址: 上海市浦东新区周浦镇周南村村委会祝家港村66号</t>
  </si>
  <si>
    <t>上海市浦东新区周浦镇东悦城助餐点</t>
  </si>
  <si>
    <t>电话: 68126364</t>
  </si>
  <si>
    <t>地址: 上海市浦东新区周浦镇繁荣馨苑居委会周汇路村100号</t>
  </si>
  <si>
    <t>上海市浦东新区潍坊新村街道浦东南路1658号助餐点</t>
  </si>
  <si>
    <t>电话: 50783798</t>
  </si>
  <si>
    <t>地址: 上海市浦东新区潍坊新村街道谢家宅居委会浦东南路1658号1楼</t>
  </si>
  <si>
    <t>上海市浦东新区潍坊新村街道潍坊社区东南老年人助餐点</t>
  </si>
  <si>
    <t>电话: 13564735437</t>
  </si>
  <si>
    <t>地址: 上海市浦东新区潍坊新村街道东南居委会东南新村47号302室</t>
  </si>
  <si>
    <t>上海市浦东新区潍坊新村街道松林路老年人助餐点</t>
  </si>
  <si>
    <t>地址: 上海市浦东新区潍坊新村街道福竹居委会松林路1050弄1号1楼</t>
  </si>
  <si>
    <t>上海市浦东新区潍坊新村街道潍坊社区张杨助餐点</t>
  </si>
  <si>
    <t>地址: 上海市浦东新区潍坊新村街道源竹居委会潍坊路375弄33号1楼</t>
  </si>
  <si>
    <t>上海市浦东新区潍坊新村街道潍坊八村助餐点</t>
  </si>
  <si>
    <t>地址: 上海市浦东新区潍坊新村街道潍坊八村居委会浦电路305弄10号1楼</t>
  </si>
  <si>
    <t>上海市浦东新区潍坊新村街道潍坊二村助餐点</t>
  </si>
  <si>
    <t>地址: 上海市浦东新区潍坊新村街道潍坊二村居委会潍坊二村31号1楼</t>
  </si>
  <si>
    <t>上海市浦东新区潍坊新村街道潍坊四村助餐点</t>
  </si>
  <si>
    <t>地址: 上海市浦东新区潍坊新村街道潍坊四村居委会潍坊路432号101室</t>
  </si>
  <si>
    <t>上海市浦东新区潍坊新村街道潍坊十村老年人助餐点</t>
  </si>
  <si>
    <t>地址: 上海市浦东新区潍坊新村街道潍坊十村第一居委会潍坊路140弄12号</t>
  </si>
  <si>
    <t>上海市崇明区长兴镇长兴新苑社区助餐点</t>
  </si>
  <si>
    <t>电话: 56850330</t>
  </si>
  <si>
    <t>地址: 上海市崇明区长兴镇长兴新苑社区居委会金淼路199弄38号</t>
  </si>
  <si>
    <t>上海市崇明区建设镇浜东村助餐点</t>
  </si>
  <si>
    <t>电话: 021-59391181</t>
  </si>
  <si>
    <t>地址: 上海市崇明区建设镇浜东村村委会浜东村浜南1397号上海市建设镇浜东村浜南1397号</t>
  </si>
  <si>
    <t>上海市浦东新区浦兴路街道浦兴社区长者食堂</t>
  </si>
  <si>
    <t>电话: 68514097</t>
  </si>
  <si>
    <t>地址: 上海市浦东新区浦兴路街道浦兴路三居委会博兴路864号</t>
  </si>
  <si>
    <t>上海市浦东新区浦兴路街道荷三助餐点</t>
  </si>
  <si>
    <t>电话: 68951883</t>
  </si>
  <si>
    <t>地址: 上海市浦东新区浦兴路街道荷泽路三居委会牟平路56弄20号</t>
  </si>
  <si>
    <t>上海市浦东新区浦兴路街道双桥家门口助餐点</t>
  </si>
  <si>
    <t>电话: 58659925</t>
  </si>
  <si>
    <t>地址: 上海市浦东新区浦兴路街道双桥居委会双桥路184号</t>
  </si>
  <si>
    <t>上海市浦东新区浦兴路街道荷三社区嵌入式养老服务站助餐点</t>
  </si>
  <si>
    <t>地址: 上海市浦东新区浦兴路街道荷泽路三居委会牟平路56弄115号</t>
  </si>
  <si>
    <t>上海市浦东新区浦兴路街道大爱公益园助餐点</t>
  </si>
  <si>
    <t>电话: 68513984</t>
  </si>
  <si>
    <t>地址: 上海市浦东新区浦兴路街道长岛路居委会长岛路1201弄74号2楼</t>
  </si>
  <si>
    <t>上海市浦东新区浦兴路街道利津路助餐点</t>
  </si>
  <si>
    <t>电话: 50259495</t>
  </si>
  <si>
    <t>地址: 上海市浦东新区浦兴路街道凌河路第六居委会利津路1109号</t>
  </si>
  <si>
    <t>上海市浦东新区高东镇新高苑社区助餐点</t>
  </si>
  <si>
    <t>电话: 68485118</t>
  </si>
  <si>
    <t>地址: 上海市浦东新区高东镇新高苑居委会高宝路300弄30号</t>
  </si>
  <si>
    <t>上海市浦东新区高东镇阳光综合助餐点</t>
  </si>
  <si>
    <t>电话: 58485875</t>
  </si>
  <si>
    <t>地址: 上海市浦东新区高东镇高东新村居委会光明路182弄180号</t>
  </si>
  <si>
    <t>上海市浦东新区南码头路街道临沂六村助餐点</t>
  </si>
  <si>
    <t>电话: 58392810</t>
  </si>
  <si>
    <t>地址: 上海市浦东新区南码头路街道临沂六村居委会临沂路181弄167号</t>
  </si>
  <si>
    <t>上海市浦东新区南码头路街道六里二助餐点</t>
  </si>
  <si>
    <t>电话: 58339036</t>
  </si>
  <si>
    <t>地址: 上海市浦东新区南码头路街道六里第二居委会六里二村31号对面</t>
  </si>
  <si>
    <t>上海市浦东新区南码头路街道南码头社区东方二期助餐点</t>
  </si>
  <si>
    <t>电话: 58810003</t>
  </si>
  <si>
    <t>地址: 上海市浦东新区南码头路街道东方城市花园居委会东方路1881弄23号101室</t>
  </si>
  <si>
    <t>上海市浦东新区南码头路街道东盛助餐点</t>
  </si>
  <si>
    <t>电话: 50866644</t>
  </si>
  <si>
    <t>地址: 上海市浦东新区南码头路街道东盛居委会浦三路775弄4号临</t>
  </si>
  <si>
    <t>上海市嘉定区安亭镇春海社区助餐点</t>
  </si>
  <si>
    <t>电话: 59117826</t>
  </si>
  <si>
    <t>地址: 上海市嘉定区安亭镇春海社区居委会春海路路355弄22号</t>
  </si>
  <si>
    <t>上海市浦东新区北蔡镇莲中路211弄公益街微型助餐点</t>
  </si>
  <si>
    <t>电话: 68403605</t>
  </si>
  <si>
    <t>地址: 上海市浦东新区北蔡镇莲溪八居委会莲中路211弄公益街</t>
  </si>
  <si>
    <t>上海市浦东新区金杨新村街道黄山一居助餐点</t>
  </si>
  <si>
    <t>电话: 58508490</t>
  </si>
  <si>
    <t>地址: 上海市浦东新区金杨新村街道黄山新村一居委会博山东路440弄10号</t>
  </si>
  <si>
    <t>上海市浦东新区金杨新村街道银山三居助餐点</t>
  </si>
  <si>
    <t>电话: 50700011</t>
  </si>
  <si>
    <t>地址: 上海市浦东新区金杨新村街道银山路三居委会银山路72弄8号</t>
  </si>
  <si>
    <t>上海市浦东新区金杨新村街道银山四居助餐点</t>
  </si>
  <si>
    <t>电话: 50716964</t>
  </si>
  <si>
    <t>地址: 上海市浦东新区金杨新村街道银山路四居委会银山路370弄1号</t>
  </si>
  <si>
    <t>上海市浦东新区东明路街道三林苑老年助餐点</t>
  </si>
  <si>
    <t>电话: 50652790</t>
  </si>
  <si>
    <t>地址: 上海市浦东新区东明路街道三林苑居委会永泰路1129弄96—98号</t>
  </si>
  <si>
    <t>上海市浦东新区周家渡街道八角亭邻里汇助餐点</t>
  </si>
  <si>
    <t>电话: 58454354</t>
  </si>
  <si>
    <t>地址: 上海市浦东新区周家渡街道上南五村居委会齐河路27弄7号</t>
  </si>
  <si>
    <t>上海市浦东新区周家渡街道老年人日间照护中心助餐点</t>
  </si>
  <si>
    <t>电话: 021-68457908</t>
  </si>
  <si>
    <t>地址: 上海市浦东新区周家渡街道上南三村居委会上南路1251弄31号一楼</t>
  </si>
  <si>
    <t>上海市浦东新区周家渡街道上南一村老年助餐点</t>
  </si>
  <si>
    <t>电话: 021-50307692</t>
  </si>
  <si>
    <t>地址: 上海市浦东新区周家渡街道上南一村居委会上南路929弄1号</t>
  </si>
  <si>
    <t>上海市浦东新区周浦镇桃源老年人日间照护中心助餐点</t>
  </si>
  <si>
    <t>电话: 58113058</t>
  </si>
  <si>
    <t>地址: 上海市浦东新区周浦镇中虹佳园居委会瑞浦路478号B座1楼</t>
  </si>
  <si>
    <t>上海市金山区石化街道东泉老年人助餐点</t>
  </si>
  <si>
    <t>电话: 57934768</t>
  </si>
  <si>
    <t>地址: 上海市金山区石化街道东泉新村居委会东泉新村2号上海市金山区石化东泉一村2号103室</t>
  </si>
  <si>
    <t>上海市金山区石化街道十村老年人助餐点</t>
  </si>
  <si>
    <t>电话: 57933792</t>
  </si>
  <si>
    <t>地址: 上海市金山区石化街道十村居委会十村村21号上海市金山区石化十村21号</t>
  </si>
  <si>
    <t>上海市嘉定区安亭镇联群村助餐点</t>
  </si>
  <si>
    <t>电话: 69592893</t>
  </si>
  <si>
    <t>地址: 上海市嘉定区安亭镇联群村村委会毛家村1号</t>
  </si>
  <si>
    <t>上海市嘉定区外冈镇恒涛居委助餐点</t>
  </si>
  <si>
    <t>电话: 021-59961395</t>
  </si>
  <si>
    <t>地址: 上海市嘉定区外冈镇上海庄园社区居委会百安公路2699弄618</t>
  </si>
  <si>
    <t>上海市虹口区北外滩街道西安居委老年活动室助餐点</t>
  </si>
  <si>
    <t>电话: 65866078</t>
  </si>
  <si>
    <t>地址: 上海市虹口区北外滩街道西安居委会溧阳路251号</t>
  </si>
  <si>
    <t>上海市浦东新区张江镇张江老年人日间服务中心助餐点</t>
  </si>
  <si>
    <t>电话: 58951663</t>
  </si>
  <si>
    <t>地址: 上海市浦东新区张江镇华顺居委会顺和路139弄5号</t>
  </si>
  <si>
    <t>上海市浦东新区张江镇新丰村微型助餐点</t>
  </si>
  <si>
    <t>电话: 58572247</t>
  </si>
  <si>
    <t>地址: 上海市浦东新区张江镇新丰村村委会孙环路1595号</t>
  </si>
  <si>
    <t>上海市浦东新区张江镇韩荡村微型助餐点</t>
  </si>
  <si>
    <t>电话: 58572037</t>
  </si>
  <si>
    <t>地址: 上海市浦东新区张江镇韩荡村村委会韩钱路900号3楼</t>
  </si>
  <si>
    <t>上海市浦东新区张江镇荣科路居委微型助餐点</t>
  </si>
  <si>
    <t>电话: 50561090</t>
  </si>
  <si>
    <t>地址: 上海市浦东新区张江镇荣科居委会环科路677弄6号</t>
  </si>
  <si>
    <t>上海市浦东新区张江镇川和路居委微型助餐点</t>
  </si>
  <si>
    <t>电话: 50560056</t>
  </si>
  <si>
    <t>地址: 上海市浦东新区张江镇川和路居委会荣科路468号2楼</t>
  </si>
  <si>
    <t>上海市浦东新区张江镇华杨居委微型助餐点</t>
  </si>
  <si>
    <t>电话: 58570001</t>
  </si>
  <si>
    <t>地址: 上海市浦东新区张江镇华杨居委会中科路2635弄39号115室</t>
  </si>
  <si>
    <t>上海市浦东新区张江镇杨镇路居委微型助餐点</t>
  </si>
  <si>
    <t>电话: 58556116</t>
  </si>
  <si>
    <t>地址: 上海市浦东新区张江镇杨镇居委会龙三路70弄3幢1号楼二楼</t>
  </si>
  <si>
    <t>上海市浦东新区张江镇江薇居委微型助餐点</t>
  </si>
  <si>
    <t>电话: 33925901</t>
  </si>
  <si>
    <t>地址: 上海市浦东新区张江镇江薇居委会紫薇路667弄148号</t>
  </si>
  <si>
    <t>上海市浦东新区张江镇城市经典居委微型助餐点</t>
  </si>
  <si>
    <t>电话: 61054710</t>
  </si>
  <si>
    <t>地址: 上海市浦东新区张江镇城市经典居委会青桐路618弄27号</t>
  </si>
  <si>
    <t>上海市浦东新区新场镇汇锦城居委会助餐点</t>
  </si>
  <si>
    <t>电话: 58177668</t>
  </si>
  <si>
    <t>地址: 上海市浦东新区新场镇汇锦城居委会新环北路1065、1067号</t>
  </si>
  <si>
    <t>上海市浦东新区新场镇仁义村家门口养老服务站微助餐助餐点</t>
  </si>
  <si>
    <t>电话: 68156073</t>
  </si>
  <si>
    <t>地址: 上海市浦东新区新场镇仁义村村委会范桥路223号2室</t>
  </si>
  <si>
    <t>上海市浦东新区新场镇王桥村家门口养老服务站微助餐助餐点</t>
  </si>
  <si>
    <t>电话: 68170665</t>
  </si>
  <si>
    <t>地址: 上海市浦东新区新场镇王桥村村委会王桥笋王路野胡家宅路交叉口号</t>
  </si>
  <si>
    <t>上海市浦东新区新场镇蒋桥村家门口养老服务站微助餐助餐点</t>
  </si>
  <si>
    <t>电话: 021-68157625</t>
  </si>
  <si>
    <t>地址: 上海市浦东新区新场镇蒋桥村村委会蒋桥村540号</t>
  </si>
  <si>
    <t>上海市浦东新区万祥镇馨苑居委老年助餐点</t>
  </si>
  <si>
    <t>电话: 58043551</t>
  </si>
  <si>
    <t>地址: 上海市浦东新区万祥镇馨苑居委会万和路120号</t>
  </si>
  <si>
    <t>上海市浦东新区万祥镇金路村老年助餐点</t>
  </si>
  <si>
    <t>电话: 58043034</t>
  </si>
  <si>
    <t>地址: 上海市浦东新区万祥镇金路村村委会金路村宏祥路636号</t>
  </si>
  <si>
    <t>上海市浦东新区万祥镇万兴村老年助餐点</t>
  </si>
  <si>
    <t>电话: 58047224</t>
  </si>
  <si>
    <t>地址: 上海市浦东新区万祥镇万兴村村委会万牧路280号</t>
  </si>
  <si>
    <t>上海市浦东新区万祥镇新路村老年助餐点</t>
  </si>
  <si>
    <t>电话: 58046445</t>
  </si>
  <si>
    <t>地址: 上海市浦东新区万祥镇新路村村委会新路村路-458号</t>
  </si>
  <si>
    <t>上海市浦东新区塘桥街道茂兴助餐点</t>
  </si>
  <si>
    <t>电话: 58395565</t>
  </si>
  <si>
    <t>地址: 上海市浦东新区塘桥街道茂兴路居委会仁恒广场村茂兴路90号3C</t>
  </si>
  <si>
    <t>上海市浦东新区唐镇绿波城居委老年人微型助餐点</t>
  </si>
  <si>
    <t>电话: 021-68792160</t>
  </si>
  <si>
    <t>地址: 上海市浦东新区唐镇绿波苑居委会创新中路399弄156号</t>
  </si>
  <si>
    <t>上海市浦东新区唐镇同福居委老年人微型助餐点</t>
  </si>
  <si>
    <t>地址: 上海市浦东新区唐镇同福居委会川沙路2301弄8号1楼</t>
  </si>
  <si>
    <t>上海市浦东新区唐镇金枫居委老年人微型助餐点</t>
  </si>
  <si>
    <t>地址: 上海市浦东新区唐镇金枫居委会虹盛路250弄37号</t>
  </si>
  <si>
    <t>上海市浦东新区唐镇新虹村老年人微型助餐点</t>
  </si>
  <si>
    <t>地址: 上海市浦东新区唐镇新虹村村委会新虹村刘家宅106号</t>
  </si>
  <si>
    <t>上海市浦东新区唐镇老年人综合服务中心助餐点</t>
  </si>
  <si>
    <t>地址: 上海市浦东新区唐镇齐爱居委会创新中路95弄77号</t>
  </si>
  <si>
    <t>上海市浦东新区唐镇唐人苑老年人助餐点</t>
  </si>
  <si>
    <t>地址: 上海市浦东新区唐镇唐人苑居委会唐镇路127弄57号</t>
  </si>
  <si>
    <t>上海市虹口区曲阳路街道第三市民驿站社区长者食堂</t>
  </si>
  <si>
    <t>电话: 55807226</t>
  </si>
  <si>
    <t>地址: 上海市虹口区曲阳路街道东五居委会东体育会路705号2楼</t>
  </si>
  <si>
    <t>上海市浦东新区书院镇中久村老年人助餐点</t>
  </si>
  <si>
    <t>电话: 58067548</t>
  </si>
  <si>
    <t>地址: 上海市浦东新区书院镇中久村村委会老芦公路1360号</t>
  </si>
  <si>
    <t>上海市虹口区曲阳路街道运光社区老年人日间照护中心助餐点</t>
  </si>
  <si>
    <t>电话: 55969287</t>
  </si>
  <si>
    <t>地址: 上海市虹口区曲阳路街道运三居委会运光路67号</t>
  </si>
  <si>
    <t>上海市虹口区曲阳路街道东五社区老年人日间照护中心助餐点</t>
  </si>
  <si>
    <t>电话: 65554871</t>
  </si>
  <si>
    <t>地址: 上海市虹口区曲阳路街道东五居委会曲阳路619号</t>
  </si>
  <si>
    <t>上海市虹口区曲阳路街道密二社区助餐点</t>
  </si>
  <si>
    <t>电话: 65554873</t>
  </si>
  <si>
    <t>地址: 上海市虹口区曲阳路街道密二居委会玉田支路16号</t>
  </si>
  <si>
    <t>上海市虹口区曲阳路街道玉二社区助餐点</t>
  </si>
  <si>
    <t>电话: 65527730</t>
  </si>
  <si>
    <t>地址: 上海市虹口区曲阳路街道玉二居委会大连西路玉田新村44号甲1楼</t>
  </si>
  <si>
    <t>上海市浦东新区三林镇懿德社区助餐点</t>
  </si>
  <si>
    <t>电话: 58200769</t>
  </si>
  <si>
    <t>地址: 上海市浦东新区三林镇德康苑居委会和炯路681号三楼西侧</t>
  </si>
  <si>
    <t>上海市浦东新区三林镇世博家园助餐点</t>
  </si>
  <si>
    <t>电话: 58378105</t>
  </si>
  <si>
    <t>地址: 上海市浦东新区三林镇世博家园南二居委会东书房路629弄8号307室</t>
  </si>
  <si>
    <t>上海市虹口区曲阳路街道巴林社区助餐点</t>
  </si>
  <si>
    <t>电话: 55884995</t>
  </si>
  <si>
    <t>地址: 上海市虹口区曲阳路街道巴林居委会巴林路41弄14号二楼</t>
  </si>
  <si>
    <t>上海市浦东新区惠南镇荡湾为老助餐点</t>
  </si>
  <si>
    <t>电话: 15121033462</t>
  </si>
  <si>
    <t>地址: 上海市浦东新区惠南镇荡湾居委会荡湾路3号</t>
  </si>
  <si>
    <t>上海市浦东新区康桥镇康桥花园居委老年人单一型助餐点</t>
  </si>
  <si>
    <t>电话: 58123249</t>
  </si>
  <si>
    <t>地址: 上海市浦东新区康桥镇康桥花园居委会康士路2弄30号1楼</t>
  </si>
  <si>
    <t>上海市浦东新区康桥镇浦东新区康桥镇双秀居委老年人单一型助餐点</t>
  </si>
  <si>
    <t>电话: 68133216</t>
  </si>
  <si>
    <t>地址: 上海市浦东新区康桥镇双秀家园居委会梓康路666弄6号</t>
  </si>
  <si>
    <t>上海市浦东新区康桥镇浦东新区康桥镇南华城居委老年人单一型助餐点</t>
  </si>
  <si>
    <t>电话: 58065072</t>
  </si>
  <si>
    <t>地址: 上海市浦东新区康桥镇南华城居委会上南路6333弄7号101室</t>
  </si>
  <si>
    <t>上海市浦东新区康桥镇康桥半岛居委老年人单一型助餐点</t>
  </si>
  <si>
    <t>电话: 58127432</t>
  </si>
  <si>
    <t>地址: 上海市浦东新区康桥镇康桥半岛居委会沪南路2727弄1227号</t>
  </si>
  <si>
    <t>上海市浦东新区高行镇东力园艺坊睦邻互助点微型助餐点</t>
  </si>
  <si>
    <t>电话: 58654357</t>
  </si>
  <si>
    <t>地址: 上海市浦东新区高行镇东力新村居委会申江路985弄8号</t>
  </si>
  <si>
    <t>上海市浦东新区金杨新村街道罗山三村一居委助餐点</t>
  </si>
  <si>
    <t>电话: 021-58218361</t>
  </si>
  <si>
    <t>地址: 上海市浦东新区金杨新村街道罗山三村一居委会栖山路1088弄34号</t>
  </si>
  <si>
    <t>上海市浦东新区高行镇幸福居委家门口服务站微型助餐点</t>
  </si>
  <si>
    <t>电话: 68977076</t>
  </si>
  <si>
    <t>地址: 上海市浦东新区高行镇幸福小镇居委会俱进路250号</t>
  </si>
  <si>
    <t>上海市浦东新区康桥镇文怡苑助餐点</t>
  </si>
  <si>
    <t>电话: 20904899</t>
  </si>
  <si>
    <t>地址: 上海市浦东新区康桥镇文怡苑居委会秀沿路2551号</t>
  </si>
  <si>
    <t>上海市浦东新区高行镇东旭居委家门口服务站微型助餐点</t>
  </si>
  <si>
    <t>电话: 38750851</t>
  </si>
  <si>
    <t>地址: 上海市浦东新区高行镇东旭居委会东靖路669弄110号</t>
  </si>
  <si>
    <t>上海市浦东新区高行镇森兰名轩家门口服务站微型助餐点</t>
  </si>
  <si>
    <t>电话: 50110220</t>
  </si>
  <si>
    <t>地址: 上海市浦东新区高行镇森兰名轩居委会兰谷路2500弄33号</t>
  </si>
  <si>
    <t>上海市浦东新区金杨新村街道金杨综合为老服务中心助餐点</t>
  </si>
  <si>
    <t>电话: 68800207</t>
  </si>
  <si>
    <t>地址: 上海市浦东新区金杨新村街道始信苑居委会博山东路629号</t>
  </si>
  <si>
    <t>上海市金山区朱泾镇万联村助餐点</t>
  </si>
  <si>
    <t>电话: 57311832</t>
  </si>
  <si>
    <t>地址: 上海市金山区朱泾镇万联村村委会万联村万枫公路556号</t>
  </si>
  <si>
    <t>上海市金山区朱泾镇金龙助餐点</t>
  </si>
  <si>
    <t>电话: 57315445</t>
  </si>
  <si>
    <t>地址: 上海市金山区朱泾镇金龙居委会众安街389弄2号</t>
  </si>
  <si>
    <t>上海市浦东新区惠南镇康锦苑居委为老助餐点</t>
  </si>
  <si>
    <t>电话: 58110930</t>
  </si>
  <si>
    <t>地址: 上海市浦东新区惠南镇康锦苑居委会听谐路99号</t>
  </si>
  <si>
    <t>上海市浦东新区惠南镇秀园居委为老助餐点</t>
  </si>
  <si>
    <t>电话: 68010051</t>
  </si>
  <si>
    <t>地址: 上海市浦东新区惠南镇秀园居委会听康路190弄11号</t>
  </si>
  <si>
    <t>上海市浦东新区花木街道罗山路社区长者食堂</t>
  </si>
  <si>
    <t>电话: 021-55969937</t>
  </si>
  <si>
    <t>地址: 上海市浦东新区花木街道联洋第五居委会罗山路1472-1502号</t>
  </si>
  <si>
    <t>上海市浦东新区花木街道由由七居委会助餐点</t>
  </si>
  <si>
    <t>电话: 50808977</t>
  </si>
  <si>
    <t>地址: 上海市浦东新区花木街道由由七居委会高科西路1655弄8号</t>
  </si>
  <si>
    <t>上海市浦东新区花木街道东城助餐点</t>
  </si>
  <si>
    <t>电话: 68582286</t>
  </si>
  <si>
    <t>地址: 上海市浦东新区花木街道东城新村第六居委会东绣路1010号</t>
  </si>
  <si>
    <t>上海市浦东新区花木街道综合为老服务中心助餐点</t>
  </si>
  <si>
    <t>电话: 50588177</t>
  </si>
  <si>
    <t>地址: 上海市浦东新区花木街道培花新村七居委会芳芯路271号</t>
  </si>
  <si>
    <t>上海市嘉定区徐行镇安新村助餐点</t>
  </si>
  <si>
    <t>电话: 39533360</t>
  </si>
  <si>
    <t>地址: 上海市嘉定区徐行镇安新村村委会安新村318号</t>
  </si>
  <si>
    <t>上海市浦东新区沪东新村街道沪东路老年助餐点</t>
  </si>
  <si>
    <t>电话: 50687289</t>
  </si>
  <si>
    <t>地址: 上海市浦东新区沪东新村街道沪东新村二居委会沪东路91号</t>
  </si>
  <si>
    <t>上海市浦东新区沪东新村街道寿二助餐点</t>
  </si>
  <si>
    <t>地址: 上海市浦东新区沪东新村街道寿光路二居委会寿光路161弄55号</t>
  </si>
  <si>
    <t>上海市浦东新区合庆镇开心日间照料中心助餐点</t>
  </si>
  <si>
    <t>电话: 58976152</t>
  </si>
  <si>
    <t>地址: 上海市浦东新区合庆镇合庆镇居委会前哨路198弄</t>
  </si>
  <si>
    <t>上海市浦东新区高行镇爱尚城农村养老睦邻互助点微型助餐点</t>
  </si>
  <si>
    <t>电话: 33847918</t>
  </si>
  <si>
    <t>地址: 上海市浦东新区高行镇森兰尚城居委会繁锦路688弄52号</t>
  </si>
  <si>
    <t>上海市浦东新区大团镇海潮村老年人助餐点</t>
  </si>
  <si>
    <t>电话: 58081553</t>
  </si>
  <si>
    <t>地址: 上海市浦东新区大团镇海潮村村委会川南奉公路7765号</t>
  </si>
  <si>
    <t>上海市浦东新区大团镇金桥村老年人助餐点</t>
  </si>
  <si>
    <t>电话: 58237400</t>
  </si>
  <si>
    <t>地址: 上海市浦东新区大团镇金桥村村委会金桥村金桥北路季盛路口号</t>
  </si>
  <si>
    <t>上海市浦东新区大团镇北大居委永定日间照护中心助餐点</t>
  </si>
  <si>
    <t>电话: 58088260</t>
  </si>
  <si>
    <t>地址: 上海市浦东新区大团镇北大居委会永定北路村19弄1号</t>
  </si>
  <si>
    <t>上海市浦东新区大团镇日间照护中心助餐点</t>
  </si>
  <si>
    <t>地址: 上海市浦东新区大团镇东南居委会南团公路村3191号</t>
  </si>
  <si>
    <t>上海市浦东新区川沙新镇城西居委助餐点</t>
  </si>
  <si>
    <t>电话: 68397358</t>
  </si>
  <si>
    <t>地址: 上海市浦东新区川沙新镇城西居委会华夏东路2170弄15号</t>
  </si>
  <si>
    <t>上海市奉贤区金海社区生活服务中心社区长者食堂</t>
  </si>
  <si>
    <t>电话: 67103938</t>
  </si>
  <si>
    <t>地址: 上海市奉贤区金海社区金水新苑社区居委会嘉园路107号</t>
  </si>
  <si>
    <t>上海市黄浦区五里桥街道上海大富贵社区长者食堂</t>
  </si>
  <si>
    <t>电话: 63731055</t>
  </si>
  <si>
    <t>地址: 上海市黄浦区五里桥街道中一居委会鲁班路615号105室</t>
  </si>
  <si>
    <t>上海市杨浦区延吉新村街道嘉耀敬老助餐点</t>
  </si>
  <si>
    <t>电话: 021-51028765</t>
  </si>
  <si>
    <t>地址: 上海市杨浦区延吉新村街道松花江路居委会松花江路345号</t>
  </si>
  <si>
    <t>上海市浦东新区航头镇鹤沙航城社区长者食堂</t>
  </si>
  <si>
    <t>电话: 021-58220018</t>
  </si>
  <si>
    <t>地址: 上海市浦东新区航头镇航武嘉园居委会鹤韵路街422号</t>
  </si>
  <si>
    <t>上海市浦东新区航头镇下沙社区长者食堂</t>
  </si>
  <si>
    <t>电话: 021-58053605</t>
  </si>
  <si>
    <t>地址: 上海市浦东新区航头镇下沙居委会沪南公路5305号6号楼1楼</t>
  </si>
  <si>
    <t>上海市浦东新区塘桥街道怡东助餐点</t>
  </si>
  <si>
    <t>电话: 50908660</t>
  </si>
  <si>
    <t>地址: 上海市浦东新区塘桥街道怡东居委会怡东花园村环龙路263号5号楼底楼</t>
  </si>
  <si>
    <t>上海市虹口区广中路街道花园社区长者食堂</t>
  </si>
  <si>
    <t>电话: 51812253</t>
  </si>
  <si>
    <t>地址: 上海市虹口区广中路街道八字桥居委会水电路120号B幢1楼</t>
  </si>
  <si>
    <t>上海市杨浦区五角场街道武川路敬老助餐点</t>
  </si>
  <si>
    <t>电话: 13042135458</t>
  </si>
  <si>
    <t>地址: 上海市杨浦区五角场街道武东居委会武川路222弄3号102-104室</t>
  </si>
  <si>
    <t>上海市杨浦区长白新村街道社区综合为老服务分中心社区长者食堂</t>
  </si>
  <si>
    <t>电话: 13472665699</t>
  </si>
  <si>
    <t>地址: 上海市杨浦区长白新村街道松花新村居委会松花一村32号</t>
  </si>
  <si>
    <t>上海市虹口区曲阳路街道市民驿站赤二延伸点社区长者食堂</t>
  </si>
  <si>
    <t>电话: 15316981336</t>
  </si>
  <si>
    <t>地址: 上海市虹口区曲阳路街道赤二居委会曲阳路610弄13号1楼</t>
  </si>
  <si>
    <t>上海市杨浦区长白新村街道上海筷猫餐饮管理有限公司社区长者食堂</t>
  </si>
  <si>
    <t>电话: 13651637111</t>
  </si>
  <si>
    <t>地址: 上海市杨浦区长白新村街道安图新村居委会长白新村街道村敦化路66号一层6102、6103室</t>
  </si>
  <si>
    <t>上海市长宁区周家桥街道综合为老服务分中心助餐点</t>
  </si>
  <si>
    <t>电话: 62306786</t>
  </si>
  <si>
    <t>地址: 上海市长宁区周家桥街道锦屏居委会玉屏南路520弄7-11号</t>
  </si>
  <si>
    <t>上海市奉贤区奉城镇八字村助餐点</t>
  </si>
  <si>
    <t>电话: 57521821</t>
  </si>
  <si>
    <t>地址: 上海市奉贤区奉城镇八字村村委会八字村303号</t>
  </si>
  <si>
    <t>上海市杨浦区殷行街道开鲁路睦邻中心敬老助餐点</t>
  </si>
  <si>
    <t>电话: 65063309</t>
  </si>
  <si>
    <t>地址: 上海市杨浦区殷行街道工二(4)居委会开鲁路333号</t>
  </si>
  <si>
    <t>上海市普陀区曹杨新村街道桐柏片区社区长者食堂社区长者食堂</t>
  </si>
  <si>
    <t>电话: 13918868252</t>
  </si>
  <si>
    <t>地址: 上海市普陀区曹杨新村街道南杨园居委会曹杨五村206号</t>
  </si>
  <si>
    <t>上海市普陀区桃浦镇雪松苑第一居委老年助餐点助餐点</t>
  </si>
  <si>
    <t>电话: 021-66262817</t>
  </si>
  <si>
    <t>地址: 上海市普陀区桃浦镇雪松苑第一居委会雪松路458弄61号老年活动室</t>
  </si>
  <si>
    <t>上海市虹口区四川北路街道四川里居委老年活动室老年助餐点</t>
  </si>
  <si>
    <t>电话: 63573712</t>
  </si>
  <si>
    <t>地址: 上海市虹口区四川北路街道四川里居委会衡水路村61号106室</t>
  </si>
  <si>
    <t>上海市闵行区华漕镇紫薇居民区助餐点</t>
  </si>
  <si>
    <t>电话: 52263882</t>
  </si>
  <si>
    <t>地址: 上海市闵行区华漕镇紫薇新村居委会紫苑路46-1号</t>
  </si>
  <si>
    <t>上海市松江区佘山镇佘山镇高家社区老年人助餐点</t>
  </si>
  <si>
    <t>电话: 57792212</t>
  </si>
  <si>
    <t>地址: 上海市松江区佘山镇高家社区居委会小机山路118弄17号</t>
  </si>
  <si>
    <t>上海市松江区佘山镇翠鑫苑助餐点</t>
  </si>
  <si>
    <t>电话: 57650823</t>
  </si>
  <si>
    <t>地址: 上海市松江区佘山镇翠鑫苑社区居委会千新公路1200弄67号</t>
  </si>
  <si>
    <t>上海市松江区佘山镇陈坊居委会助餐点</t>
  </si>
  <si>
    <t>地址: 上海市松江区佘山镇陈坊社区居委会佘山镇桃源路328弄79号</t>
  </si>
  <si>
    <t>上海市松江区佘山镇秋潭苑助餐点</t>
  </si>
  <si>
    <t>电话: 57790227</t>
  </si>
  <si>
    <t>地址: 上海市松江区佘山镇秋潭苑社区居委会佘山镇江秋路199弄</t>
  </si>
  <si>
    <t>上海市松江区佘山镇逸峰小区助餐点</t>
  </si>
  <si>
    <t>电话: 57661014</t>
  </si>
  <si>
    <t>地址: 上海市松江区佘山镇天马社区居委会云昆路261弄51号</t>
  </si>
  <si>
    <t>上海市松江区佘山镇新宅村助餐点</t>
  </si>
  <si>
    <t>电话: 57662051</t>
  </si>
  <si>
    <t>地址: 上海市松江区佘山镇新宅村村委会天新路316号</t>
  </si>
  <si>
    <t>上海市松江区佘山镇莘泽助餐点</t>
  </si>
  <si>
    <t>电话: 57796319</t>
  </si>
  <si>
    <t>地址: 上海市松江区佘山镇莘泽社区居委会华莹山路450弄16号</t>
  </si>
  <si>
    <t>上海市松江区佘山镇康桂助餐点</t>
  </si>
  <si>
    <t>电话: 57796317</t>
  </si>
  <si>
    <t>地址: 上海市松江区佘山镇康桂社区居委会米筛浜路531弄25号</t>
  </si>
  <si>
    <t>上海市松江区佘山镇茗雅助餐点</t>
  </si>
  <si>
    <t>电话: 57796318</t>
  </si>
  <si>
    <t>地址: 上海市松江区佘山镇茗雅社区居委会青城山路180弄27号</t>
  </si>
  <si>
    <t>上海市浦东新区川沙新镇社区长者食堂</t>
  </si>
  <si>
    <t>电话: 021-50492156</t>
  </si>
  <si>
    <t>地址: 上海市浦东新区川沙新镇虹宇居委会妙川路1040号3层</t>
  </si>
  <si>
    <t>上海市嘉定区新成路街道新成邻里中心助餐点</t>
  </si>
  <si>
    <t>电话: 59132056</t>
  </si>
  <si>
    <t>地址: 上海市嘉定区新成路街道南塘河社区居委会塔城东路292号</t>
  </si>
  <si>
    <t>上海市嘉定区徐行镇钱桥村朱村助餐点</t>
  </si>
  <si>
    <t>电话: 59908910</t>
  </si>
  <si>
    <t>地址: 上海市嘉定区徐行镇钱桥村村委会朱村296-1号</t>
  </si>
  <si>
    <t>上海市嘉定区嘉定工业区赵厅村助餐点</t>
  </si>
  <si>
    <t>电话: 59549361</t>
  </si>
  <si>
    <t>地址: 上海市嘉定区嘉定工业区赵厅村村委会赵庵路888号嘉定区赵庵路888号</t>
  </si>
  <si>
    <t>上海市嘉定区外冈镇恒荣社区助餐点</t>
  </si>
  <si>
    <t>电话: 021-59530525</t>
  </si>
  <si>
    <t>地址: 上海市嘉定区外冈镇恒荣社区居委会外青松公路199弄35号302室</t>
  </si>
  <si>
    <t>上海市嘉定区外冈镇恒荣路助餐点</t>
  </si>
  <si>
    <t>电话: 021-59936666</t>
  </si>
  <si>
    <t>地址: 上海市嘉定区外冈镇恒荣社区居委会恒荣路380号</t>
  </si>
  <si>
    <t>上海市嘉定区安亭镇春雨社区助餐点</t>
  </si>
  <si>
    <t>电话: 69172125-8000</t>
  </si>
  <si>
    <t>地址: 上海市嘉定区安亭镇春雨社区居委会嵩阳路路776弄18号</t>
  </si>
  <si>
    <t>上海市嘉定区菊园新区柳梁社区助餐点</t>
  </si>
  <si>
    <t>电话: 13052099668</t>
  </si>
  <si>
    <t>地址: 上海市嘉定区菊园新区柳梁社区居委会柳梁南路65弄23号101室</t>
  </si>
  <si>
    <t>上海市嘉定区嘉定工业区咏竹社区助餐点</t>
  </si>
  <si>
    <t>电话: 59168560</t>
  </si>
  <si>
    <t>地址: 上海市嘉定区嘉定工业区同盛园筹备组慈竹路615弄慈竹路615弄12号1楼</t>
  </si>
  <si>
    <t>上海市嘉定区安亭镇联群村万家宅助餐点</t>
  </si>
  <si>
    <t>地址: 上海市嘉定区安亭镇联群村村委会万家宅村1号</t>
  </si>
  <si>
    <t>上海市崇明区长兴镇凤辰居委助餐点</t>
  </si>
  <si>
    <t>电话: 56856338</t>
  </si>
  <si>
    <t>地址: 上海市崇明区长兴镇凤辰乐苑社区居委会长橘路500弄108号101室</t>
  </si>
  <si>
    <t>上海市浦东新区合庆镇社区长者食堂</t>
  </si>
  <si>
    <t>电话: 58958823</t>
  </si>
  <si>
    <t>地址: 上海市浦东新区合庆镇合庆镇居委会前哨路88号</t>
  </si>
  <si>
    <t>上海市浦东新区大团镇社区长者食堂</t>
  </si>
  <si>
    <t>电话: 18918956596</t>
  </si>
  <si>
    <t>地址: 上海市浦东新区大团镇北大居委会永春中路138号1-2层</t>
  </si>
  <si>
    <t>上海市浦东新区惠南镇双店社区长者食堂</t>
  </si>
  <si>
    <t>电话: 50882018</t>
  </si>
  <si>
    <t>地址: 上海市浦东新区惠南镇双店村村委会双店村爱民路518号</t>
  </si>
  <si>
    <t>上海市浦东新区惠南镇大居社区长者食堂</t>
  </si>
  <si>
    <t>电话: 13002131739</t>
  </si>
  <si>
    <t>地址: 上海市浦东新区惠南镇秀园居委会通济路1188号</t>
  </si>
  <si>
    <t>上海市浦东新区南码头路街道南码头社区长者食堂</t>
  </si>
  <si>
    <t>电话: 58392294</t>
  </si>
  <si>
    <t>地址: 上海市浦东新区南码头路街道临沂五村居委会临沂路381弄31号</t>
  </si>
  <si>
    <t>上海市杨浦区大桥街道河间路助餐点</t>
  </si>
  <si>
    <t>电话: 55084880</t>
  </si>
  <si>
    <t>地址: 上海市杨浦区大桥街道河间路居委会眉州路515弄51号102室</t>
  </si>
  <si>
    <t>上海市杨浦区大桥街道临青路助餐点助餐点</t>
  </si>
  <si>
    <t>电话: 65185725</t>
  </si>
  <si>
    <t>地址: 上海市杨浦区大桥街道临青路居委会平凉路村1759号1层</t>
  </si>
  <si>
    <t>上海市松江区车墩镇社区长者食堂</t>
  </si>
  <si>
    <t>电话: 64180911</t>
  </si>
  <si>
    <t>地址: 上海市松江区车墩镇祥东社区居委会车峰路199弄189号</t>
  </si>
  <si>
    <t>上海市松江区九亭镇云润居委会助餐点</t>
  </si>
  <si>
    <t>电话: 33550008</t>
  </si>
  <si>
    <t>地址: 上海市松江区九亭镇云润社区居委会九新公路152号</t>
  </si>
  <si>
    <t>上海市松江区九亭镇亭中助餐点</t>
  </si>
  <si>
    <t>电话: 67683997</t>
  </si>
  <si>
    <t>地址: 上海市松江区九亭镇亭中社区居委会九亭大街473弄6号2楼</t>
  </si>
  <si>
    <t>上海市松江区九亭镇亭南社区长者食堂</t>
  </si>
  <si>
    <t>电话: 37787873</t>
  </si>
  <si>
    <t>地址: 上海市松江区九亭镇亭南社区居委会莘松路1280号</t>
  </si>
  <si>
    <t>上海市松江区九亭镇颐景园社区长者食堂</t>
  </si>
  <si>
    <t>电话: 021-67621474</t>
  </si>
  <si>
    <t>地址: 上海市松江区九亭镇颐景园社区居委会涞亭南路888弄91号2楼</t>
  </si>
  <si>
    <t>上海市松江区九亭镇花园助餐点</t>
  </si>
  <si>
    <t>电话: 57637725</t>
  </si>
  <si>
    <t>地址: 上海市松江区九亭镇紫金社区居委会花园路1号</t>
  </si>
  <si>
    <t>上海市松江区九亭镇象屿都城助餐点</t>
  </si>
  <si>
    <t>电话: 67698219</t>
  </si>
  <si>
    <t>地址: 上海市松江区九亭镇象屿都城社区居委会虬泾路976号</t>
  </si>
  <si>
    <t>上海市松江区九亭镇亭东助餐点</t>
  </si>
  <si>
    <t>电话: 67633833</t>
  </si>
  <si>
    <t>地址: 上海市松江区九亭镇亭东社区居委会沪亭路246号</t>
  </si>
  <si>
    <t>上海市松江区九亭镇复地助餐点</t>
  </si>
  <si>
    <t>电话: 67621796</t>
  </si>
  <si>
    <t>地址: 上海市松江区九亭镇复地社区居委会涞亭南路169弄</t>
  </si>
  <si>
    <t>上海市松江区九亭镇九亭家园助餐点</t>
  </si>
  <si>
    <t>电话: 67809286</t>
  </si>
  <si>
    <t>地址: 上海市松江区九亭镇九亭家园社区居委会文浦路29号</t>
  </si>
  <si>
    <t>上海市松江区九亭镇北场助餐点</t>
  </si>
  <si>
    <t>电话: 67632281</t>
  </si>
  <si>
    <t>地址: 上海市松江区九亭镇北场社区居委会沪亭南路1505号</t>
  </si>
  <si>
    <t>上海市松江区九亭镇国亭助餐点</t>
  </si>
  <si>
    <t>电话: 67636683</t>
  </si>
  <si>
    <t>地址: 上海市松江区九亭镇国亭社区居委会虬泾路56弄15号</t>
  </si>
  <si>
    <t>上海市松江区九亭镇嘉禾助餐点</t>
  </si>
  <si>
    <t>电话: 57634680</t>
  </si>
  <si>
    <t>地址: 上海市松江区九亭镇嘉禾社区居委会九新公路58弄16号</t>
  </si>
  <si>
    <t>上海市松江区九亭镇金吴助餐点</t>
  </si>
  <si>
    <t>电话: 67627793</t>
  </si>
  <si>
    <t>地址: 上海市松江区九亭镇金吴社区居委会盛富路0号仙境桥北侧</t>
  </si>
  <si>
    <t>上海市松江区九亭镇青春助餐点</t>
  </si>
  <si>
    <t>电话: 67890267</t>
  </si>
  <si>
    <t>地址: 上海市松江区九亭镇青春社区居委会九新公路33弄2号楼</t>
  </si>
  <si>
    <t>上海市松江区九亭镇天元助餐点</t>
  </si>
  <si>
    <t>电话: 67885790</t>
  </si>
  <si>
    <t>地址: 上海市松江区九亭镇天元社区居委会九亭大街626弄25号</t>
  </si>
  <si>
    <t>上海市浦东新区金杨新村街道黄山二居助餐点</t>
  </si>
  <si>
    <t>电话: 58504613</t>
  </si>
  <si>
    <t>地址: 上海市浦东新区金杨新村街道黄山新村二居委会博山东路459弄58号</t>
  </si>
  <si>
    <t>上海市松江区九亭镇亭新助餐点</t>
  </si>
  <si>
    <t>电话: 57885826</t>
  </si>
  <si>
    <t>地址: 上海市松江区九亭镇亭新社区居委会易富路120号</t>
  </si>
  <si>
    <t>上海市松江区九亭镇亭源助餐点</t>
  </si>
  <si>
    <t>电话: 57634877</t>
  </si>
  <si>
    <t>地址: 上海市松江区九亭镇亭源社区居委会九亭大街851弄60号</t>
  </si>
  <si>
    <t>上海市松江区九亭镇象屿品城助餐点</t>
  </si>
  <si>
    <t>地址: 上海市松江区九亭镇象屿品城社区居委会雪家桥路1弄2号</t>
  </si>
  <si>
    <t>上海市松江区九亭镇松沪助餐点</t>
  </si>
  <si>
    <t>电话: 37622097</t>
  </si>
  <si>
    <t>地址: 上海市松江区九亭镇松沪社区居委会沪亭南路751弄</t>
  </si>
  <si>
    <t>上海市松江区九亭镇牛车泾助餐点</t>
  </si>
  <si>
    <t>电话: 57639995</t>
  </si>
  <si>
    <t>地址: 上海市松江区九亭镇牛车泾社区居委会沪亭南路290弄17号</t>
  </si>
  <si>
    <t>上海市松江区九亭镇小寅助餐点</t>
  </si>
  <si>
    <t>电话: 57635319</t>
  </si>
  <si>
    <t>地址: 上海市松江区九亭镇小寅社区居委会九泾路680弄39号</t>
  </si>
  <si>
    <t>上海市松江区九亭镇兴联助餐点</t>
  </si>
  <si>
    <t>地址: 上海市松江区九亭镇兴联社区居委会涞亭南路289弄</t>
  </si>
  <si>
    <t>上海市松江区九亭镇朱泾浜助餐点</t>
  </si>
  <si>
    <t>电话: 57639387</t>
  </si>
  <si>
    <t>地址: 上海市松江区九亭镇朱泾浜社区居委会中心路515号</t>
  </si>
  <si>
    <t>上海市松江区九亭镇庄家助餐点</t>
  </si>
  <si>
    <t>电话: 57633273</t>
  </si>
  <si>
    <t>地址: 上海市松江区九亭镇庄家社区居委会康亭路588号</t>
  </si>
  <si>
    <t>上海市松江区九亭镇朱龙助餐点</t>
  </si>
  <si>
    <t>电话: 67691081</t>
  </si>
  <si>
    <t>地址: 上海市松江区九亭镇朱龙社区居委会连富路司马塘桥1号</t>
  </si>
  <si>
    <t>上海市松江区九亭镇九亭家园第二社区助餐点</t>
  </si>
  <si>
    <t>电话: 67790003</t>
  </si>
  <si>
    <t>地址: 上海市松江区九亭镇九亭家园社区居委会第二居委会文浦路255弄商铺3号</t>
  </si>
  <si>
    <t>上海市松江区石湖荡镇新姚村幸福老人家助餐点</t>
  </si>
  <si>
    <t>电话: 18321722903</t>
  </si>
  <si>
    <t>地址: 上海市松江区石湖荡镇新姚村村委会新姚村485号</t>
  </si>
  <si>
    <t>上海市松江区九亭镇涞亭助餐点</t>
  </si>
  <si>
    <t>电话: 67693912</t>
  </si>
  <si>
    <t>地址: 上海市松江区九亭镇涞亭社区居委会虬泾路189弄海德公寓会所</t>
  </si>
  <si>
    <t>上海市松江区石湖荡镇东夏村助餐点</t>
  </si>
  <si>
    <t>电话: 18217754906</t>
  </si>
  <si>
    <t>地址: 上海市松江区石湖荡镇东夏村村委会沈家浜路334,335号</t>
  </si>
  <si>
    <t>上海市松江区九亭镇紫金助餐点</t>
  </si>
  <si>
    <t>地址: 上海市松江区九亭镇紫金社区居委会沪亭南路208弄路81号4楼</t>
  </si>
  <si>
    <t>上海市浦东新区老港镇综合型老年人社区长者食堂</t>
  </si>
  <si>
    <t>电话: 021-58051812</t>
  </si>
  <si>
    <t>地址: 上海市浦东新区老港镇宏港苑居委会建中路335号</t>
  </si>
  <si>
    <t>上海市松江区叶榭镇东勤村幸福老人家助餐点</t>
  </si>
  <si>
    <t>电话: 57804242</t>
  </si>
  <si>
    <t>地址: 上海市松江区叶榭镇东勤村村委会东勤村永联210号</t>
  </si>
  <si>
    <t>上海市松江区叶榭镇大庙村幸福老人家助餐点</t>
  </si>
  <si>
    <t>电话: 57883900</t>
  </si>
  <si>
    <t>地址: 上海市松江区叶榭镇大庙村村委会大庙村116号</t>
  </si>
  <si>
    <t>上海市松江区叶榭镇同建毛家汇幸福老人家助餐点</t>
  </si>
  <si>
    <t>电话: 57809379</t>
  </si>
  <si>
    <t>地址: 上海市松江区叶榭镇同建村村委会同建村毛家汇428号</t>
  </si>
  <si>
    <t>上海市松江区叶榭镇四村村幸福老人家助餐点</t>
  </si>
  <si>
    <t>电话: 13601668446</t>
  </si>
  <si>
    <t>地址: 上海市松江区叶榭镇四村村村委会新西队路601号</t>
  </si>
  <si>
    <t>上海市松江区叶榭镇团结村幸福老人家助餐点</t>
  </si>
  <si>
    <t>电话: 57808108</t>
  </si>
  <si>
    <t>地址: 上海市松江区叶榭镇团结村村委会团结村中原408号</t>
  </si>
  <si>
    <t>上海市松江区叶榭镇金家村幸福老人家助餐点</t>
  </si>
  <si>
    <t>地址: 上海市松江区叶榭镇金家村村委会金家村北岸队205号</t>
  </si>
  <si>
    <t>上海市普陀区石泉路街道上海普陀区信仪敬老院助餐点</t>
  </si>
  <si>
    <t>电话: 62146636</t>
  </si>
  <si>
    <t>地址: 上海市普陀区石泉路街道信仪新村居委会石泉路信仪新村12号</t>
  </si>
  <si>
    <t>上海市普陀区石泉路街道上海普陀区沙田敬老院助餐点</t>
  </si>
  <si>
    <t>电话: 52910802</t>
  </si>
  <si>
    <t>地址: 上海市普陀区石泉路街道联合新村居委会中山北路路2467弄41号</t>
  </si>
  <si>
    <t>上海市静安区曹家渡街道长春乐龄家园老年助餐点</t>
  </si>
  <si>
    <t>电话: 62150127</t>
  </si>
  <si>
    <t>地址: 上海市静安区曹家渡街道长春居委会康定路路888弄3号</t>
  </si>
  <si>
    <t>上海市静安区曹家渡街道武西乐龄家园老年助餐点</t>
  </si>
  <si>
    <t>电话: 62510082</t>
  </si>
  <si>
    <t>地址: 上海市静安区曹家渡街道武西居委会武定西路1398弄10-12号</t>
  </si>
  <si>
    <t>上海市青浦区华新镇叙中村社区长者食堂</t>
  </si>
  <si>
    <t>电话: 39872589</t>
  </si>
  <si>
    <t>地址: 上海市青浦区华新镇叙中村村委会叙北路路529号</t>
  </si>
  <si>
    <t>上海市闵行区华漕镇西郊虹韵（二）助餐点</t>
  </si>
  <si>
    <t>电话: 13818235391</t>
  </si>
  <si>
    <t>地址: 上海市闵行区华漕镇西郊虹韵城居委会开兴路路199弄16号</t>
  </si>
  <si>
    <t>上海市浦东新区高行镇绿地居委老年活动室微型助餐点</t>
  </si>
  <si>
    <t>电话: 68977536</t>
  </si>
  <si>
    <t>地址: 上海市浦东新区高行镇绿地居委会东靖路2250弄86号102室</t>
  </si>
  <si>
    <t>上海市松江区新桥镇老年人助餐点</t>
  </si>
  <si>
    <t>地址: 上海市松江区新桥镇新东苑社区居委会申浜路276号</t>
  </si>
  <si>
    <t>上海市松江区新桥镇明兴路助餐点</t>
  </si>
  <si>
    <t>地址: 上海市松江区新桥镇场西社区居委会明兴路461号</t>
  </si>
  <si>
    <t>上海市松江区新桥镇社区长者食堂</t>
  </si>
  <si>
    <t>电话: 15000672291</t>
  </si>
  <si>
    <t>地址: 上海市松江区新桥镇明中社区居委会新育路850号雅鹿二期公建配套</t>
  </si>
  <si>
    <t>上海市松江区新桥镇新乐助餐点</t>
  </si>
  <si>
    <t>电话: 57642480</t>
  </si>
  <si>
    <t>地址: 上海市松江区新桥镇新乐社区居委会新南街439弄10号</t>
  </si>
  <si>
    <t>上海市松江区新桥镇阳光苑助餐点</t>
  </si>
  <si>
    <t>电话: 57643133</t>
  </si>
  <si>
    <t>地址: 上海市松江区新桥镇新育社区居委会新南街301弄17号</t>
  </si>
  <si>
    <t>上海市松江区新桥镇庄浜助餐点</t>
  </si>
  <si>
    <t>电话: 57640308</t>
  </si>
  <si>
    <t>地址: 上海市松江区新桥镇庄浜社区居委会新镇街1042号</t>
  </si>
  <si>
    <t>上海市松江区新桥镇民益助餐点</t>
  </si>
  <si>
    <t>电话: 57647292</t>
  </si>
  <si>
    <t>地址: 上海市松江区新桥镇民益社区居委会新镇街新镇街388号</t>
  </si>
  <si>
    <t>上海市松江区新桥镇新东苑助餐点</t>
  </si>
  <si>
    <t>电话: 57642665</t>
  </si>
  <si>
    <t>地址: 上海市松江区新桥镇新东苑社区居委会陈春公路951弄418号</t>
  </si>
  <si>
    <t>上海市松江区新桥镇晨星助餐点</t>
  </si>
  <si>
    <t>电话: 67606952</t>
  </si>
  <si>
    <t>地址: 上海市松江区新桥镇晨星社区居委会茜浦路600弄2号</t>
  </si>
  <si>
    <t>上海市松江区新桥镇新泾助餐点</t>
  </si>
  <si>
    <t>电话: 57606186</t>
  </si>
  <si>
    <t>地址: 上海市松江区新桥镇新泾社区居委会新飞路1751弄113号102室</t>
  </si>
  <si>
    <t>上海市松江区新桥镇明中助餐点</t>
  </si>
  <si>
    <t>电话: 67651828</t>
  </si>
  <si>
    <t>地址: 上海市松江区新桥镇明中社区居委会九新公路2335弄9号</t>
  </si>
  <si>
    <t>上海市松江区新桥镇丁浜助餐点</t>
  </si>
  <si>
    <t>电话: 67860769</t>
  </si>
  <si>
    <t>地址: 上海市松江区新桥镇丁浜社区居委会明中路1800弄39号</t>
  </si>
  <si>
    <t>上海市松江区新桥镇潘家浜助餐点</t>
  </si>
  <si>
    <t>电话: 57682916</t>
  </si>
  <si>
    <t>地址: 上海市松江区新桥镇潘家浜社区居委会陈春公路803弄27号</t>
  </si>
  <si>
    <t>上海市松江区新桥镇场西助餐点</t>
  </si>
  <si>
    <t>电话: 67645227</t>
  </si>
  <si>
    <t>地址: 上海市松江区新桥镇场西社区居委会场西路300弄20号</t>
  </si>
  <si>
    <t>上海市松江区新桥镇场东助餐点</t>
  </si>
  <si>
    <t>电话: 67647499</t>
  </si>
  <si>
    <t>地址: 上海市松江区新桥镇场东社区居委会场东路168弄会所</t>
  </si>
  <si>
    <t>上海市松江区新桥镇春九助餐点</t>
  </si>
  <si>
    <t>电话: 67647453</t>
  </si>
  <si>
    <t>地址: 上海市松江区新桥镇春九社区居委会新南路99弄物业会所</t>
  </si>
  <si>
    <t>上海市松江区新桥镇明华助餐点</t>
  </si>
  <si>
    <t>电话: 67601258</t>
  </si>
  <si>
    <t>地址: 上海市松江区新桥镇明华社区居委会新南路1088弄184号</t>
  </si>
  <si>
    <t>上海市松江区新桥镇明兴助餐点</t>
  </si>
  <si>
    <t>电话: 67601268</t>
  </si>
  <si>
    <t>地址: 上海市松江区新桥镇明兴社区居委会明中路275弄2号</t>
  </si>
  <si>
    <t>上海市松江区新桥镇白马北区助餐点</t>
  </si>
  <si>
    <t>电话: 67601278</t>
  </si>
  <si>
    <t>地址: 上海市松江区新桥镇白马社区居委会明中路1010弄277号103室</t>
  </si>
  <si>
    <t>上海市松江区新桥镇新弘助餐点</t>
  </si>
  <si>
    <t>电话: 67606658</t>
  </si>
  <si>
    <t>地址: 上海市松江区新桥镇新弘社区居委会月台路611弄3号205室</t>
  </si>
  <si>
    <t>上海市松江区新桥镇馨庭助餐点</t>
  </si>
  <si>
    <t>电话: 67647336</t>
  </si>
  <si>
    <t>地址: 上海市松江区新桥镇馨庭社区居委会明中路1588弄</t>
  </si>
  <si>
    <t>上海市松江区新桥镇达安助餐点</t>
  </si>
  <si>
    <t>电话: 57874359</t>
  </si>
  <si>
    <t>地址: 上海市松江区新桥镇达安社区居委会明中路1177弄278号</t>
  </si>
  <si>
    <t>上海市松江区新桥镇华屿助餐点</t>
  </si>
  <si>
    <t>电话: 57648806</t>
  </si>
  <si>
    <t>地址: 上海市松江区新桥镇华屿社区居委会明华路1077弄53号</t>
  </si>
  <si>
    <t>上海市浦东新区高东镇社区长者食堂</t>
  </si>
  <si>
    <t>电话: 021-58481888-317</t>
  </si>
  <si>
    <t>地址: 上海市浦东新区高东镇品欣雅苑居委会高东二路86-90号</t>
  </si>
  <si>
    <t>上海市浦东新区金杨新村街道金杨社区长者食堂社区长者食堂</t>
  </si>
  <si>
    <t>电话: 15601759842</t>
  </si>
  <si>
    <t>地址: 上海市浦东新区金杨新村街道金杨路四居委会枣庄路687号枣庄路687号</t>
  </si>
  <si>
    <t>上海市浦东新区高行镇华高市民学校助餐点</t>
  </si>
  <si>
    <t>电话: 68975020</t>
  </si>
  <si>
    <t>地址: 上海市浦东新区高行镇南行居委会双桥路1216号</t>
  </si>
  <si>
    <t>上海市宝山区吴淞街道慰老社区长者食堂</t>
  </si>
  <si>
    <t>电话: 021-56844842</t>
  </si>
  <si>
    <t>地址: 上海市宝山区吴淞街道淞新居委会淞滨路500号一楼</t>
  </si>
  <si>
    <t>上海市静安区大宁路街道大宁社区长者食堂</t>
  </si>
  <si>
    <t>电话: 56654994</t>
  </si>
  <si>
    <t>地址: 上海市静安区大宁路街道大宁一村居委会共和新路路2299号上海市静安区大宁路街道社区服务中心</t>
  </si>
  <si>
    <t>上海市闵行区马桥镇富岩社区长者食堂</t>
  </si>
  <si>
    <t>电话: 64090031</t>
  </si>
  <si>
    <t>地址: 上海市闵行区马桥镇敬南路居委会富岩路109号</t>
  </si>
  <si>
    <t>上海市松江区新浜镇社区长者食堂</t>
  </si>
  <si>
    <t>电话: 18018503890</t>
  </si>
  <si>
    <t>地址: 上海市松江区新浜镇友谊社区贾田村路55弄26号二层</t>
  </si>
  <si>
    <t>上海市虹口区凉城新村街道市民驿站第二分站老年助餐点</t>
  </si>
  <si>
    <t>电话: 55789153</t>
  </si>
  <si>
    <t>地址: 上海市虹口区凉城新村街道汶一居委会广灵四路350号</t>
  </si>
  <si>
    <t>上海市闵行区吴泾镇永德宝邸助餐点</t>
  </si>
  <si>
    <t>电话: 54335189</t>
  </si>
  <si>
    <t>地址: 上海市闵行区吴泾镇永德宝邸居委会曹家塘路399号</t>
  </si>
  <si>
    <t>上海市浦东新区周家渡街道昌七老年人助餐点</t>
  </si>
  <si>
    <t>电话: 50772583</t>
  </si>
  <si>
    <t>地址: 上海市浦东新区周家渡街道昌里路七居委会成山路963弄17号101室</t>
  </si>
  <si>
    <t>上海市松江区广富林街道文翔名苑助餐点</t>
  </si>
  <si>
    <t>电话: 57830519</t>
  </si>
  <si>
    <t>地址: 上海市松江区广富林街道文翔名苑社区居委会文翔路3088弄144号</t>
  </si>
  <si>
    <t>上海市松江区广富林街道银源居委会助餐点</t>
  </si>
  <si>
    <t>电话: 37723305</t>
  </si>
  <si>
    <t>地址: 上海市松江区广富林街道山水景苑社区居委会龙源路1015弄24号</t>
  </si>
  <si>
    <t>上海市浦东新区惠南镇民乐社区拱亮路社区长者食堂</t>
  </si>
  <si>
    <t>电话: 13166448213</t>
  </si>
  <si>
    <t>地址: 上海市浦东新区惠南镇朗馨苑居委会拱亮路417号</t>
  </si>
  <si>
    <t>上海市浦东新区三林镇杨东社区长者食堂</t>
  </si>
  <si>
    <t>电话: 021-68323090-177</t>
  </si>
  <si>
    <t>地址: 上海市浦东新区三林镇杨东居委会云台路718号</t>
  </si>
  <si>
    <t>上海市闵行区虹桥镇振宏邻里中心助餐点</t>
  </si>
  <si>
    <t>电话: 13482161706</t>
  </si>
  <si>
    <t>地址: 上海市闵行区虹桥镇古北虹苑居委会姚虹路108弄1号</t>
  </si>
  <si>
    <t>上海市浦东新区金桥镇金桥邻家便民大食堂社区长者食堂</t>
  </si>
  <si>
    <t>电话: 13917576675</t>
  </si>
  <si>
    <t>地址: 上海市浦东新区金桥镇阳光第一居委会佳乐路32、36号</t>
  </si>
  <si>
    <t>上海市长宁区程家桥街道虹桥机场新村启航助餐点助餐点</t>
  </si>
  <si>
    <t>地址: 上海市长宁区程家桥街道机场新村居委会虹桥机场新村迎宾三路138号虹桥机场新村28号</t>
  </si>
  <si>
    <t>上海市浦东新区周家渡街道齐五居委助餐点</t>
  </si>
  <si>
    <t>电话: 021-50861147</t>
  </si>
  <si>
    <t>地址: 上海市浦东新区周家渡街道齐河路第五居委会东明路355弄2号</t>
  </si>
  <si>
    <t>上海市浦东新区周家渡街道云台一居委助餐点</t>
  </si>
  <si>
    <t>电话: 021-50870953</t>
  </si>
  <si>
    <t>地址: 上海市浦东新区周家渡街道云台路一居委会昌里东路80弄58号旁</t>
  </si>
  <si>
    <t>上海市浦东新区周家渡街道云台二居委助餐点</t>
  </si>
  <si>
    <t>电话: 58456420</t>
  </si>
  <si>
    <t>地址: 上海市浦东新区周家渡街道云台路二居委会昌里东路190弄6号</t>
  </si>
  <si>
    <t>上海市浦东新区周家渡街道川新社区服务中心助餐点</t>
  </si>
  <si>
    <t>电话: 58745920</t>
  </si>
  <si>
    <t>地址: 上海市浦东新区周家渡街道川新居委会云台路529弄9号104室</t>
  </si>
  <si>
    <t>上海市浦东新区周家渡街道昌里七居委助餐点</t>
  </si>
  <si>
    <t>地址: 上海市浦东新区周家渡街道昌里路七居委会南码头路1621弄59号</t>
  </si>
  <si>
    <t>上海市浦东新区周家渡街道社区长者食堂</t>
  </si>
  <si>
    <t>电话: 021-56452199</t>
  </si>
  <si>
    <t>地址: 上海市浦东新区周家渡街道上南八村居委会洪山路237弄36号</t>
  </si>
  <si>
    <t>上海市黄浦区打浦桥街道第一老年日托所助餐点</t>
  </si>
  <si>
    <t>电话: 63016444</t>
  </si>
  <si>
    <t>地址: 上海市黄浦区打浦桥街道蒙西居委会蒙自西路72弄9号</t>
  </si>
  <si>
    <t>上海市松江区方松街道绿庭苑助餐点</t>
  </si>
  <si>
    <t>电话: 67734183</t>
  </si>
  <si>
    <t>地址: 上海市松江区方松街道绿庭苑社区居委会思贤路888弄11号</t>
  </si>
  <si>
    <t>上海市松江区方松街道昌鑫花园助餐点</t>
  </si>
  <si>
    <t>电话: 021-37824309</t>
  </si>
  <si>
    <t>地址: 上海市松江区方松街道昌鑫花园社区居委会思贤路1855弄80号东二楼底楼</t>
  </si>
  <si>
    <t>上海市松江区方松街道世纪助餐点</t>
  </si>
  <si>
    <t>电话: 13671968686</t>
  </si>
  <si>
    <t>地址: 上海市松江区方松街道世纪小区社区居委会滨湖路585弄111号东大门</t>
  </si>
  <si>
    <t>上海市松江区方松街道思贤路1336号二楼社区长者食堂</t>
  </si>
  <si>
    <t>电话: 67736917</t>
  </si>
  <si>
    <t>地址: 上海市松江区方松街道兰桥社区居委会思贤路1336号2楼</t>
  </si>
  <si>
    <t>上海市松江区方松街道上海方松餐饮有限公司新松江路分店社区长者食堂</t>
  </si>
  <si>
    <t>电话: 57632793</t>
  </si>
  <si>
    <t>地址: 上海市松江区方松街道上泰绅苑社区居委会新松江路2661号2楼</t>
  </si>
  <si>
    <t>上海市松江区方松街道泰晤士助餐点</t>
  </si>
  <si>
    <t>电话: 021-67689277</t>
  </si>
  <si>
    <t>地址: 上海市松江区方松街道泰唔士小镇社区居委会三新北路900弄912号一楼</t>
  </si>
  <si>
    <t>上海市松江区方松街道开元社区居委会助餐点</t>
  </si>
  <si>
    <t>电话: 67820386</t>
  </si>
  <si>
    <t>地址: 上海市松江区方松街道开元小区社区居委会新松江路926弄12号一楼</t>
  </si>
  <si>
    <t>上海市黄浦区南京东路街道大篷车社区服务中心助餐点</t>
  </si>
  <si>
    <t>电话: 63270275</t>
  </si>
  <si>
    <t>地址: 上海市黄浦区南京东路街道定兴居委会轱岭路139号</t>
  </si>
  <si>
    <t>上海市闵行区古美街道美乐汇社区长者食堂</t>
  </si>
  <si>
    <t>电话: 021-54700660</t>
  </si>
  <si>
    <t>地址: 上海市闵行区古美街道古美三村居委会莲花路390号二楼</t>
  </si>
  <si>
    <t>上海市虹口区江湾镇街道场中居委助餐点</t>
  </si>
  <si>
    <t>电话: 66835449</t>
  </si>
  <si>
    <t>地址: 上海市虹口区江湾镇街道场中居委会场中路755弄72号</t>
  </si>
  <si>
    <t>上海市宝山区杨行镇杨鑫佳苑助餐点</t>
  </si>
  <si>
    <t>电话: 36500365</t>
  </si>
  <si>
    <t>地址: 上海市宝山区杨行镇杨鑫居委会杨鑫路路209弄34号</t>
  </si>
  <si>
    <t>上海市闵行区江川路街道江川敬老院助餐点</t>
  </si>
  <si>
    <t>电话: 64306583</t>
  </si>
  <si>
    <t>地址: 上海市闵行区江川路街道沧源新村第三居委会江川东路830弄27号</t>
  </si>
  <si>
    <t>上海市闵行区古美街道古美敬老院助餐点</t>
  </si>
  <si>
    <t>电话: 021-54162838</t>
  </si>
  <si>
    <t>地址: 上海市闵行区古美街道平吉二村居委会虹莘路2288弄135号</t>
  </si>
  <si>
    <t>上海市闵行区古美街道莲花敬老院助餐点</t>
  </si>
  <si>
    <t>电话: 021-34226575</t>
  </si>
  <si>
    <t>地址: 上海市闵行区古美街道平南新村第一居委会莲花路1115号</t>
  </si>
  <si>
    <t>上海市闵行区古美街道平阳敬老院助餐点</t>
  </si>
  <si>
    <t>电话: 021-34174387</t>
  </si>
  <si>
    <t>地址: 上海市闵行区古美街道平阳四村居委会平阳路1225号</t>
  </si>
  <si>
    <t>上海市闵行区古美街道东兰助餐点</t>
  </si>
  <si>
    <t>地址: 上海市闵行区古美街道东兰新村第二居委会龙茗路1660号</t>
  </si>
  <si>
    <t>上海市闵行区七宝镇大上海国际花园社区长者食堂</t>
  </si>
  <si>
    <t>电话: 13901934504</t>
  </si>
  <si>
    <t>地址: 上海市闵行区七宝镇大上海国际花园居委会漕宝路1555弄8号底层A区</t>
  </si>
  <si>
    <t>上海市松江区九里亭街道综合为老服务中心社区长者食堂</t>
  </si>
  <si>
    <t>电话: 37030398</t>
  </si>
  <si>
    <t>地址: 上海市松江区九里亭街道杜巷社区居委会涞坊路288弄331号</t>
  </si>
  <si>
    <t>上海市松江区九里亭街道朗庭助餐点</t>
  </si>
  <si>
    <t>电话: 57895190</t>
  </si>
  <si>
    <t>地址: 上海市松江区九里亭街道朗庭社区居委会涞坊路1188弄98号101室</t>
  </si>
  <si>
    <t>上海市闵行区虹桥镇振宏居委助餐点</t>
  </si>
  <si>
    <t>电话: 021-54776098</t>
  </si>
  <si>
    <t>地址: 上海市闵行区虹桥镇振宏公寓居委会伊犁南路32弄15号</t>
  </si>
  <si>
    <t>上海市闵行区华漕镇金丰社区长者食堂</t>
  </si>
  <si>
    <t>电话: 18602184958</t>
  </si>
  <si>
    <t>地址: 上海市闵行区华漕镇金丰城第一居委会金丰路121弄44号</t>
  </si>
  <si>
    <t>上海市宝山区杨行镇大黄村助餐点</t>
  </si>
  <si>
    <t>电话: 66763526</t>
  </si>
  <si>
    <t>地址: 上海市宝山区杨行镇大黄村村委会蕴川路1188弄55号</t>
  </si>
  <si>
    <t>上海市宝山区杨行镇润杨名邸助餐点</t>
  </si>
  <si>
    <t>电话: 18116129369</t>
  </si>
  <si>
    <t>地址: 上海市宝山区杨行镇润杨名邸居委松兰路507弄32号</t>
  </si>
  <si>
    <t>上海市宝山区杨行镇香逸湾老年助餐点</t>
  </si>
  <si>
    <t>电话: 021-36506211</t>
  </si>
  <si>
    <t>地址: 上海市宝山区杨行镇盛高香逸湾庭院居委会莲花山路517弄128号</t>
  </si>
  <si>
    <t>上海市宝山区杨行镇丽景翠庭助餐点</t>
  </si>
  <si>
    <t>电话: 33914227</t>
  </si>
  <si>
    <t>地址: 上海市宝山区杨行镇丽景翠庭居委会盘古路路2618弄居委会</t>
  </si>
  <si>
    <t>上海市宝山区淞南镇社区长者食堂</t>
  </si>
  <si>
    <t>电话: 021-56826231</t>
  </si>
  <si>
    <t>地址: 上海市宝山区淞南镇淞南一村居委会长江路860弄60号</t>
  </si>
  <si>
    <t>上海市宝山区庙行镇常馨苑助餐点</t>
  </si>
  <si>
    <t>电话: 56470096</t>
  </si>
  <si>
    <t>地址: 上海市宝山区庙行镇共康公寓居委会/村三泉路1501号3楼</t>
  </si>
  <si>
    <t>上海市闵行区浦江镇瑞和城社区长者食堂</t>
  </si>
  <si>
    <t>电话: 17717052758</t>
  </si>
  <si>
    <t>地址: 上海市闵行区浦江镇瑞和城第二居委会鲁坤路村359号</t>
  </si>
  <si>
    <t>上海市宝山区顾村镇羌家村老年人助餐点</t>
  </si>
  <si>
    <t>电话: 56189690</t>
  </si>
  <si>
    <t>地址: 上海市宝山区顾村镇羌家村村委会十二房路/号</t>
  </si>
  <si>
    <t>上海市宝山区月浦镇星月居委助餐点</t>
  </si>
  <si>
    <t>电话: 56158082</t>
  </si>
  <si>
    <t>地址: 上海市宝山区月浦镇星月居委会塔源路58弄78号一楼</t>
  </si>
  <si>
    <t>上海市宝山区月浦镇沈巷社区长者食堂</t>
  </si>
  <si>
    <t>电话: 15900932205</t>
  </si>
  <si>
    <t>地址: 上海市宝山区月浦镇阳光锦园居委会月富路60号</t>
  </si>
  <si>
    <t>上海市宝山区顾村镇社区老年人助餐点</t>
  </si>
  <si>
    <t>地址: 上海市宝山区顾村镇泰和新城三居委会泰和西路3499弄118号</t>
  </si>
  <si>
    <t>上海市宝山区顾村镇和平养老院助餐点</t>
  </si>
  <si>
    <t>地址: 上海市宝山区顾村镇菊泉新城第四居委会陆翔路688弄1-33号</t>
  </si>
  <si>
    <t>上海市长宁区北新泾街道新泾三村助餐点</t>
  </si>
  <si>
    <t>电话: 52195264</t>
  </si>
  <si>
    <t>地址: 上海市长宁区北新泾街道新泾三村居委会新泾三村132号</t>
  </si>
  <si>
    <t>上海市长宁区北新泾街道新泾七村助餐点</t>
  </si>
  <si>
    <t>电话: 52188679</t>
  </si>
  <si>
    <t>地址: 上海市长宁区北新泾街道新泾七村居委会天山西路4号</t>
  </si>
  <si>
    <t>上海市青浦区香花桥街道民惠社区长者食堂</t>
  </si>
  <si>
    <t>电话: 13482228095</t>
  </si>
  <si>
    <t>地址: 上海市青浦区香花桥街道民惠社区居委会新桥路598号久远路与新桥路交叉路口3楼</t>
  </si>
  <si>
    <t>上海市金山区廊下镇特色民居老年人助餐点</t>
  </si>
  <si>
    <t>电话: 57390126</t>
  </si>
  <si>
    <t>地址: 上海市金山区廊下镇景展居委会景钱路1688弄特色民居666号</t>
  </si>
  <si>
    <t>上海市普陀区长寿路街道源年社区长者食堂</t>
  </si>
  <si>
    <t>电话: 13918864609</t>
  </si>
  <si>
    <t>地址: 上海市普陀区长寿路街道合德里居委会东新路122号底楼</t>
  </si>
  <si>
    <t>上海市浦东新区三林镇社区长者食堂</t>
  </si>
  <si>
    <t>电话: 021-58900967</t>
  </si>
  <si>
    <t>地址: 上海市浦东新区三林镇西林村村委会三林路338号</t>
  </si>
  <si>
    <t>上海市浦东新区周浦镇银乐湾社区长者食堂</t>
  </si>
  <si>
    <t>电话: 021-50882102</t>
  </si>
  <si>
    <t>地址: 上海市浦东新区周浦镇昌盛里居委会周秀路399号</t>
  </si>
  <si>
    <t>上海市浦东新区高桥镇高桥社区长者食堂</t>
  </si>
  <si>
    <t>电话: 50670987</t>
  </si>
  <si>
    <t>地址: 上海市浦东新区高桥镇镇北村村委会欧高路村127号</t>
  </si>
  <si>
    <t>上海市宝山区月浦镇社区长者食堂</t>
  </si>
  <si>
    <t>电话: 18794088894</t>
  </si>
  <si>
    <t>地址: 上海市宝山区月浦镇月浦五村居委会龙镇路83-6号</t>
  </si>
  <si>
    <t>上海市宝山区友谊路街道永清路899社区长者食堂</t>
  </si>
  <si>
    <t>电话: 56129392</t>
  </si>
  <si>
    <t>地址: 上海市宝山区友谊路街道宝山十村居委会宝山十村村889号</t>
  </si>
  <si>
    <t>上海市普陀区万里街道中环逸仙敬老院社区长者食堂</t>
  </si>
  <si>
    <t>电话: 36351826</t>
  </si>
  <si>
    <t>地址: 上海市普陀区万里街道愉景华庭社区居委会富水路712号</t>
  </si>
  <si>
    <t>上海市普陀区桃浦镇东部片区社区长者食堂</t>
  </si>
  <si>
    <t>电话: 18361913207</t>
  </si>
  <si>
    <t>地址: 上海市普陀区桃浦镇李子园六村居委会真南路822弄450号三楼</t>
  </si>
  <si>
    <t>上海市长宁区天山路街道社区长者食堂</t>
  </si>
  <si>
    <t>电话: 62582688</t>
  </si>
  <si>
    <t>地址: 上海市长宁区天山路街道纺大居委会安顺路142号</t>
  </si>
  <si>
    <t>上海市长宁区新泾镇社区长者食堂</t>
  </si>
  <si>
    <t>电话: 13162032085</t>
  </si>
  <si>
    <t>地址: 上海市长宁区新泾镇曙光居委会仙霞路1088弄15号底层</t>
  </si>
  <si>
    <t>上海市徐汇区凌云路街道邻里汇社区长者食堂</t>
  </si>
  <si>
    <t>地址: 上海市徐汇区凌云路街道闵朱居委会老沪闵路875弄30号邻里汇</t>
  </si>
  <si>
    <t>上海市徐汇区斜土路街道社区长者食堂</t>
  </si>
  <si>
    <t>电话: 021-64177840</t>
  </si>
  <si>
    <t>地址: 上海市徐汇区斜土路街道大木桥路第三居委会大木桥路317号</t>
  </si>
  <si>
    <t>上海市徐汇区长桥街道长桥社区长者食堂</t>
  </si>
  <si>
    <t>电话: 021-54322517</t>
  </si>
  <si>
    <t>地址: 上海市徐汇区长桥街道园南一村居委会百色路路958号</t>
  </si>
  <si>
    <t>上海市黄浦区豫园街道社区长者食堂</t>
  </si>
  <si>
    <t>电话: 63335301</t>
  </si>
  <si>
    <t>地址: 上海市黄浦区豫园街道丹马居委会方浜中路村235号方浜中路235号</t>
  </si>
  <si>
    <t>上海市青浦区盈浦街道盈中社区幸福餐厅社区长者食堂</t>
  </si>
  <si>
    <t>电话: 69770517</t>
  </si>
  <si>
    <t>地址: 上海市青浦区盈浦街道盈中社区居委会卫中路26、28号</t>
  </si>
  <si>
    <t>上海市静安区共和新路街道柳营路319弄助餐点</t>
  </si>
  <si>
    <t>电话: 17182113999</t>
  </si>
  <si>
    <t>地址: 上海市静安区共和新路街道柳营新村第二居委会柳营路309弄20-21号</t>
  </si>
  <si>
    <t>上海市青浦区白鹤镇赵屯社区助餐点</t>
  </si>
  <si>
    <t>电话: 13818308804</t>
  </si>
  <si>
    <t>地址: 上海市青浦区白鹤镇赵屯居委会赵江路265弄</t>
  </si>
  <si>
    <t>上海市闵行区浦锦街道滨浦三居委助餐点</t>
  </si>
  <si>
    <t>电话: 34790956</t>
  </si>
  <si>
    <t>地址: 上海市闵行区浦锦街道滨浦新苑第三居委会浦雪南路村366弄14号号2楼</t>
  </si>
  <si>
    <t>上海市闵行区新虹街道涞港星苑助餐点助餐点</t>
  </si>
  <si>
    <t>电话: 54291219</t>
  </si>
  <si>
    <t>地址: 上海市闵行区新虹街道新家弄村村委会华涞路村255弄11号31</t>
  </si>
  <si>
    <t>上海市黄浦区南京东路街道品南东社区长者食堂</t>
  </si>
  <si>
    <t>电话: 63271886</t>
  </si>
  <si>
    <t>地址: 上海市黄浦区南京东路街道福瑞居委会西藏中路725弄50号二楼</t>
  </si>
  <si>
    <t>上海市闵行区虹桥镇银馨社区长者食堂</t>
  </si>
  <si>
    <t>电话: 52276797</t>
  </si>
  <si>
    <t>地址: 上海市闵行区虹桥镇上虹新村居委会环镇南路110号</t>
  </si>
  <si>
    <t>上海市闵行区梅陇镇银泰苑家门口养老服务站助餐点</t>
  </si>
  <si>
    <t>电话: 34290020</t>
  </si>
  <si>
    <t>地址: 上海市闵行区梅陇镇银泰苑居委会双柏路1710弄2号1楼</t>
  </si>
  <si>
    <t>上海市宝山区友谊路街道宝钢十一村36号助餐点</t>
  </si>
  <si>
    <t>电话: 36071464</t>
  </si>
  <si>
    <t>地址: 上海市宝山区友谊路街道宝钢十一村居委会宝钢十一村36号小亭子</t>
  </si>
  <si>
    <t>上海市宝山区吴淞街道老人爱心助餐点</t>
  </si>
  <si>
    <t>地址: 上海市宝山区吴淞街道海滨二村一居委会同济支路199号七号楼一楼</t>
  </si>
  <si>
    <t>上海市宝山区高境镇恒高家园助餐点</t>
  </si>
  <si>
    <t>电话: 56721513</t>
  </si>
  <si>
    <t>地址: 上海市宝山区高境镇高杨佳苑居委会高境路477弄6-1号</t>
  </si>
  <si>
    <t>上海市闵行区浦江镇浦航路社区长者食堂</t>
  </si>
  <si>
    <t>电话: 18721385343</t>
  </si>
  <si>
    <t>地址: 上海市闵行区浦江镇浦润苑居委会浦航路726号</t>
  </si>
  <si>
    <t>上海市虹口区四川北路街道新乡居委老年活动室老年助餐点</t>
  </si>
  <si>
    <t>电话: 63246803</t>
  </si>
  <si>
    <t>地址: 上海市虹口区四川北路街道新乡居委会东宝兴路258弄3号三楼</t>
  </si>
  <si>
    <t>上海市虹口区四川北路街道山一居委老年活动室老年助餐点</t>
  </si>
  <si>
    <t>电话: 021-56960672-8000</t>
  </si>
  <si>
    <t>地址: 上海市虹口区四川北路街道山一居委会山阴路69弄58号</t>
  </si>
  <si>
    <t>上海市虹口区四川北路街道浙兴居委老年活动室老年助餐点</t>
  </si>
  <si>
    <t>电话: 56964522</t>
  </si>
  <si>
    <t>地址: 上海市虹口区四川北路街道浙兴里居委会四平路97弄171号</t>
  </si>
  <si>
    <t>上海市虹口区四川北路街道黄渡居委老年活动室老年助餐点</t>
  </si>
  <si>
    <t>电话: 65402938</t>
  </si>
  <si>
    <t>地址: 上海市虹口区四川北路街道黄渡路居委会黄渡路63弄1号</t>
  </si>
  <si>
    <t>上海市虹口区北外滩街道晋阳居委老年活动室助餐点</t>
  </si>
  <si>
    <t>电话: 65418196</t>
  </si>
  <si>
    <t>地址: 上海市虹口区北外滩街道晋阳居委会惠民路150弄6号</t>
  </si>
  <si>
    <t>上海市虹口区北外滩街道昆山居委老年活动室助餐点</t>
  </si>
  <si>
    <t>电话: 56557156</t>
  </si>
  <si>
    <t>地址: 上海市虹口区北外滩街道昆山居委会昆山路136弄6号1室</t>
  </si>
  <si>
    <t>上海市虹口区北外滩街道南天潼居委老年活动室助餐点</t>
  </si>
  <si>
    <t>电话: 63242107</t>
  </si>
  <si>
    <t>地址: 上海市虹口区北外滩街道南天潼居委会北苏州路400号210室</t>
  </si>
  <si>
    <t>上海市虹口区北外滩街道逢源居委老年活动室助餐点</t>
  </si>
  <si>
    <t>电话: 65416622</t>
  </si>
  <si>
    <t>地址: 上海市虹口区北外滩街道逢源居委会保定路437号103室</t>
  </si>
  <si>
    <t>上海市虹口区江湾镇街道胜利居委助餐点</t>
  </si>
  <si>
    <t>电话: 65291627</t>
  </si>
  <si>
    <t>地址: 上海市虹口区江湾镇街道胜利居委会万安路1323弄7号</t>
  </si>
  <si>
    <t>上海市虹口区嘉兴路街道物华路助餐点</t>
  </si>
  <si>
    <t>电话: 65122428</t>
  </si>
  <si>
    <t>地址: 上海市虹口区嘉兴路街道通海居委会物华路58号2楼</t>
  </si>
  <si>
    <t>上海市虹口区嘉兴路街道天宝路助餐点</t>
  </si>
  <si>
    <t>电话: 65020114</t>
  </si>
  <si>
    <t>地址: 上海市虹口区嘉兴路街道临平居委会天宝路80号</t>
  </si>
  <si>
    <t>上海市嘉定区徐行镇综合型社区长者食堂</t>
  </si>
  <si>
    <t>电话: 69896975</t>
  </si>
  <si>
    <t>地址: 上海市嘉定区徐行镇曹王社区居委会曹王路236号</t>
  </si>
  <si>
    <t>上海市虹口区嘉兴路街道新港居委会助餐点</t>
  </si>
  <si>
    <t>电话: 65011703</t>
  </si>
  <si>
    <t>地址: 上海市虹口区嘉兴路街道新港居委会天镇路296号</t>
  </si>
  <si>
    <t>上海市闵行区虹桥镇紫藤社区长者食堂</t>
  </si>
  <si>
    <t>电话: 13052457400</t>
  </si>
  <si>
    <t>地址: 上海市闵行区虹桥镇龙柏四村居委会青杉路388号1楼</t>
  </si>
  <si>
    <t>上海市浦东新区东明路街道社区长者食堂</t>
  </si>
  <si>
    <t>电话: 52289655</t>
  </si>
  <si>
    <t>地址: 上海市浦东新区东明路街道三林苑居委会三林路1522、1526号</t>
  </si>
  <si>
    <t>上海市宝山区顾村镇椿熙堂综合为老服务中心社区长者食堂</t>
  </si>
  <si>
    <t>电话: 56186969</t>
  </si>
  <si>
    <t>地址: 上海市宝山区顾村镇菊泉新城第二居委会菊太路20号</t>
  </si>
  <si>
    <t>上海市宝山区顾村镇共富新村老年人社区长者食堂</t>
  </si>
  <si>
    <t>电话: 36090282</t>
  </si>
  <si>
    <t>地址: 上海市宝山区顾村镇共富新村第六居委会共富二路122号</t>
  </si>
  <si>
    <t>上海市浦东新区塘桥街道塘桥美好生活馆（北园路）社区长者食堂</t>
  </si>
  <si>
    <t>电话: 13661696807</t>
  </si>
  <si>
    <t>地址: 上海市浦东新区塘桥街道东方居委会北园路村70号74号78号</t>
  </si>
  <si>
    <t>上海市虹口区凉城新村街道银享恬苑长者照护之家助餐点</t>
  </si>
  <si>
    <t>电话: 65255188</t>
  </si>
  <si>
    <t>地址: 上海市虹口区凉城新村街道锦苑居委会凉城路593号</t>
  </si>
  <si>
    <t>上海市闵行区七宝镇航华社区长者食堂</t>
  </si>
  <si>
    <t>电话: 64798100</t>
  </si>
  <si>
    <t>地址: 上海市闵行区七宝镇航华四村第一居委会航南路108号</t>
  </si>
  <si>
    <t>上海市杨浦区平凉路街道平凉社区党群服务中心助餐点</t>
  </si>
  <si>
    <t>电话: 65127313</t>
  </si>
  <si>
    <t>地址: 上海市杨浦区平凉路街道许阳居委会怀德路399号</t>
  </si>
  <si>
    <t>上海市杨浦区五角场街道第二睦邻小厨社区长者食堂</t>
  </si>
  <si>
    <t>电话: 65247987</t>
  </si>
  <si>
    <t>地址: 上海市杨浦区五角场街道三门路居委会三门路358弄65号</t>
  </si>
  <si>
    <t>上海市闵行区莘庄镇绿梅助餐点</t>
  </si>
  <si>
    <t>电话: 64555362</t>
  </si>
  <si>
    <t>地址: 上海市闵行区莘庄镇绿梅二村居委会莘凌路285弄绿梅二村8号</t>
  </si>
  <si>
    <t>上海市闵行区古美街道古龙汇助餐点</t>
  </si>
  <si>
    <t>电话: 021-62219350</t>
  </si>
  <si>
    <t>地址: 上海市闵行区古美街道古龙五村居委会古龙路390号</t>
  </si>
  <si>
    <t>上海市嘉定区马陆镇众芳社区我嘉餐厅社区长者食堂</t>
  </si>
  <si>
    <t>电话: 13916313974</t>
  </si>
  <si>
    <t>地址: 上海市嘉定区马陆镇洪德一坊社区居委会洪德路111号</t>
  </si>
  <si>
    <t>上海市嘉定区马陆镇陆家社区我嘉餐厅社区长者食堂</t>
  </si>
  <si>
    <t>电话: 021-59155316</t>
  </si>
  <si>
    <t>地址: 上海市嘉定区马陆镇育苑社区居委会崇福路路459号</t>
  </si>
  <si>
    <t>上海市嘉定区马陆镇希望社区我嘉餐厅社区长者食堂</t>
  </si>
  <si>
    <t>电话: 021-59511266</t>
  </si>
  <si>
    <t>地址: 上海市嘉定区马陆镇双单一坊社区居委双单路1499号三楼希望社区我嘉邻里中心</t>
  </si>
  <si>
    <t>上海市松江区方松街道尚中心助餐点</t>
  </si>
  <si>
    <t>电话: 57701847</t>
  </si>
  <si>
    <t>地址: 上海市松江区方松街道上泰绅苑社区居委会新松江路2603-2611号</t>
  </si>
  <si>
    <t>上海市金山区朱泾镇新天鸿助餐点</t>
  </si>
  <si>
    <t>电话: 57317046</t>
  </si>
  <si>
    <t>地址: 上海市金山区朱泾镇新天鸿居委金石北路路2800弄3018号2楼</t>
  </si>
  <si>
    <t>上海市崇明区三星镇三协村助餐点</t>
  </si>
  <si>
    <t>电话: 021-59609150</t>
  </si>
  <si>
    <t>地址: 上海市崇明区三星镇三协村村委会养正村688号</t>
  </si>
  <si>
    <t>上海市崇明区三星镇南桥村助餐点助餐点</t>
  </si>
  <si>
    <t>电话: 021-59601025</t>
  </si>
  <si>
    <t>地址: 上海市崇明区三星镇南桥村村委会南桥村徐泉735号上海市崇明区三星镇南桥村徐泉735号</t>
  </si>
  <si>
    <t>上海市松江区中山街道方东居委会助餐点</t>
  </si>
  <si>
    <t>地址: 上海市松江区中山街道方东社区居委会迎宾路2号</t>
  </si>
  <si>
    <t>上海市松江区中山街道幸福里社区长者食堂</t>
  </si>
  <si>
    <t>电话: 15921702874</t>
  </si>
  <si>
    <t>地址: 上海市松江区中山街道茸梅社区居委会沪松路255弄18号</t>
  </si>
  <si>
    <t>上海市宝山区高境镇社区长者食堂</t>
  </si>
  <si>
    <t>电话: 65139128</t>
  </si>
  <si>
    <t>地址: 上海市宝山区高境镇逸仙四村居委会高逸路111号</t>
  </si>
  <si>
    <t>上海市宝山区高境镇共和新路助餐点</t>
  </si>
  <si>
    <t>电话: 36106770</t>
  </si>
  <si>
    <t>地址: 上海市宝山区高境镇共和十一村居委会共和新路4719弄169号</t>
  </si>
  <si>
    <t>上海市宝山区高境镇江杨南路助餐点</t>
  </si>
  <si>
    <t>电话: 56880190</t>
  </si>
  <si>
    <t>地址: 上海市宝山区高境镇高杨佳苑居委会江杨南路671号</t>
  </si>
  <si>
    <t>上海市宝山区高境镇共和一二助餐点</t>
  </si>
  <si>
    <t>地址: 上海市宝山区高境镇共和一二村居委会共和一村35号</t>
  </si>
  <si>
    <t>上海市宝山区高境镇高逸路助餐点</t>
  </si>
  <si>
    <t>电话: 65053253</t>
  </si>
  <si>
    <t>地址: 上海市宝山区高境镇逸仙四村居委会高逸路133号</t>
  </si>
  <si>
    <t>上海市宝山区高境镇逸仙二村五居助餐点</t>
  </si>
  <si>
    <t>电话: 55041764</t>
  </si>
  <si>
    <t>地址: 上海市宝山区高境镇逸仙二村五居委会三门路路485弄83号</t>
  </si>
  <si>
    <t>上海市宝山区高境镇逸仙一村三居助餐点</t>
  </si>
  <si>
    <t>电话: 55044228</t>
  </si>
  <si>
    <t>地址: 上海市宝山区高境镇逸仙一村三居委会逸仙路1321弄1支弄41号</t>
  </si>
  <si>
    <t>上海市宝山区高境镇市民中心助餐点</t>
  </si>
  <si>
    <t>电话: 55032571</t>
  </si>
  <si>
    <t>地址: 上海市宝山区高境镇逸仙二村二居委会国权北路340号</t>
  </si>
  <si>
    <t>上海市宝山区顾村镇菊泉故里老年助餐点</t>
  </si>
  <si>
    <t>电话: 36106166</t>
  </si>
  <si>
    <t>地址: 上海市宝山区顾村镇菊泉新城第一居委会菊泉街路675号</t>
  </si>
  <si>
    <t>上海市宝山区大场镇大富贵助餐点</t>
  </si>
  <si>
    <t>电话: 17717042996</t>
  </si>
  <si>
    <t>地址: 上海市宝山区大场镇大华五村第三居委会华和路村371号上海市宝山区大场镇大华五村第三居委会华和路村371号</t>
  </si>
  <si>
    <t>上海市宝山区大场镇慧华苑助餐点</t>
  </si>
  <si>
    <t>电话: 13684003947</t>
  </si>
  <si>
    <t>地址: 上海市宝山区大场镇慧华苑居委会南陈路村278弄92号上海市宝山区大场镇慧华苑居委会南陈路村278弄92号</t>
  </si>
  <si>
    <t>上海市闵行区华漕镇银杏社区助餐点</t>
  </si>
  <si>
    <t>电话: 62964749</t>
  </si>
  <si>
    <t>地址: 上海市闵行区华漕镇银杏新村居委会纪翟路路1625弄</t>
  </si>
  <si>
    <t>上海市青浦区徐泾镇迮庵村助餐点</t>
  </si>
  <si>
    <t>电话: 59768751</t>
  </si>
  <si>
    <t>地址: 上海市青浦区徐泾镇迮庵村村委会徐盈路275号</t>
  </si>
  <si>
    <t>上海市青浦区夏阳街道塘郁村社区长者食堂</t>
  </si>
  <si>
    <t>电话: 59716033</t>
  </si>
  <si>
    <t>地址: 上海市青浦区夏阳街道塘郁村村委会塘郁村村179号</t>
  </si>
  <si>
    <t>上海市金山区吕巷镇太平村社区长者食堂</t>
  </si>
  <si>
    <t>电话: 57371434</t>
  </si>
  <si>
    <t>地址: 上海市金山区吕巷镇太平村村委会太平村1组1015号号</t>
  </si>
  <si>
    <t>上海市金山区枫泾镇桃源社区长者食堂</t>
  </si>
  <si>
    <t>电话: 67354834</t>
  </si>
  <si>
    <t>地址: 上海市金山区枫泾镇桃源居委会枫沛路87弄13号2楼</t>
  </si>
  <si>
    <t>上海市金山区金山工业区高新区第二社区长者食堂</t>
  </si>
  <si>
    <t>电话: 57277421</t>
  </si>
  <si>
    <t>地址: 上海市金山区金山工业区朱行居委会育才街28号上海市金山区高新区第二社区长者食堂</t>
  </si>
  <si>
    <t>上海市嘉定区徐行镇曹王村助餐点</t>
  </si>
  <si>
    <t>电话: 59946910</t>
  </si>
  <si>
    <t>地址: 上海市嘉定区徐行镇曹王村村委会曹王路268号</t>
  </si>
  <si>
    <t>上海市嘉定区徐行镇启悦社区助餐点</t>
  </si>
  <si>
    <t>电话: 59559071</t>
  </si>
  <si>
    <t>地址: 上海市嘉定区徐行镇启悦社区居委会启悦路358弄412号</t>
  </si>
  <si>
    <t>上海市嘉定区徐行镇徐行社区助餐点</t>
  </si>
  <si>
    <t>电话: 59555104</t>
  </si>
  <si>
    <t>地址: 上海市嘉定区徐行镇徐行社区居委会新建一路1638号</t>
  </si>
  <si>
    <t>上海市嘉定区徐行镇和桥村助餐点</t>
  </si>
  <si>
    <t>电话: 39971748</t>
  </si>
  <si>
    <t>地址: 上海市嘉定区徐行镇和桥村村委会和桥村228号</t>
  </si>
  <si>
    <t>上海市嘉定区徐行镇小庙村助餐点</t>
  </si>
  <si>
    <t>电话: 39524638</t>
  </si>
  <si>
    <t>地址: 上海市嘉定区徐行镇小庙村村委会徐浦路1157号</t>
  </si>
  <si>
    <t>上海市嘉定区徐行镇曹王社区助餐点</t>
  </si>
  <si>
    <t>电话: 59946815</t>
  </si>
  <si>
    <t>地址: 上海市嘉定区徐行镇曹王社区居委会开源路29号</t>
  </si>
  <si>
    <t>上海市嘉定区徐行镇启源社区助餐点</t>
  </si>
  <si>
    <t>电话: 59908717</t>
  </si>
  <si>
    <t>地址: 上海市嘉定区徐行镇启源社区居委会启源路900弄38号</t>
  </si>
  <si>
    <t>上海市嘉定区徐行镇大石皮村助餐点</t>
  </si>
  <si>
    <t>电话: 39198666</t>
  </si>
  <si>
    <t>地址: 上海市嘉定区徐行镇大石皮村村委会曹新路3600号</t>
  </si>
  <si>
    <t>上海市嘉定区江桥镇先农村老年助餐点</t>
  </si>
  <si>
    <t>电话: 021-69131256</t>
  </si>
  <si>
    <t>地址: 上海市嘉定区江桥镇先农村村委会曹安路2769号</t>
  </si>
  <si>
    <t>上海市嘉定区江桥镇增建村老年助餐点</t>
  </si>
  <si>
    <t>电话: 021-39949458</t>
  </si>
  <si>
    <t>地址: 上海市嘉定区江桥镇增建村村委会增建村博园路65号</t>
  </si>
  <si>
    <t>上海市嘉定区江桥镇曹安社区老年助餐点</t>
  </si>
  <si>
    <t>电话: 59144925</t>
  </si>
  <si>
    <t>地址: 上海市嘉定区江桥镇曹安社区居委会曹安路2167弄38号</t>
  </si>
  <si>
    <t>上海市嘉定区江桥镇新华村老年助餐点</t>
  </si>
  <si>
    <t>电话: 021-69135210</t>
  </si>
  <si>
    <t>地址: 上海市嘉定区江桥镇新华村村委会星华路767号</t>
  </si>
  <si>
    <t>上海市奉贤区奉城镇塘外社区长者食堂</t>
  </si>
  <si>
    <t>电话: 021-57170103-8018</t>
  </si>
  <si>
    <t>地址: 上海市奉贤区奉城镇塘外社区居委会人民路108号</t>
  </si>
  <si>
    <t>上海市松江区岳阳街道马路桥助餐点</t>
  </si>
  <si>
    <t>电话: 57710142</t>
  </si>
  <si>
    <t>地址: 上海市松江区岳阳街道马路桥社区居委会松汇中路972弄(荣景苑A区)53号</t>
  </si>
  <si>
    <t>上海市松江区岳阳街道白洋助餐点</t>
  </si>
  <si>
    <t>电话: 67729029</t>
  </si>
  <si>
    <t>地址: 上海市松江区岳阳街道白洋社区居委会荣乐中路800弄247号</t>
  </si>
  <si>
    <t>上海市松江区岳阳街道景德路助餐点</t>
  </si>
  <si>
    <t>电话: 57719185</t>
  </si>
  <si>
    <t>地址: 上海市松江区岳阳街道景德路社区居委会景德路37弄松乐小区门口北侧</t>
  </si>
  <si>
    <t>上海市松江区岳阳街道西林塔助餐点</t>
  </si>
  <si>
    <t>电话: 57823425</t>
  </si>
  <si>
    <t>地址: 上海市松江区岳阳街道西林塔社区居委会人民北路76号活动室</t>
  </si>
  <si>
    <t>上海市松江区岳阳街道醉白池助餐点</t>
  </si>
  <si>
    <t>电话: 57826924</t>
  </si>
  <si>
    <t>地址: 上海市松江区岳阳街道醉白池社区居委会长桥南街77号</t>
  </si>
  <si>
    <t>上海市松江区岳阳街道菜花泾助餐点</t>
  </si>
  <si>
    <t>电话: 67731354</t>
  </si>
  <si>
    <t>地址: 上海市松江区岳阳街道菜花泾社区居委会谷阳北路112号107室</t>
  </si>
  <si>
    <t>上海市崇明区庙镇合中村社区长者食堂</t>
  </si>
  <si>
    <t>电话: 59381034</t>
  </si>
  <si>
    <t>地址: 上海市崇明区庙镇合中村村委会合中村新保3队号</t>
  </si>
  <si>
    <t>上海市长宁区华阳路街道华阳敬老院食堂(综合为老服务中心社区食堂)社区长者食堂</t>
  </si>
  <si>
    <t>电话: 62125309</t>
  </si>
  <si>
    <t>地址: 上海市长宁区华阳路街道华阳路一居委会长宁路396弄79号</t>
  </si>
  <si>
    <t>上海市嘉定区外冈镇大陆村助餐点</t>
  </si>
  <si>
    <t>电话: 59588309</t>
  </si>
  <si>
    <t>地址: 上海市嘉定区外冈镇大陆村村委会大碾路208号</t>
  </si>
  <si>
    <t>上海市嘉定区外冈镇施晋助餐点</t>
  </si>
  <si>
    <t>电话: 59585423</t>
  </si>
  <si>
    <t>地址: 上海市嘉定区外冈镇施晋村村委会宝钱公路5005号</t>
  </si>
  <si>
    <t>上海市崇明区城桥镇西门北村助餐点</t>
  </si>
  <si>
    <t>电话: 69616247</t>
  </si>
  <si>
    <t>地址: 上海市崇明区城桥镇西门北村居委会西门北村6号</t>
  </si>
  <si>
    <t>上海市松江区泖港镇茹塘村幸福老人家助餐点</t>
  </si>
  <si>
    <t>电话: 13681850237</t>
  </si>
  <si>
    <t>地址: 上海市松江区泖港镇茹塘村村委会茹塘村432号</t>
  </si>
  <si>
    <t>上海市松江区泖港镇黄桥村社区长者食堂</t>
  </si>
  <si>
    <t>电话: 18017098483</t>
  </si>
  <si>
    <t>地址: 上海市松江区泖港镇黄桥村村委会黄桥村1085号</t>
  </si>
  <si>
    <t>上海市闵行区吴泾镇共和斗姆综合为老服务中心助餐点</t>
  </si>
  <si>
    <t>电话: 64505567</t>
  </si>
  <si>
    <t>地址: 上海市闵行区吴泾镇共和村村委会共和斗姆村200号</t>
  </si>
  <si>
    <t>上海市青浦区华新镇淮海幸福社区长者食堂</t>
  </si>
  <si>
    <t>电话: 69790376</t>
  </si>
  <si>
    <t>地址: 上海市青浦区华新镇淮海村村委会华丹路868号</t>
  </si>
  <si>
    <t>上海市普陀区长风新村街道康养中心老年助餐点</t>
  </si>
  <si>
    <t>电话: 021-53309090</t>
  </si>
  <si>
    <t>地址: 上海市普陀区长风新村街道长风二村第一居委会丹巴路586弄16号</t>
  </si>
  <si>
    <t>上海市普陀区长寿路街道老宝贝助餐点</t>
  </si>
  <si>
    <t>电话: 62980192</t>
  </si>
  <si>
    <t>地址: 上海市普陀区长寿路街道长寿新村第四居委会宜昌路555号三楼</t>
  </si>
  <si>
    <t>上海市普陀区长寿路街道武一助餐点</t>
  </si>
  <si>
    <t>电话: 021-62050340</t>
  </si>
  <si>
    <t>地址: 上海市普陀区长寿路街道武宁新村第一居委会武宁路74弄3号底楼</t>
  </si>
  <si>
    <t>上海市普陀区长寿路街道谈家28社区长者食堂</t>
  </si>
  <si>
    <t>电话: 13816332765</t>
  </si>
  <si>
    <t>地址: 上海市普陀区长寿路街道谈家渡居委会谈家渡路28号盛泉大厦二楼</t>
  </si>
  <si>
    <t>上海市普陀区长寿路街道梅山助餐点</t>
  </si>
  <si>
    <t>电话: 13564918309</t>
  </si>
  <si>
    <t>地址: 上海市普陀区长寿路街道梅山苑居委会长寿路路555号1楼</t>
  </si>
  <si>
    <t>上海市普陀区长寿路街道九茂助餐点</t>
  </si>
  <si>
    <t>电话: 62665319</t>
  </si>
  <si>
    <t>地址: 上海市普陀区长寿路街道澳门路居委会西康路970号</t>
  </si>
  <si>
    <t>上海市普陀区长寿路街道澳门助餐点</t>
  </si>
  <si>
    <t>电话: 62777053</t>
  </si>
  <si>
    <t>地址: 上海市普陀区长寿路街道澳门路居委会澳门路660弄13号</t>
  </si>
  <si>
    <t>上海市普陀区长寿路街道胶州片区社区长者食堂</t>
  </si>
  <si>
    <t>电话: 13818265230</t>
  </si>
  <si>
    <t>地址: 上海市普陀区长寿路街道梅山苑居委会长寿路505弄6号楼一楼</t>
  </si>
  <si>
    <t>上海市普陀区长寿路街道凯旋片区社区长者食堂</t>
  </si>
  <si>
    <t>电话: 13482503830</t>
  </si>
  <si>
    <t>地址: 上海市普陀区长寿路街道安全里居委会凯旋北路路336弄1楼</t>
  </si>
  <si>
    <t>上海市嘉定区徐行镇钱桥村助餐点</t>
  </si>
  <si>
    <t>电话: 59908906</t>
  </si>
  <si>
    <t>地址: 上海市嘉定区徐行镇钱桥村村委会钱桥村四组1号</t>
  </si>
  <si>
    <t>上海市青浦区徐泾镇徐四助餐点</t>
  </si>
  <si>
    <t>电话: 17317817961</t>
  </si>
  <si>
    <t>地址: 上海市青浦区徐泾镇徐安第四社区居委会徐盈路村588号</t>
  </si>
  <si>
    <t>上海市宝山区大场镇环镇北路老盛昌助餐点</t>
  </si>
  <si>
    <t>电话: 15021741386</t>
  </si>
  <si>
    <t>地址: 上海市宝山区大场镇乾溪新村四居委会场联路村228号号场联路228号</t>
  </si>
  <si>
    <t>上海市宝山区大场镇鄂尔多斯路老盛昌助餐点</t>
  </si>
  <si>
    <t>地址: 上海市宝山区大场镇乾皓苑居委会鄂尔多斯路路790号上海市宝山区大场镇乾皓苑居委会鄂尔多斯路路790号</t>
  </si>
  <si>
    <t>上海市宝山区大场镇新沪路老盛兴助餐点</t>
  </si>
  <si>
    <t>电话: 13761030682</t>
  </si>
  <si>
    <t>地址: 上海市宝山区大场镇祁连二村二居委会新沪路路689号上海市宝山区大场镇新沪路689号</t>
  </si>
  <si>
    <t>上海市宝山区大场镇聚丰园路老盛昌助餐点</t>
  </si>
  <si>
    <t>地址: 上海市宝山区大场镇祁连一村第三居委会聚丰园路村155号预览地址  上海市宝山区大场镇祁连一村第三居委会聚丰园路村155号</t>
  </si>
  <si>
    <t>上海市宝山区大场镇环镇北路老盛兴助餐点</t>
  </si>
  <si>
    <t>电话: 13621668485</t>
  </si>
  <si>
    <t>地址: 上海市宝山区大场镇乾溪新村第七居委会环镇北路村575号号环镇北路575号</t>
  </si>
  <si>
    <t>上海市虹口区凉城新村街道社区长者食堂</t>
  </si>
  <si>
    <t>电话: 65284030</t>
  </si>
  <si>
    <t>地址: 上海市虹口区凉城新村街道汶二居委会广灵四路268号</t>
  </si>
  <si>
    <t>上海市闵行区江川路街道凤凰景苑助餐点</t>
  </si>
  <si>
    <t>地址: 上海市闵行区江川路街道凤凰景苑居委会石屏路521号四楼</t>
  </si>
  <si>
    <t>上海市嘉定区马陆镇大宏村老年人助餐服务助餐点</t>
  </si>
  <si>
    <t>电话: 13585878728</t>
  </si>
  <si>
    <t>地址: 上海市嘉定区马陆镇大宏村村委会衡仓公路130号</t>
  </si>
  <si>
    <t>上海市嘉定区马陆镇大裕村老年人助餐服务助餐点</t>
  </si>
  <si>
    <t>电话: 18918511200</t>
  </si>
  <si>
    <t>地址: 上海市嘉定区马陆镇大裕村村委会立新村80弄51号北车库</t>
  </si>
  <si>
    <t>上海市嘉定区马陆镇包桥村老年人助餐服务助餐点</t>
  </si>
  <si>
    <t>电话: 39907876</t>
  </si>
  <si>
    <t>地址: 上海市嘉定区马陆镇包桥社区居委会宝安公路2888弄376号</t>
  </si>
  <si>
    <t>上海市嘉定区马陆镇樊家村老年人助餐服务助餐点</t>
  </si>
  <si>
    <t>电话: 13524546880</t>
  </si>
  <si>
    <t>地址: 上海市嘉定区马陆镇樊家社区居委会东宝路88弄居委社区办西旁边</t>
  </si>
  <si>
    <t>上海市嘉定区马陆镇马陆新村社区居委会助餐点</t>
  </si>
  <si>
    <t>电话: 59156955</t>
  </si>
  <si>
    <t>地址: 上海市嘉定区马陆镇马陆新村居委会宝安公路3525弄33号对面 马陆新村老年活动室</t>
  </si>
  <si>
    <t>上海市嘉定区马陆镇育兰社区助餐点</t>
  </si>
  <si>
    <t>电话: 59156561</t>
  </si>
  <si>
    <t>地址: 上海市嘉定区马陆镇育兰社区居委会育兰路55弄47号</t>
  </si>
  <si>
    <t>上海市嘉定区马陆镇石冈社区老年人助餐服务助餐点</t>
  </si>
  <si>
    <t>电话: 59100596</t>
  </si>
  <si>
    <t>地址: 上海市嘉定区马陆镇沥苑社区居委会双单路36弄8号</t>
  </si>
  <si>
    <t>上海市嘉定区马陆镇陆家社区康丰居委居委助餐点</t>
  </si>
  <si>
    <t>电话: 59101855</t>
  </si>
  <si>
    <t>地址: 上海市嘉定区马陆镇康丰社区居委会康丰路201弄11号</t>
  </si>
  <si>
    <t>上海市长宁区天山路街道天山老年人日间服务中心社区长者食堂</t>
  </si>
  <si>
    <t>电话: 62260527</t>
  </si>
  <si>
    <t>地址: 上海市长宁区天山路街道天山四村居委会天山四村村122号3号楼1楼</t>
  </si>
  <si>
    <t>上海市长宁区天山路街道联建小区助餐点</t>
  </si>
  <si>
    <t>电话: 62373892</t>
  </si>
  <si>
    <t>地址: 上海市长宁区天山路街道联建居委会联建新村11号底楼</t>
  </si>
  <si>
    <t>上海市虹口区欧阳路街道栖心小窝社区长者食堂</t>
  </si>
  <si>
    <t>电话: 17717445287</t>
  </si>
  <si>
    <t>地址: 上海市虹口区欧阳路街道欧四居委会祥德路302号1层101室</t>
  </si>
  <si>
    <t>上海市虹口区欧阳路街道天宝西路社区长者食堂</t>
  </si>
  <si>
    <t>电话: 021-65756036</t>
  </si>
  <si>
    <t>地址: 上海市虹口区欧阳路街道大连新村第二居委会天宝西路248弄7号</t>
  </si>
  <si>
    <t>上海市宝山区罗泾镇社区长者食堂</t>
  </si>
  <si>
    <t>电话: 56871514</t>
  </si>
  <si>
    <t>地址: 上海市宝山区罗泾镇宝悦家苑居委会萧月路村153号号1楼</t>
  </si>
  <si>
    <t>上海市长宁区周家桥街道综合为老服务中心社区长者食堂</t>
  </si>
  <si>
    <t>电话: 32576668</t>
  </si>
  <si>
    <t>地址: 上海市长宁区周家桥街道三泾南宅居委会武夷路709弄26号</t>
  </si>
  <si>
    <t>上海市宝山区罗泾镇花红村毛家镇宅老年人助餐点</t>
  </si>
  <si>
    <t>电话: 66876886</t>
  </si>
  <si>
    <t>地址: 上海市宝山区罗泾镇花红村村委会花红村毛家宅仓库号</t>
  </si>
  <si>
    <t>上海市宝山区罗泾镇花红村毛塘宅老年人助餐点</t>
  </si>
  <si>
    <t>地址: 上海市宝山区罗泾镇花红村村委会花红村耕织园内号</t>
  </si>
  <si>
    <t>上海市宝山区罗泾镇海星村老年人助餐点</t>
  </si>
  <si>
    <t>地址: 上海市宝山区罗泾镇海星村村委会海星村村杨北宅39号</t>
  </si>
  <si>
    <t>上海市徐汇区康健新村街道康健敬老院助餐点</t>
  </si>
  <si>
    <t>地址: 上海市徐汇区康健新村街道长青坊居委会桂林西街街30弄41号</t>
  </si>
  <si>
    <t>上海市松江区岳阳街道西新桥助餐点</t>
  </si>
  <si>
    <t>电话: 57739215</t>
  </si>
  <si>
    <t>地址: 上海市松江区岳阳街道西新桥社区居委会乐都路411弄51号南侧</t>
  </si>
  <si>
    <t>上海市松江区岳阳街道太平助餐点</t>
  </si>
  <si>
    <t>电话: 67730041</t>
  </si>
  <si>
    <t>地址: 上海市松江区岳阳街道太平社区居委会乐都支路85弄19号</t>
  </si>
  <si>
    <t>上海市杨浦区殷行街道包头路睦邻中心助餐点</t>
  </si>
  <si>
    <t>电话: 65069817</t>
  </si>
  <si>
    <t>地址: 上海市杨浦区殷行街道市光四村(3)居委会包头路545号</t>
  </si>
  <si>
    <t>上海市杨浦区殷行街道国和1000乐活空间老年人助餐点</t>
  </si>
  <si>
    <t>电话: 61491918</t>
  </si>
  <si>
    <t>地址: 上海市杨浦区殷行街道国二(1)居委会国和路1000号4楼</t>
  </si>
  <si>
    <t>上海市松江区岳阳街道人乐助餐点</t>
  </si>
  <si>
    <t>电话: 57811413-8007</t>
  </si>
  <si>
    <t>地址: 上海市松江区岳阳街道人乐社区居委会人乐二村68号西侧</t>
  </si>
  <si>
    <t>上海市虹口区欧阳路街道祥德路居委助餐点</t>
  </si>
  <si>
    <t>电话: 65089255</t>
  </si>
  <si>
    <t>地址: 上海市虹口区欧阳路街道祥德路居委会四平路421弄123号</t>
  </si>
  <si>
    <t>上海市闵行区莘庄工业区鑫都社区长者食堂</t>
  </si>
  <si>
    <t>电话: 62966278</t>
  </si>
  <si>
    <t>地址: 上海市闵行区莘庄工业区鑫峰苑居委会鑫都路2555号</t>
  </si>
  <si>
    <t>上海市松江区泗泾镇党群服务中心助餐点</t>
  </si>
  <si>
    <t>电话: 57621132</t>
  </si>
  <si>
    <t>地址: 上海市松江区泗泾镇中西居委会鼓浪路181号</t>
  </si>
  <si>
    <t>上海市松江区泗泾镇润江居委助餐点</t>
  </si>
  <si>
    <t>电话: 37789007</t>
  </si>
  <si>
    <t>地址: 上海市松江区泗泾镇润江小区社区居委会古楼公路656弄112号</t>
  </si>
  <si>
    <t>上海市松江区泗泾镇新凯助餐点</t>
  </si>
  <si>
    <t>地址: 上海市松江区泗泾镇新凯二村居委会新家园路128号</t>
  </si>
  <si>
    <t>上海市松江区泗泾镇“泗民HUI”社区长者食堂</t>
  </si>
  <si>
    <t>电话: 13818060985</t>
  </si>
  <si>
    <t>地址: 上海市松江区泗泾镇青松社区居委会泗通路225弄</t>
  </si>
  <si>
    <t>上海市松江区泗泾镇江川居委助餐点</t>
  </si>
  <si>
    <t>电话: 57611593</t>
  </si>
  <si>
    <t>地址: 上海市松江区泗泾镇江川社区居委会开江二路78弄13号</t>
  </si>
  <si>
    <t>上海市闵行区吴泾镇永德宝邸社区长者食堂</t>
  </si>
  <si>
    <t>电话: 15026437264</t>
  </si>
  <si>
    <t>地址: 上海市闵行区吴泾镇永德宝邸居委会曹家塘路239号</t>
  </si>
  <si>
    <t>上海市松江区泗泾镇丽水居委助餐点</t>
  </si>
  <si>
    <t>电话: 37694223</t>
  </si>
  <si>
    <t>地址: 上海市松江区泗泾镇丽水社区居委会沪松公路2517弄56号</t>
  </si>
  <si>
    <t>上海市松江区泗泾镇景园居委助餐点</t>
  </si>
  <si>
    <t>电话: 57610199</t>
  </si>
  <si>
    <t>地址: 上海市松江区泗泾镇景园社区居委会泗陈公路518弄224号</t>
  </si>
  <si>
    <t>上海市松江区泗泾镇向阳桥居委助餐点</t>
  </si>
  <si>
    <t>电话: 57629268</t>
  </si>
  <si>
    <t>地址: 上海市松江区泗泾镇向阳桥社区居委会古楼公路1899弄18号</t>
  </si>
  <si>
    <t>上海市松江区泗泾镇金地一村居委助餐点</t>
  </si>
  <si>
    <t>电话: 67628359</t>
  </si>
  <si>
    <t>地址: 上海市松江区泗泾镇金地一村社区居委会泗祥路518弄486号</t>
  </si>
  <si>
    <t>上海市松江区泗泾镇新凯三村居委助餐点</t>
  </si>
  <si>
    <t>电话: 67652188</t>
  </si>
  <si>
    <t>地址: 上海市松江区泗泾镇新凯三村社区居委会泗凯路183号</t>
  </si>
  <si>
    <t>上海市松江区泗泾镇新凯四村居委助餐点</t>
  </si>
  <si>
    <t>电话: 37629625</t>
  </si>
  <si>
    <t>地址: 上海市松江区泗泾镇新凯四村社区居委会泗凤公路1500弄21号</t>
  </si>
  <si>
    <t>上海市松江区泗泾镇新凯五村居委助餐点</t>
  </si>
  <si>
    <t>电话: 37683317</t>
  </si>
  <si>
    <t>地址: 上海市松江区泗泾镇新凯五村社区居委会城鸿路222弄32号</t>
  </si>
  <si>
    <t>上海市松江区泗泾镇新凯六村居委助餐点</t>
  </si>
  <si>
    <t>电话: 57617976</t>
  </si>
  <si>
    <t>地址: 上海市松江区泗泾镇新凯六村居委会城置路257弄10号</t>
  </si>
  <si>
    <t>上海市松江区泗泾镇新凯七村居委助餐点</t>
  </si>
  <si>
    <t>电话: 67861998</t>
  </si>
  <si>
    <t>地址: 上海市松江区泗泾镇新凯七村社区居委会城置路264号</t>
  </si>
  <si>
    <t>上海市松江区泗泾镇新凯八村居委助餐点</t>
  </si>
  <si>
    <t>电话: 37707528</t>
  </si>
  <si>
    <t>地址: 上海市松江区泗泾镇新凯八村居委会城松路58弄19号</t>
  </si>
  <si>
    <t>上海市松江区泗泾镇韵意一村居委助餐点</t>
  </si>
  <si>
    <t>电话: 67613153</t>
  </si>
  <si>
    <t>地址: 上海市松江区泗泾镇韵意一村居委会泽悦路325弄14号</t>
  </si>
  <si>
    <t>上海市松江区泗泾镇韵意二村居委助餐点</t>
  </si>
  <si>
    <t>电话: 67757625</t>
  </si>
  <si>
    <t>地址: 上海市松江区泗泾镇韵意二村居委会泽悦路326弄17号</t>
  </si>
  <si>
    <t>上海市松江区泗泾镇韵意三村居委助餐点</t>
  </si>
  <si>
    <t>电话: 37629669</t>
  </si>
  <si>
    <t>地址: 上海市松江区泗泾镇韵意三村居委会泽悦路211弄12号</t>
  </si>
  <si>
    <t>上海市松江区泗泾镇韵意四村居委助餐点</t>
  </si>
  <si>
    <t>电话: 37652199</t>
  </si>
  <si>
    <t>地址: 上海市松江区泗泾镇韵意四村居委会泽悦路88弄21号</t>
  </si>
  <si>
    <t>上海市松江区泗泾镇韵意五村居委助餐点</t>
  </si>
  <si>
    <t>电话: 57896623</t>
  </si>
  <si>
    <t>地址: 上海市松江区泗泾镇韵意五村居委会德悦路537号</t>
  </si>
  <si>
    <t>上海市松江区泗泾镇韵意六村居委助餐点</t>
  </si>
  <si>
    <t>电话: 67898161</t>
  </si>
  <si>
    <t>地址: 上海市松江区泗泾镇韵意六村社区居委会德悦路605号</t>
  </si>
  <si>
    <t>上海市松江区泗泾镇韵意七村居委助餐点</t>
  </si>
  <si>
    <t>电话: 67899205</t>
  </si>
  <si>
    <t>地址: 上海市松江区泗泾镇韵意七村社区居委会泗滨路666弄7号楼2楼</t>
  </si>
  <si>
    <t>上海市松江区泗泾镇韵意八村居委助餐点</t>
  </si>
  <si>
    <t>电话: 67820263</t>
  </si>
  <si>
    <t>地址: 上海市松江区泗泾镇韵意八村社区居委会洞伟路643号</t>
  </si>
  <si>
    <t>上海市闵行区虹桥镇金鹰华庭居委助餐点</t>
  </si>
  <si>
    <t>电话: 021-33582126</t>
  </si>
  <si>
    <t>地址: 上海市闵行区虹桥镇金鹰华庭居委会虹中路399弄13-14</t>
  </si>
  <si>
    <t>上海市浦东新区金桥镇佳虹居委助餐点</t>
  </si>
  <si>
    <t>电话: 50312165</t>
  </si>
  <si>
    <t>地址: 上海市浦东新区金桥镇佳虹居委会永业路188弄17号</t>
  </si>
  <si>
    <t>上海市浦东新区金桥镇金葵二居助餐点</t>
  </si>
  <si>
    <t>电话: 68387337</t>
  </si>
  <si>
    <t>地址: 上海市浦东新区金桥镇金葵路第二居委会金粤路346号</t>
  </si>
  <si>
    <t>上海市嘉定区江桥镇金鹤日间照料助餐点</t>
  </si>
  <si>
    <t>电话: 021-39525560</t>
  </si>
  <si>
    <t>地址: 上海市嘉定区江桥镇金莱社区居委会金园一路1398号</t>
  </si>
  <si>
    <t>上海市闵行区古美街道平阳三村助餐点</t>
  </si>
  <si>
    <t>电话: 021-52275851</t>
  </si>
  <si>
    <t>地址: 上海市闵行区古美街道平阳三村居委会虹莘路1700弄29号对面活动室</t>
  </si>
  <si>
    <t>上海市浦东新区曹路镇金海华城社区长者食堂</t>
  </si>
  <si>
    <t>电话: 021-68910223</t>
  </si>
  <si>
    <t>地址: 上海市浦东新区曹路镇海尚东苑居委会金睦路336号</t>
  </si>
  <si>
    <t>上海市长宁区新华路街道综合为老服务中心社区长者食堂</t>
  </si>
  <si>
    <t>电话: 62806180</t>
  </si>
  <si>
    <t>地址: 上海市长宁区新华路街道牛桥居委会番禺路222弄50支弄6号</t>
  </si>
  <si>
    <t>上海市长宁区新华路街道新华社区综合型社区长者食堂</t>
  </si>
  <si>
    <t>电话: 52303982</t>
  </si>
  <si>
    <t>地址: 上海市长宁区新华路街道香花居委会法华镇路480号</t>
  </si>
  <si>
    <t>上海市长宁区虹桥街道社区综合为老服务中心社区长者食堂</t>
  </si>
  <si>
    <t>电话: 22850770</t>
  </si>
  <si>
    <t>地址: 上海市长宁区虹桥街道虹东居委会中山西路1030弄8号</t>
  </si>
  <si>
    <t>上海市闵行区浦锦街道锦颐·浦瑞路社区长者食堂</t>
  </si>
  <si>
    <t>电话: 34783619</t>
  </si>
  <si>
    <t>地址: 上海市闵行区浦锦街道景舒苑第三居委会浦瑞路333号</t>
  </si>
  <si>
    <t>上海市闵行区浦锦街道一品漫城邻里中心助餐点</t>
  </si>
  <si>
    <t>电话: 34799030</t>
  </si>
  <si>
    <t>地址: 上海市闵行区浦锦街道一品漫城第一居委会浦申路2510号</t>
  </si>
  <si>
    <t>上海市闵行区浦锦街道世博邻里中心助餐点</t>
  </si>
  <si>
    <t>电话: 021-34781659</t>
  </si>
  <si>
    <t>地址: 上海市闵行区浦锦街道世博家园第五居委会联航路1910号</t>
  </si>
  <si>
    <t>上海市闵行区浦锦街道浦江坤庭助餐点</t>
  </si>
  <si>
    <t>电话: 34783193</t>
  </si>
  <si>
    <t>地址: 上海市闵行区浦锦街道浦江颐城居委会浦锦路1281弄21号204-205室</t>
  </si>
  <si>
    <t>上海市闵行区浦锦街道芦胜村助餐点</t>
  </si>
  <si>
    <t>地址: 上海市闵行区浦锦街道芦胜村村委会芦胜村村四组88号</t>
  </si>
  <si>
    <t>上海市杨浦区平凉路街道金恪睦邻小厨社区长者食堂</t>
  </si>
  <si>
    <t>电话: 55966689</t>
  </si>
  <si>
    <t>地址: 上海市杨浦区平凉路街道锦杨苑居委会济宁路488号</t>
  </si>
  <si>
    <t>上海市杨浦区平凉路街道霍山路睦邻小厨社区长者食堂</t>
  </si>
  <si>
    <t>电话: 13732529266</t>
  </si>
  <si>
    <t>地址: 上海市杨浦区平凉路街道万新居委会霍山路1058号</t>
  </si>
  <si>
    <t>上海市崇明区港沿镇为老服务中心助餐点助餐点</t>
  </si>
  <si>
    <t>电话: 31195188</t>
  </si>
  <si>
    <t>地址: 上海市崇明区港沿镇鲁东村村委会鲁东村村0号大港公路胜利北路交叉口</t>
  </si>
  <si>
    <t>上海市松江区永丰街道仓城社区老年人综合型社区长者食堂</t>
  </si>
  <si>
    <t>地址: 上海市松江区永丰街道仓城社区居委会永丰路216弄18-22号</t>
  </si>
  <si>
    <t>上海市静安区江宁路街道常德路社区长者食堂</t>
  </si>
  <si>
    <t>电话: 62557988</t>
  </si>
  <si>
    <t>地址: 上海市静安区江宁路街道又一村居委会常德路545弄43号</t>
  </si>
  <si>
    <t>上海市静安区江宁路街道社区长者食堂</t>
  </si>
  <si>
    <t>电话: 62991006</t>
  </si>
  <si>
    <t>地址: 上海市静安区江宁路街道三乐里居委会淮安路771号</t>
  </si>
  <si>
    <t>上海市嘉定区马陆镇陆家社区崇文居委助餐点</t>
  </si>
  <si>
    <t>电话: 59969056</t>
  </si>
  <si>
    <t>地址: 上海市嘉定区马陆镇崇信社区居委会崇文路1150弄11号</t>
  </si>
  <si>
    <t>上海市嘉定区马陆镇枫树林居委助餐点</t>
  </si>
  <si>
    <t>电话: 59110189</t>
  </si>
  <si>
    <t>地址: 上海市嘉定区马陆镇枫树林社区居委会封周路508弄25号一楼</t>
  </si>
  <si>
    <t>上海市嘉定区江桥镇北虹桥长者之家社区长者食堂</t>
  </si>
  <si>
    <t>电话: 021-39519308</t>
  </si>
  <si>
    <t>地址: 上海市嘉定区江桥镇嘉星社区居委会海波路366号</t>
  </si>
  <si>
    <t>上海市浦东新区惠南镇民乐社区长者食堂</t>
  </si>
  <si>
    <t>电话: 021-38020005</t>
  </si>
  <si>
    <t>地址: 上海市浦东新区惠南镇惠民居委会听悦路1356号一楼</t>
  </si>
  <si>
    <t>上海市嘉定区新成路街道源珉社区助餐点</t>
  </si>
  <si>
    <t>电话: 021-69993113</t>
  </si>
  <si>
    <t>地址: 上海市嘉定区新成路街道源珉社区居委会新成路129弄52号</t>
  </si>
  <si>
    <t>上海市嘉定区新成路街道爱里舍花园社区助餐点</t>
  </si>
  <si>
    <t>电话: 69524175</t>
  </si>
  <si>
    <t>地址: 上海市嘉定区新成路街道爱里舍花园社区居委会叶城路505弄2号</t>
  </si>
  <si>
    <t>上海市松江区永丰街道仓城助餐点</t>
  </si>
  <si>
    <t>地址: 上海市松江区永丰街道仓城社区居委会中山西路178号</t>
  </si>
  <si>
    <t>上海市嘉定区新成路街道沧海社区助餐点</t>
  </si>
  <si>
    <t>电话: 021-69993122</t>
  </si>
  <si>
    <t>地址: 上海市嘉定区新成路街道沧海社区居委会澄浏中路2500弄35号一楼</t>
  </si>
  <si>
    <t>上海市松江区小昆山镇敬老院助餐点</t>
  </si>
  <si>
    <t>电话: 57765338</t>
  </si>
  <si>
    <t>地址: 上海市松江区小昆山镇汤村村村委会玉昆路660号1楼</t>
  </si>
  <si>
    <t>上海市松江区小昆山镇大港社区助餐点</t>
  </si>
  <si>
    <t>电话: 57651167</t>
  </si>
  <si>
    <t>地址: 上海市松江区小昆山镇大港社区居委会彭丰路455弄27号宜居苑内</t>
  </si>
  <si>
    <t>上海市松江区小昆山镇新集镇助餐点</t>
  </si>
  <si>
    <t>电话: 57660355</t>
  </si>
  <si>
    <t>地址: 上海市松江区小昆山镇翔昆苑社区居委会平原街955弄翔昆大厦4楼</t>
  </si>
  <si>
    <t>上海市嘉定区新成路街道综合为老服务中心助餐点</t>
  </si>
  <si>
    <t>电话: 021-59980375</t>
  </si>
  <si>
    <t>地址: 上海市嘉定区新成路街道迎园社区居委会迎园中路638号</t>
  </si>
  <si>
    <t>上海市嘉定区新成路街道新成社区助餐点</t>
  </si>
  <si>
    <t>电话: 021-69993105</t>
  </si>
  <si>
    <t>地址: 上海市嘉定区新成路街道新成社区居委会迎园中路415弄9号南侧</t>
  </si>
  <si>
    <t>上海市松江区广富林街道辰富居委会助餐点</t>
  </si>
  <si>
    <t>电话: 37680380</t>
  </si>
  <si>
    <t>地址: 上海市松江区广富林街道辰富社区居委会广富林路3939弄58号</t>
  </si>
  <si>
    <t>上海市松江区岳阳街道综合老年助餐点</t>
  </si>
  <si>
    <t>电话: 57717186</t>
  </si>
  <si>
    <t>地址: 上海市松江区岳阳街道九峰社区居委会乐都路296弄九峰新村49号北侧</t>
  </si>
  <si>
    <t>上海市松江区岳阳街道荣乐助餐点</t>
  </si>
  <si>
    <t>电话: 57739221</t>
  </si>
  <si>
    <t>地址: 上海市松江区岳阳街道荣乐社区居委会乐都路390号荣乐一村82号东侧</t>
  </si>
  <si>
    <t>上海市松江区岳阳街道社区长者食堂</t>
  </si>
  <si>
    <t>地址: 上海市松江区岳阳街道九峰社区居委会人民北路196号2幢201室</t>
  </si>
  <si>
    <t>上海市松江区岳阳街道高乐小区助餐点</t>
  </si>
  <si>
    <t>电话: 57727437</t>
  </si>
  <si>
    <t>地址: 上海市松江区岳阳街道高乐社区居委会荣乐中路86弄64号</t>
  </si>
  <si>
    <t>上海市松江区岳阳街道通波助餐点</t>
  </si>
  <si>
    <t>电话: 57709446</t>
  </si>
  <si>
    <t>地址: 上海市松江区岳阳街道通波社区居委会乐都路100弄33号</t>
  </si>
  <si>
    <t>上海市松江区岳阳街道凤凰新村助餐点</t>
  </si>
  <si>
    <t>电话: 57826926</t>
  </si>
  <si>
    <t>地址: 上海市松江区岳阳街道凤凰新村社区居委会乐都支路2弄36号</t>
  </si>
  <si>
    <t>上海市松江区岳阳街道松乐苑助餐点</t>
  </si>
  <si>
    <t>电话: 67819792</t>
  </si>
  <si>
    <t>地址: 上海市松江区岳阳街道松乐苑社区居委会荣乐中村841号</t>
  </si>
  <si>
    <t>上海市松江区岳阳街道金沙滩助餐点</t>
  </si>
  <si>
    <t>电话: 021-57739343</t>
  </si>
  <si>
    <t>地址: 上海市松江区岳阳街道金沙滩社区居委会松汇中路39弄12号</t>
  </si>
  <si>
    <t>上海市松江区岳阳街道佛字桥助餐点</t>
  </si>
  <si>
    <t>电话: 57828132</t>
  </si>
  <si>
    <t>地址: 上海市松江区岳阳街道佛字桥社区居委会普照路75弄30号</t>
  </si>
  <si>
    <t>上海市松江区岳阳街道方舟园助餐点</t>
  </si>
  <si>
    <t>电话: 57702802</t>
  </si>
  <si>
    <t>地址: 上海市松江区岳阳街道方舟园社区居委会荣乐中路30弄45号</t>
  </si>
  <si>
    <t>上海市松江区岳阳街道长桥助餐点</t>
  </si>
  <si>
    <t>电话: 57826930</t>
  </si>
  <si>
    <t>地址: 上海市松江区岳阳街道长桥社区居委会小塔前路18号</t>
  </si>
  <si>
    <t>上海市松江区岳阳街道龙潭助餐点</t>
  </si>
  <si>
    <t>电话: 67730522</t>
  </si>
  <si>
    <t>地址: 上海市松江区岳阳街道龙潭社区居委会中山二村125弄36号</t>
  </si>
  <si>
    <t>上海市松江区岳阳街道民乐助餐点</t>
  </si>
  <si>
    <t>电话: 57731552</t>
  </si>
  <si>
    <t>地址: 上海市松江区岳阳街道民乐社区居委会荣乐中路396号民乐二村5号</t>
  </si>
  <si>
    <t>上海市松江区岳阳街道蒋泾助餐点</t>
  </si>
  <si>
    <t>电话: 57729214</t>
  </si>
  <si>
    <t>地址: 上海市松江区岳阳街道蒋泾社区居委会南埭路180弄37号</t>
  </si>
  <si>
    <t>上海市松江区岳阳街道黑鱼弄助餐点</t>
  </si>
  <si>
    <t>电话: 67731044</t>
  </si>
  <si>
    <t>地址: 上海市松江区岳阳街道黑鱼弄社区居委会中山二路51弄底楼</t>
  </si>
  <si>
    <t>上海市嘉定区马陆镇新联村老年人助餐服务助餐点助餐点</t>
  </si>
  <si>
    <t>电话: 021-59903531</t>
  </si>
  <si>
    <t>地址: 上海市嘉定区马陆镇新联村村委会澄浏中路2270号塘家苑中区商业用房一楼</t>
  </si>
  <si>
    <t>上海市崇明区港沿镇港沿镇助餐服务点助餐点</t>
  </si>
  <si>
    <t>电话: 59461248</t>
  </si>
  <si>
    <t>地址: 上海市崇明区港沿镇沿中居委会港沿公路路1101号</t>
  </si>
  <si>
    <t>上海市嘉定区马陆镇众芳社区老年人助餐服务助餐点</t>
  </si>
  <si>
    <t>电话: 021-59101356</t>
  </si>
  <si>
    <t>地址: 上海市嘉定区马陆镇远香二坊社区居委会裕民南路1788号远香舫餐厅</t>
  </si>
  <si>
    <t>上海市嘉定区马陆镇希望社区老年人助餐服务助餐点</t>
  </si>
  <si>
    <t>电话: 59510887</t>
  </si>
  <si>
    <t>地址: 上海市嘉定区马陆镇希望一坊社区居委会云屏路388弄22号</t>
  </si>
  <si>
    <t>上海市杨浦区四平路街道同叶大厦社区长者食堂</t>
  </si>
  <si>
    <t>电话: 13524143971</t>
  </si>
  <si>
    <t>地址: 上海市杨浦区四平路街道鞍山一村第一居委会铁岭路38号1层-1室</t>
  </si>
  <si>
    <t>上海市虹口区凉城新村街道凉城二村助餐点</t>
  </si>
  <si>
    <t>电话: 65289223</t>
  </si>
  <si>
    <t>地址: 上海市虹口区凉城新村街道凉城新村第一居委会凉城二村24号</t>
  </si>
  <si>
    <t>上海市崇明区长兴镇吾哩屋里助餐点</t>
  </si>
  <si>
    <t>电话: 66850823</t>
  </si>
  <si>
    <t>地址: 上海市崇明区长兴镇鹭岛华庭社区居委会金淼路路759弄158号2楼</t>
  </si>
  <si>
    <t>上海市崇明区三星镇新安村社区长者食堂</t>
  </si>
  <si>
    <t>电话: 59305633</t>
  </si>
  <si>
    <t>地址: 上海市崇明区三星镇新安村村委会新安村555号</t>
  </si>
  <si>
    <t>上海市浦东新区张江镇申佳社区长者食堂</t>
  </si>
  <si>
    <t>电话: 15026588993</t>
  </si>
  <si>
    <t>地址: 上海市浦东新区张江镇孙环路居委会孙建路838弄12号</t>
  </si>
  <si>
    <t>上海市浦东新区张江镇青桐社区长者食堂</t>
  </si>
  <si>
    <t>电话: 13311809255</t>
  </si>
  <si>
    <t>地址: 上海市浦东新区张江镇城市经典居委会青桐路569号</t>
  </si>
  <si>
    <t>上海市崇明区新海镇长征社区长者食堂</t>
  </si>
  <si>
    <t>电话: 59655218</t>
  </si>
  <si>
    <t>地址: 上海市崇明区新海镇长征居委会会理路1号长征居委会后侧</t>
  </si>
  <si>
    <t>上海市崇明区新海镇红星社区长者食堂</t>
  </si>
  <si>
    <t>电话: 13524564456</t>
  </si>
  <si>
    <t>地址: 上海市崇明区新海镇红星居委会洪中一村30号</t>
  </si>
  <si>
    <t>上海市浦东新区惠南镇东城社区老年人助餐点</t>
  </si>
  <si>
    <t>地址: 上海市浦东新区惠南镇荡湾居委会惠东路268号1号楼</t>
  </si>
  <si>
    <t>上海市闵行区华漕镇华漕村钱更浪助餐点</t>
  </si>
  <si>
    <t>电话: 18117575756</t>
  </si>
  <si>
    <t>地址: 上海市闵行区华漕镇华漕村村委会南华街38弄27号</t>
  </si>
  <si>
    <t>上海市普陀区曹杨新村街道梅岭北片区助餐点</t>
  </si>
  <si>
    <t>电话: 13818278112</t>
  </si>
  <si>
    <t>地址: 上海市普陀区曹杨新村街道源园居委会棠浦路51-52号</t>
  </si>
  <si>
    <t>上海市嘉定区马陆镇戬浜老年人日间服务中心助餐服务助餐点</t>
  </si>
  <si>
    <t>电话: 39150159</t>
  </si>
  <si>
    <t>地址: 上海市嘉定区马陆镇戬浜社区居委会大治路470号</t>
  </si>
  <si>
    <t>上海市嘉定区马陆镇陆家社区老年人助餐服务助餐点</t>
  </si>
  <si>
    <t>电话: 59156079</t>
  </si>
  <si>
    <t>地址: 上海市嘉定区马陆镇康丰社区居委会崇福路459号306</t>
  </si>
  <si>
    <t>上海市青浦区重固镇新联村助餐点助餐点</t>
  </si>
  <si>
    <t>电话: 59783871</t>
  </si>
  <si>
    <t>地址: 上海市青浦区重固镇新联村村委会新联村新力143号</t>
  </si>
  <si>
    <t>上海市青浦区白鹤镇梅桥村老年人助餐点</t>
  </si>
  <si>
    <t>电话: 59210803</t>
  </si>
  <si>
    <t>地址: 上海市青浦区白鹤镇梅桥村村委会白石公路路2541号两楼号</t>
  </si>
  <si>
    <t>上海市宝山区张庙街道泗塘四村助餐点</t>
  </si>
  <si>
    <t>电话: 56993036</t>
  </si>
  <si>
    <t>地址: 上海市宝山区张庙街道泗塘四村一居委会泗塘四村村25号乙</t>
  </si>
  <si>
    <t>上海市宝山区张庙街道通河一村助餐点</t>
  </si>
  <si>
    <t>电话: 56760524</t>
  </si>
  <si>
    <t>地址: 上海市宝山区张庙街道通河一村居委会通河一村村11号甲</t>
  </si>
  <si>
    <t>上海市宝山区张庙街道泗塘助餐点</t>
  </si>
  <si>
    <t>电话: 66209101</t>
  </si>
  <si>
    <t>地址: 上海市宝山区张庙街道泗塘居委会泗塘一村村75号-1</t>
  </si>
  <si>
    <t>上海市宝山区张庙街道通河二村助餐点</t>
  </si>
  <si>
    <t>电话: 66209901</t>
  </si>
  <si>
    <t>地址: 上海市宝山区张庙街道通河二村居委会通河二村40号</t>
  </si>
  <si>
    <t>上海市宝山区张庙街道通河七村第二居民区助餐点</t>
  </si>
  <si>
    <t>电话: 56732804</t>
  </si>
  <si>
    <t>地址: 上海市宝山区张庙街道通河七村二居委会爱辉路28弄22号</t>
  </si>
  <si>
    <t>上海市宝山区张庙街道泗塘六村助餐点</t>
  </si>
  <si>
    <t>电话: 56744441</t>
  </si>
  <si>
    <t>地址: 上海市宝山区张庙街道泗塘六村居委会泗塘六村52号-1</t>
  </si>
  <si>
    <t>上海市宝山区张庙街道通河八村第三居民区助餐点</t>
  </si>
  <si>
    <t>电话: 56762383</t>
  </si>
  <si>
    <t>地址: 上海市宝山区张庙街道通河八村三居委会通河八村190号</t>
  </si>
  <si>
    <t>上海市宝山区张庙街道通河三村助餐点</t>
  </si>
  <si>
    <t>电话: 56765435</t>
  </si>
  <si>
    <t>地址: 上海市宝山区张庙街道通河三村一居委会通河三村15号乙</t>
  </si>
  <si>
    <t>上海市宝山区张庙街道通河六村助餐点</t>
  </si>
  <si>
    <t>电话: 56762470</t>
  </si>
  <si>
    <t>地址: 上海市宝山区张庙街道通河六村一居委会通河六村245号</t>
  </si>
  <si>
    <t>上海市宝山区张庙街道通河一村第二助餐点</t>
  </si>
  <si>
    <t>地址: 上海市宝山区张庙街道通河一村居委会通河一村村35-2号</t>
  </si>
  <si>
    <t>上海市长宁区程家桥街道上航新村助餐点</t>
  </si>
  <si>
    <t>电话: 22300097</t>
  </si>
  <si>
    <t>地址: 上海市长宁区程家桥街道上航新村居委会沪青平公路村高登花园号上航新村高登花园内</t>
  </si>
  <si>
    <t>上海市虹口区北外滩街道明华坊居委老年活动室助餐点</t>
  </si>
  <si>
    <t>电话: 65377391</t>
  </si>
  <si>
    <t>地址: 上海市虹口区北外滩街道明华坊居委会保定路20弄10号109室</t>
  </si>
  <si>
    <t>上海市虹口区北外滩街道惠民居委老年活动室助餐点</t>
  </si>
  <si>
    <t>电话: 65411215</t>
  </si>
  <si>
    <t>地址: 上海市虹口区北外滩街道惠民居委会惠民路234号</t>
  </si>
  <si>
    <t>上海市虹口区北外滩街道三联居委会老年活动室助餐点</t>
  </si>
  <si>
    <t>电话: 65416982</t>
  </si>
  <si>
    <t>地址: 上海市虹口区北外滩街道三联居委会唐山路577弄4号甲</t>
  </si>
  <si>
    <t>上海市虹口区北外滩街道市民驿站第二分站社区长者食堂</t>
  </si>
  <si>
    <t>电话: 66770301</t>
  </si>
  <si>
    <t>地址: 上海市虹口区北外滩街道海宁居委会百官街18号</t>
  </si>
  <si>
    <t>上海市嘉定区南翔镇隽翔社区助餐点</t>
  </si>
  <si>
    <t>电话: 69926176</t>
  </si>
  <si>
    <t>地址: 上海市嘉定区南翔镇隽翔社区居委会宝翔路998弄180号</t>
  </si>
  <si>
    <t>上海市嘉定区南翔镇金通社区助餐点</t>
  </si>
  <si>
    <t>电话: 69932575</t>
  </si>
  <si>
    <t>地址: 上海市嘉定区南翔镇金通社区居委会金通路1968弄24号</t>
  </si>
  <si>
    <t>上海市长宁区北新泾街道综合为老服务中心社区长者食堂</t>
  </si>
  <si>
    <t>电话: 13901842120</t>
  </si>
  <si>
    <t>地址: 上海市长宁区北新泾街道新泾二村居委会北渔路84号1楼</t>
  </si>
  <si>
    <t>上海市嘉定区南翔镇古猗园社区助餐点</t>
  </si>
  <si>
    <t>电话: 59122012</t>
  </si>
  <si>
    <t>地址: 上海市嘉定区南翔镇古猗园社区居委会民主东街160号</t>
  </si>
  <si>
    <t>上海市嘉定区南翔镇东园社区助餐点</t>
  </si>
  <si>
    <t>电话: 59120600</t>
  </si>
  <si>
    <t>地址: 上海市嘉定区南翔镇东园社区居委会嘉年路46号</t>
  </si>
  <si>
    <t>上海市嘉定区南翔镇劳动街社区助餐点</t>
  </si>
  <si>
    <t>电话: 69029832</t>
  </si>
  <si>
    <t>地址: 上海市嘉定区南翔镇劳动街社区居委会沪宜公路425弄15号</t>
  </si>
  <si>
    <t>上海市嘉定区南翔镇红翔村助餐点</t>
  </si>
  <si>
    <t>电话: 69126195</t>
  </si>
  <si>
    <t>地址: 上海市嘉定区南翔镇红翔村村委会翔黄公路225弄4号</t>
  </si>
  <si>
    <t>上海市嘉定区南翔镇宝翔社区助餐点</t>
  </si>
  <si>
    <t>电话: 60743002</t>
  </si>
  <si>
    <t>地址: 上海市嘉定区南翔镇宝翔社区居委会宝翔路560弄老年活动室</t>
  </si>
  <si>
    <t>上海市嘉定区南翔镇曙光村助餐点</t>
  </si>
  <si>
    <t>电话: 69123680</t>
  </si>
  <si>
    <t>地址: 上海市嘉定区南翔镇曙光村村委会宝翔路1号</t>
  </si>
  <si>
    <t>上海市嘉定区南翔镇新裕村助餐点</t>
  </si>
  <si>
    <t>电话: 69170059</t>
  </si>
  <si>
    <t>地址: 上海市嘉定区南翔镇新裕村村委会胜辛南路455弄</t>
  </si>
  <si>
    <t>上海市嘉定区南翔镇南华社区助餐点</t>
  </si>
  <si>
    <t>电话: 59122591</t>
  </si>
  <si>
    <t>地址: 上海市嘉定区南翔镇南华社区居委会南华路101弄15号</t>
  </si>
  <si>
    <t>上海市闵行区华漕镇爱博六村社区长者食堂</t>
  </si>
  <si>
    <t>电话: 021-54306603</t>
  </si>
  <si>
    <t>地址: 上海市闵行区华漕镇爱博六村居委会申长路185弄41号2楼</t>
  </si>
  <si>
    <t>上海市浦东新区张江镇孙耀路居委微型助餐点</t>
  </si>
  <si>
    <t>电话: 50623338</t>
  </si>
  <si>
    <t>地址: 上海市浦东新区张江镇孙耀路居委会孙建路665弄22号</t>
  </si>
  <si>
    <t>上海市浦东新区张江镇中心村微型助餐点</t>
  </si>
  <si>
    <t>电话: 58574974</t>
  </si>
  <si>
    <t>地址: 上海市浦东新区张江镇中心村村委会孙环路719号</t>
  </si>
  <si>
    <t>上海市浦东新区张江镇亮秀路居委微型助餐点</t>
  </si>
  <si>
    <t>电话: 60250488</t>
  </si>
  <si>
    <t>地址: 上海市浦东新区张江镇亮秀路居委会亮秀路180弄17号</t>
  </si>
  <si>
    <t>上海市浦东新区张江镇华科居委微型助餐点</t>
  </si>
  <si>
    <t>电话: 50111357</t>
  </si>
  <si>
    <t>地址: 上海市浦东新区张江镇华科居委会中科路2500弄12号</t>
  </si>
  <si>
    <t>上海市浦东新区张江镇江苑居委微型助餐点</t>
  </si>
  <si>
    <t>电话: 33832201</t>
  </si>
  <si>
    <t>地址: 上海市浦东新区张江镇江苑居委会张东路2281弄80号</t>
  </si>
  <si>
    <t>上海市浦东新区张江镇华顺居委微型助餐点</t>
  </si>
  <si>
    <t>电话: 50724188</t>
  </si>
  <si>
    <t>地址: 上海市浦东新区张江镇华顺居委会顺和路5号</t>
  </si>
  <si>
    <t>上海市浦东新区张江镇孙建路居委微型助餐点</t>
  </si>
  <si>
    <t>电话: 50172622</t>
  </si>
  <si>
    <t>地址: 上海市浦东新区张江镇孙建路居委会高木桥路225号</t>
  </si>
  <si>
    <t>上海市浦东新区张江镇江益居委微型助餐点</t>
  </si>
  <si>
    <t>电话: 33922082</t>
  </si>
  <si>
    <t>地址: 上海市浦东新区张江镇江益居委会益江路466号</t>
  </si>
  <si>
    <t>上海市浦东新区张江镇江夏居委微型助餐点</t>
  </si>
  <si>
    <t>电话: 33920320</t>
  </si>
  <si>
    <t>地址: 上海市浦东新区张江镇江夏居委会益江路250号</t>
  </si>
  <si>
    <t>上海市浦东新区张江镇棕桐居委微型助餐点</t>
  </si>
  <si>
    <t>电话: 58952632</t>
  </si>
  <si>
    <t>地址: 上海市浦东新区张江镇棕桐居委会建中路461弄8幢2号</t>
  </si>
  <si>
    <t>上海市浦东新区张江镇丹桂路居委微型助餐点</t>
  </si>
  <si>
    <t>电话: 58955741</t>
  </si>
  <si>
    <t>地址: 上海市浦东新区张江镇丹桂路居委会广兰路248弄1号</t>
  </si>
  <si>
    <t>上海市徐汇区龙华街道龙南家园社区长者食堂</t>
  </si>
  <si>
    <t>电话: 13917550421</t>
  </si>
  <si>
    <t>地址: 上海市徐汇区龙华街道樟树苑居委会龙水南路334号1楼</t>
  </si>
  <si>
    <t>上海市普陀区曹杨新村街道桂巷新村老年人助餐点</t>
  </si>
  <si>
    <t>电话: 13917248817</t>
  </si>
  <si>
    <t>地址: 上海市普陀区曹杨新村街道桂杨园居委会桂巷新村19号</t>
  </si>
  <si>
    <t>上海市宝山区大场镇东方红村金鑫花园助餐点</t>
  </si>
  <si>
    <t>电话: 15901951803</t>
  </si>
  <si>
    <t>地址: 上海市宝山区大场镇东方红村居委会东方红村华灵路1900弄号华灵路1900弄金鑫花园物业373号</t>
  </si>
  <si>
    <t>上海市青浦区白鹤镇大华社区长者食堂</t>
  </si>
  <si>
    <t>电话: 59740906</t>
  </si>
  <si>
    <t>地址: 上海市青浦区白鹤镇沈联村村委会外青松公路路3553号外青松公路3553号</t>
  </si>
  <si>
    <t>上海市嘉定区嘉定镇街道梅园社区助餐点</t>
  </si>
  <si>
    <t>电话: 59527299</t>
  </si>
  <si>
    <t>地址: 上海市嘉定区嘉定镇街道梅园社区居委会梅园路300号11号底楼</t>
  </si>
  <si>
    <t>上海市嘉定区嘉定镇街道花园弄社区助餐点</t>
  </si>
  <si>
    <t>电话: 021-69956702</t>
  </si>
  <si>
    <t>地址: 上海市嘉定区嘉定镇街道花园弄社区居委会清河路109弄12号</t>
  </si>
  <si>
    <t>上海市宝山区顾村镇亿麦加餐饮店助餐点</t>
  </si>
  <si>
    <t>电话: 15026708362</t>
  </si>
  <si>
    <t>地址: 上海市宝山区顾村镇世纪长江苑居委会电台路550号</t>
  </si>
  <si>
    <t>上海市宝山区顾村镇老安村助餐点</t>
  </si>
  <si>
    <t>电话: 56022651</t>
  </si>
  <si>
    <t>地址: 上海市宝山区顾村镇老安村村委会潘广路997号</t>
  </si>
  <si>
    <t>上海市长宁区新泾镇福泉助餐点</t>
  </si>
  <si>
    <t>电话: 62386910</t>
  </si>
  <si>
    <t>地址: 上海市长宁区新泾镇福泉路居委会福泉路120弄10-1</t>
  </si>
  <si>
    <t>上海市青浦区重固镇福兆助餐点</t>
  </si>
  <si>
    <t>电话: 59781511</t>
  </si>
  <si>
    <t>地址: 上海市青浦区重固镇福兆社区居委会崧建路339路19号号</t>
  </si>
  <si>
    <t>上海市金山区廊下镇万春村社区长者食堂</t>
  </si>
  <si>
    <t>电话: 37392102</t>
  </si>
  <si>
    <t>地址: 上海市金山区廊下镇万春村村委会漕廊公路路6825弄弄漕廊公路6825弄520号</t>
  </si>
  <si>
    <t>上海市浦东新区惠南镇文源为老助餐点</t>
  </si>
  <si>
    <t>电话: 58250086</t>
  </si>
  <si>
    <t>地址: 上海市浦东新区惠南镇西门居委会人民西路158号</t>
  </si>
  <si>
    <t>上海市青浦区夏阳街道盈港东路社区长者食堂</t>
  </si>
  <si>
    <t>电话: 59833129</t>
  </si>
  <si>
    <t>地址: 上海市青浦区夏阳街道佳乐苑社区居委会盈港东村8300弄14号</t>
  </si>
  <si>
    <t>上海市青浦区夏阳街道社区长者食堂</t>
  </si>
  <si>
    <t>地址: 上海市青浦区夏阳街道东盛社区居委会城中东路58号</t>
  </si>
  <si>
    <t>上海市宝山区顾村镇白杨村助餐点</t>
  </si>
  <si>
    <t>电话: 56180966</t>
  </si>
  <si>
    <t>地址: 上海市宝山区顾村镇白杨村村委会顾陈路455弄15-1</t>
  </si>
  <si>
    <t>上海市宝山区顾村镇融创玉兰园助餐点</t>
  </si>
  <si>
    <t>电话: 18221897365</t>
  </si>
  <si>
    <t>地址: 上海市宝山区顾村镇融创玉兰公馆联谊路649弄联谊路649弄15号1楼</t>
  </si>
  <si>
    <t>上海市宝山区顾村镇馨佳园老年助餐点</t>
  </si>
  <si>
    <t>电话: 63308028</t>
  </si>
  <si>
    <t>地址: 上海市宝山区顾村镇馨佳园二潘广路1445-502号</t>
  </si>
  <si>
    <t>上海市嘉定区马陆镇北管村老年人助餐点</t>
  </si>
  <si>
    <t>电话: 69152449</t>
  </si>
  <si>
    <t>地址: 上海市嘉定区马陆镇北管村村委会北陈路1286号</t>
  </si>
  <si>
    <t>上海市嘉定区嘉定镇街道高昌路综合型示范社区长者食堂</t>
  </si>
  <si>
    <t>地址: 上海市嘉定区嘉定镇街道银杏社区居委会塔城路560号C楼</t>
  </si>
  <si>
    <t>上海市青浦区夏阳街道章浜路社区长者食堂</t>
  </si>
  <si>
    <t>地址: 上海市青浦区夏阳街道章浜社区居委会章浜路22号</t>
  </si>
  <si>
    <t>上海市长宁区北新泾街道记忆苑助餐点</t>
  </si>
  <si>
    <t>电话: 13501936156</t>
  </si>
  <si>
    <t>地址: 上海市长宁区北新泾街道北翟路居委会清池路355-361号</t>
  </si>
  <si>
    <t>上海市嘉定区马陆镇白银社区老年人助餐服务助餐点</t>
  </si>
  <si>
    <t>地址: 上海市嘉定区马陆镇白银二坊社区居委会云屏路1515弄15号103室6楼</t>
  </si>
  <si>
    <t>上海市浦东新区张江镇田园路居委微型助餐点</t>
  </si>
  <si>
    <t>电话: 58554420</t>
  </si>
  <si>
    <t>地址: 上海市浦东新区张江镇田园路居委会川北公路3087弄1号</t>
  </si>
  <si>
    <t>上海市浦东新区张江镇环东中心村微型助餐点</t>
  </si>
  <si>
    <t>电话: 58578412</t>
  </si>
  <si>
    <t>地址: 上海市浦东新区张江镇环东中心村村委会麦香路1号</t>
  </si>
  <si>
    <t>上海市浦东新区张江镇钱堂村微型助餐点</t>
  </si>
  <si>
    <t>电话: 58571619</t>
  </si>
  <si>
    <t>地址: 上海市浦东新区张江镇钱堂村村委会韩钱路900号</t>
  </si>
  <si>
    <t>上海市浦东新区张江镇藿香路居委微型助餐点</t>
  </si>
  <si>
    <t>电话: 58301586</t>
  </si>
  <si>
    <t>地址: 上海市浦东新区张江镇藿香路居委会晨晖路828弄16号</t>
  </si>
  <si>
    <t>上海市浦东新区张江镇高木桥路居委微型助餐点</t>
  </si>
  <si>
    <t>电话: 50877579</t>
  </si>
  <si>
    <t>地址: 上海市浦东新区张江镇高木桥路居委会孙环路166号</t>
  </si>
  <si>
    <t>上海市浦东新区塘桥街道塘桥（茂兴路）社区长者食堂</t>
  </si>
  <si>
    <t>地址: 上海市浦东新区塘桥街道微山新村居委会茂兴路村61号-3</t>
  </si>
  <si>
    <t>上海市宝山区罗泾镇海上御景苑老年人助餐点</t>
  </si>
  <si>
    <t>电话: 66866022</t>
  </si>
  <si>
    <t>地址: 上海市宝山区罗泾镇海上御景苑居委会长虹路779号居委会楼下</t>
  </si>
  <si>
    <t>上海市宝山区罗泾镇宝虹家园老年助餐点</t>
  </si>
  <si>
    <t>电话: 021-66876875</t>
  </si>
  <si>
    <t>地址: 上海市宝山区罗泾镇宝虹家园居委会陈川路555弄253号101室</t>
  </si>
  <si>
    <t>上海市浦东新区惠南镇听北居委为老助餐点</t>
  </si>
  <si>
    <t>电话: 58020924</t>
  </si>
  <si>
    <t>地址: 上海市浦东新区惠南镇听北居委会通济路328弄58号</t>
  </si>
  <si>
    <t>上海市闵行区华漕镇虹桥雅苑社区长者食堂</t>
  </si>
  <si>
    <t>电话: 13262858870</t>
  </si>
  <si>
    <t>地址: 上海市闵行区华漕镇虹桥雅苑居委筹备组方亭路580号一层</t>
  </si>
  <si>
    <t>上海市浦东新区张江镇孙环路居委微型助餐点</t>
  </si>
  <si>
    <t>电话: 58362263</t>
  </si>
  <si>
    <t>地址: 上海市浦东新区张江镇孙环路居委会孙环路165号</t>
  </si>
  <si>
    <t>上海市浦东新区张江镇汤臣豪庭居委微型助餐点</t>
  </si>
  <si>
    <t>电话: 33900486</t>
  </si>
  <si>
    <t>地址: 上海市浦东新区张江镇汤臣豪庭居委会广兰路50弄76号</t>
  </si>
  <si>
    <t>上海市浦东新区张江镇孙桥路居委微型助餐点</t>
  </si>
  <si>
    <t>电话: 58575273</t>
  </si>
  <si>
    <t>地址: 上海市浦东新区张江镇孙桥路居委会横沔江路60号</t>
  </si>
  <si>
    <t>上海市浦东新区张江镇江兰居委微型助餐点</t>
  </si>
  <si>
    <t>电话: 58558862</t>
  </si>
  <si>
    <t>地址: 上海市浦东新区张江镇江兰居委会紫薇路700号</t>
  </si>
  <si>
    <t>上海市浦东新区张江镇晨晖路居委微型助餐点</t>
  </si>
  <si>
    <t>电话: 50273525</t>
  </si>
  <si>
    <t>地址: 上海市浦东新区张江镇晨晖居委会晨晖路825弄35号</t>
  </si>
  <si>
    <t>上海市浦东新区张江镇江春居委微型助餐点</t>
  </si>
  <si>
    <t>电话: 58952110</t>
  </si>
  <si>
    <t>地址: 上海市浦东新区张江镇江春居委会益丰路50号</t>
  </si>
  <si>
    <t>上海市浦东新区张江镇金桐居委微型助餐点</t>
  </si>
  <si>
    <t>电话: 58958122</t>
  </si>
  <si>
    <t>地址: 上海市浦东新区张江镇金桐居委会高斯路1234号</t>
  </si>
  <si>
    <t>上海市浦东新区张江镇香楠路居委微型助餐点</t>
  </si>
  <si>
    <t>电话: 58553962</t>
  </si>
  <si>
    <t>地址: 上海市浦东新区张江镇香楠路居委会香楠路251号</t>
  </si>
  <si>
    <t>上海市浦东新区张江镇古桐居委微型助餐点</t>
  </si>
  <si>
    <t>电话: 58951626</t>
  </si>
  <si>
    <t>地址: 上海市浦东新区张江镇古桐居委会高斯路1065号</t>
  </si>
  <si>
    <t>上海市浦东新区沪东新村街道柳埠路社区长者食堂</t>
  </si>
  <si>
    <t>地址: 上海市浦东新区沪东新村街道沪东新村一居委会柳埠路138号</t>
  </si>
  <si>
    <t>上海市浦东新区惠南镇汇雅苑居委为老助餐点</t>
  </si>
  <si>
    <t>电话: 20960266</t>
  </si>
  <si>
    <t>地址: 上海市浦东新区惠南镇汇雅苑居委会拱优路79弄5号1楼</t>
  </si>
  <si>
    <t>上海市浦东新区潍坊新村街道潍坊社区长者食堂</t>
  </si>
  <si>
    <t>电话: 50855687</t>
  </si>
  <si>
    <t>地址: 上海市浦东新区潍坊新村街道潍坊四村居委会潍坊四村466号底楼</t>
  </si>
  <si>
    <t>上海市浦东新区金杨新村街道九街坊助餐点</t>
  </si>
  <si>
    <t>电话: 50719821</t>
  </si>
  <si>
    <t>地址: 上海市浦东新区金杨新村街道金杨路四居委会金杨路685弄23号</t>
  </si>
  <si>
    <t>上海市宝山区杨行镇飘鹰锦和助餐点助餐点</t>
  </si>
  <si>
    <t>电话: 56806889</t>
  </si>
  <si>
    <t>地址: 上海市宝山区杨行镇飘鹰锦和花园居委会红林路村10号103室</t>
  </si>
  <si>
    <t>上海市浦东新区川沙新镇七灶村助餐点</t>
  </si>
  <si>
    <t>电话: 021-58590027</t>
  </si>
  <si>
    <t>地址: 上海市浦东新区川沙新镇七灶村村委会七新路256号</t>
  </si>
  <si>
    <t>上海市浦东新区川沙新镇南桥助餐点</t>
  </si>
  <si>
    <t>电话: 021-58982091</t>
  </si>
  <si>
    <t>地址: 上海市浦东新区川沙新镇南桥居委会城南路368弄6号</t>
  </si>
  <si>
    <t>上海市浦东新区川沙新镇园西助餐点</t>
  </si>
  <si>
    <t>电话: 021-58983254</t>
  </si>
  <si>
    <t>地址: 上海市浦东新区川沙新镇园西居委会川沙路5122弄56号</t>
  </si>
  <si>
    <t>上海市浦东新区惠南镇四墩村为老助餐点</t>
  </si>
  <si>
    <t>电话: 58270350</t>
  </si>
  <si>
    <t>地址: 上海市浦东新区惠南镇四墩村村委会四墩村351号</t>
  </si>
  <si>
    <t>上海市浦东新区川沙新镇妙虹居委助餐点</t>
  </si>
  <si>
    <t>电话: 021-50206197</t>
  </si>
  <si>
    <t>地址: 上海市浦东新区川沙新镇妙虹居委会运盐河路1145弄5号</t>
  </si>
  <si>
    <t>上海市浦东新区川沙新镇新虹居委助餐点</t>
  </si>
  <si>
    <t>电话: 021-58980619</t>
  </si>
  <si>
    <t>地址: 上海市浦东新区川沙新镇新虹居委会妙川路1111弄3号105室</t>
  </si>
  <si>
    <t>上海市浦东新区惠南镇惠益居委助餐点</t>
  </si>
  <si>
    <t>电话: 68030660</t>
  </si>
  <si>
    <t>地址: 上海市浦东新区惠南镇惠益居委会听悦路960弄6号门1楼</t>
  </si>
  <si>
    <t>上海市虹口区欧阳路街道虹仪居委助餐点</t>
  </si>
  <si>
    <t>电话: 65070358</t>
  </si>
  <si>
    <t>地址: 上海市虹口区欧阳路街道虹仪居委会欧阳路359号</t>
  </si>
  <si>
    <t>上海市浦东新区川沙新镇川迪三居助餐点</t>
  </si>
  <si>
    <t>电话: 58959127</t>
  </si>
  <si>
    <t>地址: 上海市浦东新区川沙新镇川迪第三居委会华夏二路1255弄35号</t>
  </si>
  <si>
    <t>上海市宝山区吴淞街道海滨三村老年人助餐点</t>
  </si>
  <si>
    <t>电话: 021-56563850</t>
  </si>
  <si>
    <t>地址: 上海市宝山区吴淞街道海滨三村居委会海滨三村72号北侧</t>
  </si>
  <si>
    <t>上海市静安区彭浦镇小镇舒食社区长者食堂</t>
  </si>
  <si>
    <t>电话: 56302150</t>
  </si>
  <si>
    <t>地址: 上海市静安区彭浦镇晋城居委会高平路141号1层</t>
  </si>
  <si>
    <t>上海市宝山区月浦镇马泾桥助餐点</t>
  </si>
  <si>
    <t>电话: 66930095</t>
  </si>
  <si>
    <t>地址: 上海市宝山区月浦镇马泾桥新村居委会富乐路28号</t>
  </si>
  <si>
    <t>上海市宝山区月浦镇月浦四村助餐点</t>
  </si>
  <si>
    <t>电话: 56931732</t>
  </si>
  <si>
    <t>地址: 上海市宝山区月浦镇月浦四村居委会德都路399弄6号</t>
  </si>
  <si>
    <t>上海市宝山区月浦镇恬逸助餐点</t>
  </si>
  <si>
    <t>电话: 56935570</t>
  </si>
  <si>
    <t>地址: 上海市宝山区月浦镇阳光锦园居委会月富路318号东部一层</t>
  </si>
  <si>
    <t>上海市浦东新区川沙新镇新川助餐点</t>
  </si>
  <si>
    <t>电话: 021-58981498</t>
  </si>
  <si>
    <t>地址: 上海市浦东新区川沙新镇新川居委会新川路279弄4号103室</t>
  </si>
  <si>
    <t>上海市浦东新区川沙新镇中市助餐点</t>
  </si>
  <si>
    <t>电话: 021-58982550</t>
  </si>
  <si>
    <t>地址: 上海市浦东新区川沙新镇南市居委会西泥路95弄1号</t>
  </si>
  <si>
    <t>上海市浦东新区洋泾街道长者照护之家社区长者食堂</t>
  </si>
  <si>
    <t>电话: 021-58361291-0</t>
  </si>
  <si>
    <t>地址: 上海市浦东新区洋泾街道海防居委会海防新村84号</t>
  </si>
  <si>
    <t>上海市浦东新区宣桥镇宣桥镇腰路村老年人助餐点</t>
  </si>
  <si>
    <t>电话: 58035480</t>
  </si>
  <si>
    <t>地址: 上海市浦东新区宣桥镇腰路村村委会五丰路1020号</t>
  </si>
  <si>
    <t>上海市浦东新区川沙新镇舒馨助餐点</t>
  </si>
  <si>
    <t>电话: 021-50729730</t>
  </si>
  <si>
    <t>地址: 上海市浦东新区川沙新镇舒馨居委会新德西路508弄83号</t>
  </si>
  <si>
    <t>上海市浦东新区川沙新镇妙兰居委助餐点</t>
  </si>
  <si>
    <t>电话: 021-58375020</t>
  </si>
  <si>
    <t>地址: 上海市浦东新区川沙新镇妙兰居委会妙栏路265弄16号西面</t>
  </si>
  <si>
    <t>上海市浦东新区川沙新镇万馨居委助餐点</t>
  </si>
  <si>
    <t>电话: 021-33825516</t>
  </si>
  <si>
    <t>地址: 上海市浦东新区川沙新镇万馨居委会新德西路183号</t>
  </si>
  <si>
    <t>上海市浦东新区周浦镇周欣社区长者食堂</t>
  </si>
  <si>
    <t>电话: 58112730</t>
  </si>
  <si>
    <t>地址: 上海市浦东新区周浦镇健康里居委会周建路98号</t>
  </si>
  <si>
    <t>上海市浦东新区惠南镇桥北村为老助餐点</t>
  </si>
  <si>
    <t>电话: 58276071</t>
  </si>
  <si>
    <t>地址: 上海市浦东新区惠南镇桥北村村委会桥北村101号</t>
  </si>
  <si>
    <t>上海市浦东新区惠南镇同治村为老助餐点</t>
  </si>
  <si>
    <t>电话: 58278705</t>
  </si>
  <si>
    <t>地址: 上海市浦东新区惠南镇同治村村委会同治村同心456号</t>
  </si>
  <si>
    <t>上海市金山区石化街道三村老年人助餐点</t>
  </si>
  <si>
    <t>电话: 57933548</t>
  </si>
  <si>
    <t>地址: 上海市金山区石化街道三村居委会三村306号103室</t>
  </si>
  <si>
    <t>上海市虹口区欧阳路街道市民驿站No.5助餐点</t>
  </si>
  <si>
    <t>电话: 19512354010</t>
  </si>
  <si>
    <t>地址: 上海市虹口区欧阳路街道幸福村居委会四平路773号108室</t>
  </si>
  <si>
    <t>上海市浦东新区惠南镇西城居委为老助餐点</t>
  </si>
  <si>
    <t>电话: 021-68092628</t>
  </si>
  <si>
    <t>地址: 上海市浦东新区惠南镇西城居委会听悦路685弄44号</t>
  </si>
  <si>
    <t>上海市浦东新区惠南镇园中社区老年人助餐点</t>
  </si>
  <si>
    <t>地址: 上海市浦东新区惠南镇汇南村村委会南园路82号</t>
  </si>
  <si>
    <t>上海市浦东新区张江镇科苑路居委微型助餐点</t>
  </si>
  <si>
    <t>电话: 50917152</t>
  </si>
  <si>
    <t>地址: 上海市浦东新区张江镇科苑路居委会藿香路238弄72号</t>
  </si>
  <si>
    <t>上海市长宁区新泾镇刘一助餐点</t>
  </si>
  <si>
    <t>电话: 52170899</t>
  </si>
  <si>
    <t>地址: 上海市长宁区新泾镇刘家宅一居委会剑河路419弄9号对面活动室</t>
  </si>
  <si>
    <t>上海市虹口区嘉兴路街道新港路长者照护之家助餐点</t>
  </si>
  <si>
    <t>电话: 55580292</t>
  </si>
  <si>
    <t>地址: 上海市虹口区嘉兴路街道大连居委会新港路11号</t>
  </si>
  <si>
    <t>上海市徐汇区徐家汇街道徐汇新村居委助餐点</t>
  </si>
  <si>
    <t>电话: 64385276</t>
  </si>
  <si>
    <t>地址: 上海市徐汇区徐家汇街道徐汇新村居委会漕溪北路810号</t>
  </si>
  <si>
    <t>上海市浦东新区惠南镇惠康第二居委助餐点</t>
  </si>
  <si>
    <t>电话: 58061108</t>
  </si>
  <si>
    <t>地址: 上海市浦东新区惠南镇惠康居委会拱海路78弄惠康西苑12号门对面中心绿地广场</t>
  </si>
  <si>
    <t>上海市嘉定区嘉定镇街道桃园社区长者食堂</t>
  </si>
  <si>
    <t>电话: 69956702</t>
  </si>
  <si>
    <t>地址: 上海市嘉定区嘉定镇街道桃园社区居委会桃园新村57号</t>
  </si>
  <si>
    <t>上海市浦东新区宣桥镇老年人社区长者食堂</t>
  </si>
  <si>
    <t>电话: 58187132</t>
  </si>
  <si>
    <t>地址: 上海市浦东新区宣桥镇欣兰苑居委会宣中路路440-452号</t>
  </si>
  <si>
    <t>上海市嘉定区安亭镇迎春社区协通助餐点</t>
  </si>
  <si>
    <t>电话: 69571510</t>
  </si>
  <si>
    <t>地址: 上海市嘉定区安亭镇迎春社区居委会昌吉路890号</t>
  </si>
  <si>
    <t>上海市嘉定区安亭镇星明村助餐点</t>
  </si>
  <si>
    <t>电话: 39509653-818</t>
  </si>
  <si>
    <t>地址: 上海市嘉定区安亭镇星明村村委会翔方公路883号</t>
  </si>
  <si>
    <t>上海市嘉定区安亭镇综合为老服务中心（黄渡）助餐点</t>
  </si>
  <si>
    <t>电话: 59590279</t>
  </si>
  <si>
    <t>地址: 上海市嘉定区安亭镇绿苑社区居委会新黄路18号</t>
  </si>
  <si>
    <t>上海市嘉定区安亭镇泥岗村助餐点</t>
  </si>
  <si>
    <t>电话: 59961579</t>
  </si>
  <si>
    <t>地址: 上海市嘉定区安亭镇泥岗村村委会泥岗村408号</t>
  </si>
  <si>
    <t>上海市嘉定区安亭镇梅园别墅助餐点</t>
  </si>
  <si>
    <t>电话: 59563919</t>
  </si>
  <si>
    <t>地址: 上海市嘉定区安亭镇林家村村委会墨玉北路685弄梅园一区</t>
  </si>
  <si>
    <t>上海市嘉定区安亭镇安城社区助餐点</t>
  </si>
  <si>
    <t>电话: 39920118</t>
  </si>
  <si>
    <t>地址: 上海市嘉定区安亭镇安城社区居委会嘉松北路6130弄197号</t>
  </si>
  <si>
    <t>上海市虹口区凉城新村街道奎照老年福利院老年助餐点</t>
  </si>
  <si>
    <t>电话: 65012760</t>
  </si>
  <si>
    <t>地址: 上海市虹口区凉城新村街道华苑第二居委会奎照路840号</t>
  </si>
  <si>
    <t>上海市虹口区欧阳路街道市民驿站No.2助餐点</t>
  </si>
  <si>
    <t>电话: 65227766</t>
  </si>
  <si>
    <t>地址: 上海市虹口区欧阳路街道欧五居委会欧阳路545弄21号</t>
  </si>
  <si>
    <t>上海市宝山区罗店镇美罗家园鼎苑老年人助餐点</t>
  </si>
  <si>
    <t>电话: 66875989</t>
  </si>
  <si>
    <t>地址: 上海市宝山区罗店镇鼎苑居委美秀558弄12号路558弄12号号</t>
  </si>
  <si>
    <t>上海市宝山区罗店镇朗诗居委老年助餐点</t>
  </si>
  <si>
    <t>电话: 36511891</t>
  </si>
  <si>
    <t>地址: 上海市宝山区罗店镇美兰湖朗诗绿岛园居委会罗芬路1199弄1号号</t>
  </si>
  <si>
    <t>上海市虹口区凉城新村街道敬老院老年助餐点</t>
  </si>
  <si>
    <t>电话: 65298467</t>
  </si>
  <si>
    <t>地址: 上海市虹口区凉城新村街道凉城新村第三居委会凉城路574号</t>
  </si>
  <si>
    <t>上海市宝山区罗店镇欣苑三居老年人助餐点</t>
  </si>
  <si>
    <t>电话: 36559522</t>
  </si>
  <si>
    <t>地址: 上海市宝山区罗店镇宝欣苑三居美平路1060弄5号</t>
  </si>
  <si>
    <t>上海市虹口区欧阳路街道大西居委助餐点</t>
  </si>
  <si>
    <t>电话: 65211083</t>
  </si>
  <si>
    <t>地址: 上海市虹口区欧阳路街道大连西居委会天宝西路231弄12号对面</t>
  </si>
  <si>
    <t>上海市浦东新区新场镇坦直居委会助餐点</t>
  </si>
  <si>
    <t>电话: 68151334</t>
  </si>
  <si>
    <t>地址: 上海市浦东新区新场镇坦直居委会坦直路55号</t>
  </si>
  <si>
    <t>上海市浦东新区合庆镇跃丰村助餐点</t>
  </si>
  <si>
    <t>电话: 58970925</t>
  </si>
  <si>
    <t>地址: 上海市浦东新区合庆镇跃丰村村委会跃丰村王家宅6号</t>
  </si>
  <si>
    <t>上海市虹口区凉城新村街道第六离职干部休养所饮食服务中心（内部供应）老年助餐点</t>
  </si>
  <si>
    <t>地址: 上海市虹口区凉城新村街道广水居委会广灵四路269号</t>
  </si>
  <si>
    <t>上海市嘉定区嘉定工业区娄东村助餐点</t>
  </si>
  <si>
    <t>电话: 59541493-804</t>
  </si>
  <si>
    <t>地址: 上海市嘉定区嘉定工业区娄东村村委会宝钱公路2388弄6号</t>
  </si>
  <si>
    <t>上海市嘉定区嘉定工业区福蕴社区助餐点</t>
  </si>
  <si>
    <t>电话: 59165364</t>
  </si>
  <si>
    <t>地址: 上海市嘉定区嘉定工业区福蕴社区居委会良舍路333弄40号210室</t>
  </si>
  <si>
    <t>上海市宝山区杨行镇杨北村助餐点助餐点</t>
  </si>
  <si>
    <t>电话: 021-33852479</t>
  </si>
  <si>
    <t>地址: 上海市宝山区杨行镇杨北村村委会杨北路185弄号</t>
  </si>
  <si>
    <t>上海市宝山区杨行镇北宗村助餐点助餐点</t>
  </si>
  <si>
    <t>电话: 021-33852816</t>
  </si>
  <si>
    <t>地址: 上海市宝山区杨行镇北宗村村委会杨宗路369号</t>
  </si>
  <si>
    <t>上海市嘉定区安亭镇紫荆社区助餐点</t>
  </si>
  <si>
    <t>电话: 58577163</t>
  </si>
  <si>
    <t>地址: 上海市嘉定区安亭镇紫荆社区居委会泽普路108弄16号</t>
  </si>
  <si>
    <t>上海市嘉定区安亭镇许家村助餐点</t>
  </si>
  <si>
    <t>电话: 39131011</t>
  </si>
  <si>
    <t>地址: 上海市嘉定区安亭镇许家村村委会许家村208号</t>
  </si>
  <si>
    <t>上海市嘉定区安亭镇新泾村助餐点</t>
  </si>
  <si>
    <t>电话: 59562439</t>
  </si>
  <si>
    <t>地址: 上海市嘉定区安亭镇新泾村村委会宝安公路5300号</t>
  </si>
  <si>
    <t>上海市嘉定区安亭镇新安社区助餐点</t>
  </si>
  <si>
    <t>电话: 69960603</t>
  </si>
  <si>
    <t>地址: 上海市嘉定区安亭镇新安社区居委会南安德路9号</t>
  </si>
  <si>
    <t>上海市嘉定区安亭镇双浦村吴胜别墅小区助餐点</t>
  </si>
  <si>
    <t>电话: 59573804</t>
  </si>
  <si>
    <t>地址: 上海市嘉定区安亭镇双浦村村委会和静东路75弄吴胜别墅小区管委会1楼</t>
  </si>
  <si>
    <t>上海市嘉定区安亭镇泰顺社区”泰阳阁“助餐点</t>
  </si>
  <si>
    <t>电话: 59502930</t>
  </si>
  <si>
    <t>地址: 上海市嘉定区安亭镇泰顺社区居委会泰顺路475弄6号</t>
  </si>
  <si>
    <t>上海市徐汇区枫林路街道谨斜助餐点</t>
  </si>
  <si>
    <t>电话: 64189587</t>
  </si>
  <si>
    <t>地址: 上海市徐汇区枫林路街道谨斜居委会斜土路村2167弄9号</t>
  </si>
  <si>
    <t>上海市嘉定区安亭镇泰顺社区桃园助餐点</t>
  </si>
  <si>
    <t>地址: 上海市嘉定区安亭镇泰顺社区居委会方南路401弄24号（桃园一区）</t>
  </si>
  <si>
    <t>上海市徐汇区枫林路街道天钥新村助餐点</t>
  </si>
  <si>
    <t>电话: 64043787</t>
  </si>
  <si>
    <t>地址: 上海市徐汇区枫林路街道天钥新村第四居委会天钥新村140号</t>
  </si>
  <si>
    <t>上海市嘉定区安亭镇沁富社区助餐点</t>
  </si>
  <si>
    <t>电话: 69570161</t>
  </si>
  <si>
    <t>地址: 上海市嘉定区安亭镇沁富社区居委会新源路1288弄235号</t>
  </si>
  <si>
    <t>上海市嘉定区安亭镇前进村助餐点</t>
  </si>
  <si>
    <t>电话: 59563161</t>
  </si>
  <si>
    <t>地址: 上海市嘉定区安亭镇墨玉社区居委会园国路1888弄142号</t>
  </si>
  <si>
    <t>上海市嘉定区真新街道新郁社区助餐点</t>
  </si>
  <si>
    <t>电话: 021-69195133</t>
  </si>
  <si>
    <t>地址: 上海市嘉定区真新街道新郁社区居委会丰庄西路558弄21号居委会</t>
  </si>
  <si>
    <t>上海市嘉定区安亭镇讴象社区助餐点</t>
  </si>
  <si>
    <t>电话: 59504097</t>
  </si>
  <si>
    <t>地址: 上海市嘉定区安亭镇讴象社区居委会园区路301弄264号</t>
  </si>
  <si>
    <t>上海市长宁区天山路街道天山三村助餐点</t>
  </si>
  <si>
    <t>地址: 上海市长宁区天山路街道天山三村居委会三村玉屏南路340弄106号乙雅玉工作室</t>
  </si>
  <si>
    <t>上海市嘉定区真新街道栅桥社区助餐点</t>
  </si>
  <si>
    <t>电话: 021-59118671</t>
  </si>
  <si>
    <t>地址: 上海市嘉定区真新街道栅桥社区居委会丰江路51号1楼</t>
  </si>
  <si>
    <t>上海市嘉定区安亭镇星塔村助餐点</t>
  </si>
  <si>
    <t>电话: 69593778</t>
  </si>
  <si>
    <t>地址: 上海市嘉定区安亭镇星塔村村委会星塔村村1125号</t>
  </si>
  <si>
    <t>上海市嘉定区安亭镇沁乐社区助餐点</t>
  </si>
  <si>
    <t>电话: 59580978</t>
  </si>
  <si>
    <t>地址: 上海市嘉定区安亭镇沁乐社区居委会震川路68弄55号</t>
  </si>
  <si>
    <t>上海市嘉定区安亭镇钱家村助餐点</t>
  </si>
  <si>
    <t>电话: 69582075</t>
  </si>
  <si>
    <t>地址: 上海市嘉定区安亭镇钱家村村委会文化街93号</t>
  </si>
  <si>
    <t>上海市嘉定区安亭镇墨玉社区助餐点</t>
  </si>
  <si>
    <t>电话: 59562988</t>
  </si>
  <si>
    <t>地址: 上海市嘉定区安亭镇墨玉社区居委会园际路888弄143号</t>
  </si>
  <si>
    <t>上海市嘉定区真新街道万镇社区助餐点</t>
  </si>
  <si>
    <t>电话: 021-69180801</t>
  </si>
  <si>
    <t>地址: 上海市嘉定区真新街道万镇社区居委会万镇路1177弄31号</t>
  </si>
  <si>
    <t>上海市嘉定区安亭镇罗家村助餐点</t>
  </si>
  <si>
    <t>电话: 59591321</t>
  </si>
  <si>
    <t>地址: 上海市嘉定区安亭镇罗家村村委会罗家村1号</t>
  </si>
  <si>
    <t>上海市嘉定区安亭镇六泉桥社区助餐点</t>
  </si>
  <si>
    <t>电话: 59925150</t>
  </si>
  <si>
    <t>地址: 上海市嘉定区安亭镇六泉桥社区居委会博园路8155弄45号105室</t>
  </si>
  <si>
    <t>上海市嘉定区安亭镇兰塘村助餐点</t>
  </si>
  <si>
    <t>电话: 59576025</t>
  </si>
  <si>
    <t>地址: 上海市嘉定区安亭镇兰塘村村委会和静路2000号</t>
  </si>
  <si>
    <t>上海市嘉定区真新街道铜川社区助餐点</t>
  </si>
  <si>
    <t>电话: 021-69188619</t>
  </si>
  <si>
    <t>地址: 上海市嘉定区真新街道铜川社区居委会铜川路2395弄145号一楼</t>
  </si>
  <si>
    <t>上海市嘉定区安亭镇莱英社区助餐点</t>
  </si>
  <si>
    <t>电话: 39909071</t>
  </si>
  <si>
    <t>地址: 上海市嘉定区安亭镇莱英社区居委会玉麦路52号101</t>
  </si>
  <si>
    <t>上海市嘉定区真新街道双河社区助餐点</t>
  </si>
  <si>
    <t>电话: 021-69182114</t>
  </si>
  <si>
    <t>地址: 上海市嘉定区真新街道双河社区居委会铜川路2188弄80号1楼</t>
  </si>
  <si>
    <t>上海市嘉定区安亭镇火炬村助餐点</t>
  </si>
  <si>
    <t>电话: 59562545</t>
  </si>
  <si>
    <t>地址: 上海市嘉定区安亭镇火炬村村委会外青松公路1001号</t>
  </si>
  <si>
    <t>上海市嘉定区真新街道虬江社区助餐点</t>
  </si>
  <si>
    <t>电话: 021-59183659</t>
  </si>
  <si>
    <t>地址: 上海市嘉定区真新街道虬江社区居委会丰庄路399弄58号102室</t>
  </si>
  <si>
    <t>上海市嘉定区真新街道祁连社区助餐点</t>
  </si>
  <si>
    <t>电话: 021-59182173</t>
  </si>
  <si>
    <t>地址: 上海市嘉定区真新街道祁连社区居委会丰庄北路133号</t>
  </si>
  <si>
    <t>上海市宝山区杨行镇宝虹水岸助餐点</t>
  </si>
  <si>
    <t>电话: 021-56806632</t>
  </si>
  <si>
    <t>地址: 上海市宝山区杨行镇宝虹水岸景苑居委会梅林路865弄</t>
  </si>
  <si>
    <t>上海市嘉定区真新街道清峪社区助餐点</t>
  </si>
  <si>
    <t>电话: 021-39100715</t>
  </si>
  <si>
    <t>地址: 上海市嘉定区真新街道清峪社区居委会新郁路199弄46号</t>
  </si>
  <si>
    <t>上海市虹口区凉城新村街道第七离职干部休养所食堂(内部供应）助餐点</t>
  </si>
  <si>
    <t>电话: 65927147</t>
  </si>
  <si>
    <t>地址: 上海市虹口区凉城新村街道汶二居委会广灵四路280弄24号</t>
  </si>
  <si>
    <t>上海市嘉定区真新街道梅川社区助餐点</t>
  </si>
  <si>
    <t>电话: 021-69187627</t>
  </si>
  <si>
    <t>地址: 上海市嘉定区真新街道梅川社区居委会梅川路1558弄37号2F</t>
  </si>
  <si>
    <t>上海市嘉定区真新街道金汤社区助餐点</t>
  </si>
  <si>
    <t>电话: 021-69189609</t>
  </si>
  <si>
    <t>地址: 上海市嘉定区真新街道金汤社区居委会铜川路2288弄2号3号之间</t>
  </si>
  <si>
    <t>上海市嘉定区真新街道金沙社区助餐点</t>
  </si>
  <si>
    <t>电话: 021-59184072</t>
  </si>
  <si>
    <t>地址: 上海市嘉定区真新街道金沙社区居委会丰庄西路433弄21号</t>
  </si>
  <si>
    <t>上海市徐汇区斜土路街道江南邻里汇助餐点</t>
  </si>
  <si>
    <t>电话: 54019572</t>
  </si>
  <si>
    <t>地址: 上海市徐汇区斜土路街道江南新村居委会大木桥路600弄55号</t>
  </si>
  <si>
    <t>上海市徐汇区斜土路街道日五邻里汇助餐点</t>
  </si>
  <si>
    <t>电话: 021-64160539</t>
  </si>
  <si>
    <t>地址: 上海市徐汇区斜土路街道日晖五村居委会茶陵路232号</t>
  </si>
  <si>
    <t>上海市嘉定区真新街道吉镇社区助餐点</t>
  </si>
  <si>
    <t>电话: 021-69192267</t>
  </si>
  <si>
    <t>地址: 上海市嘉定区真新街道吉镇社区居委会吉镇路445弄48号</t>
  </si>
  <si>
    <t>上海市青浦区徐泾镇徐安一居老年助餐点</t>
  </si>
  <si>
    <t>电话: 021-59700228</t>
  </si>
  <si>
    <t>地址: 上海市青浦区徐泾镇徐安第一社区居委会联民路88弄203号101室</t>
  </si>
  <si>
    <t>上海市嘉定区真新街道丰二社区助餐点</t>
  </si>
  <si>
    <t>电话: 021-59198934</t>
  </si>
  <si>
    <t>地址: 上海市嘉定区真新街道丰二社区居委会丰庄二村19号102室</t>
  </si>
  <si>
    <t>上海市嘉定区真新街道丰西社区助餐点</t>
  </si>
  <si>
    <t>电话: 021-59967099</t>
  </si>
  <si>
    <t>地址: 上海市嘉定区真新街道丰西社区居委会丰庄西路558弄88号</t>
  </si>
  <si>
    <t>上海市嘉定区真新街道鼎秀社区助餐点</t>
  </si>
  <si>
    <t>电话: 021-69187590</t>
  </si>
  <si>
    <t>地址: 上海市嘉定区真新街道鼎秀社区居委会铜川路2655弄31号</t>
  </si>
  <si>
    <t>上海市徐汇区田林街道千鹤第一助餐点</t>
  </si>
  <si>
    <t>地址: 上海市徐汇区田林街道千鹤二四居委会钦州路399弄11号101室</t>
  </si>
  <si>
    <t>上海市徐汇区田林街道田林三四助餐点</t>
  </si>
  <si>
    <t>地址: 上海市徐汇区田林街道田林三、四村居委会田林三四村柳州路374弄13号甲</t>
  </si>
  <si>
    <t>上海市徐汇区田林街道田林十二助餐点</t>
  </si>
  <si>
    <t>电话: 64289992</t>
  </si>
  <si>
    <t>地址: 上海市徐汇区田林街道田林十二村居委会田林十二村41号101</t>
  </si>
  <si>
    <t>上海市徐汇区田林街道新苑五六七助餐点</t>
  </si>
  <si>
    <t>地址: 上海市徐汇区田林街道新苑第五、六、七居委会新苑五六七村宜山路655弄2号102室</t>
  </si>
  <si>
    <t>上海市徐汇区枫林路街道上海市徐汇区枫林路街道宛南一、二村助餐点助餐点</t>
  </si>
  <si>
    <t>电话: 64387655</t>
  </si>
  <si>
    <t>地址: 上海市徐汇区枫林路街道宛南新村第一、二居委会宛南一村村20号对面</t>
  </si>
  <si>
    <t>上海市徐汇区枫林路街道东一南助餐点</t>
  </si>
  <si>
    <t>电话: 021-64043787</t>
  </si>
  <si>
    <t>地址: 上海市徐汇区枫林路街道东安一村南居委会东安一村110号</t>
  </si>
  <si>
    <t>上海市嘉定区马陆镇戬浜村老年人助餐点</t>
  </si>
  <si>
    <t>电话: 59548160</t>
  </si>
  <si>
    <t>地址: 上海市嘉定区马陆镇戬浜社区居委会浏翔公路2878号</t>
  </si>
  <si>
    <t>上海市静安区曹家渡街道玉兰乐龄家园老年助餐点</t>
  </si>
  <si>
    <t>电话: 32212036</t>
  </si>
  <si>
    <t>地址: 上海市静安区曹家渡街道玉兰村居委会余姚路321弄6号</t>
  </si>
  <si>
    <t>上海市徐汇区田林街道古宜助餐点</t>
  </si>
  <si>
    <t>地址: 上海市徐汇区田林街道古宜居委会吴中东路500弄14号101</t>
  </si>
  <si>
    <t>上海市静安区曹家渡街道三和乐龄家园老年助餐点</t>
  </si>
  <si>
    <t>电话: 62460127</t>
  </si>
  <si>
    <t>地址: 上海市静安区曹家渡街道三和花园居委会延平路123弄4号102室</t>
  </si>
  <si>
    <t>上海市嘉定区安亭镇金桂社区助餐点</t>
  </si>
  <si>
    <t>电话: 39949023</t>
  </si>
  <si>
    <t>地址: 上海市嘉定区安亭镇金桂社区居委会南安路118弄</t>
  </si>
  <si>
    <t>上海市静安区曹家渡街道达安乐龄家园老年助餐点</t>
  </si>
  <si>
    <t>电话: 62306591</t>
  </si>
  <si>
    <t>地址: 上海市静安区曹家渡街道达安花园居委会长寿路999弄21号1-A座</t>
  </si>
  <si>
    <t>上海市嘉定区安亭镇杨木桥村助餐点</t>
  </si>
  <si>
    <t>电话: 59592919</t>
  </si>
  <si>
    <t>地址: 上海市嘉定区安亭镇杨木桥村村委会杨木桥村107-1号</t>
  </si>
  <si>
    <t>上海市浦东新区惠南镇丽水雅苑居委为老助餐点</t>
  </si>
  <si>
    <t>电话: 68000503</t>
  </si>
  <si>
    <t>地址: 上海市浦东新区惠南镇丽水雅苑居委会听达路325弄</t>
  </si>
  <si>
    <t>上海市徐汇区枫林路街道西木北助餐点</t>
  </si>
  <si>
    <t>地址: 上海市徐汇区枫林路街道西木北居委会小木桥路360弄2号西11</t>
  </si>
  <si>
    <t>上海市嘉定区马陆镇戬浜居委助餐点</t>
  </si>
  <si>
    <t>电话: 39510206</t>
  </si>
  <si>
    <t>地址: 上海市嘉定区马陆镇戬浜社区居委会马陆镇嘉戬公路658弄66号楼东侧</t>
  </si>
  <si>
    <t>上海市徐汇区徐家汇街道乐山六七村居委助餐点</t>
  </si>
  <si>
    <t>电话: 61553093</t>
  </si>
  <si>
    <t>地址: 上海市徐汇区徐家汇街道乐山六、七村居委会乐山路16弄8号</t>
  </si>
  <si>
    <t>上海市徐汇区田林街道锦馨苑助餐点</t>
  </si>
  <si>
    <t>地址: 上海市徐汇区田林街道锦馨苑居委会古井路180号108室</t>
  </si>
  <si>
    <t>上海市长宁区天山路街道天山敬老院助餐点</t>
  </si>
  <si>
    <t>电话: 62598142</t>
  </si>
  <si>
    <t>地址: 上海市长宁区天山路街道友谊居委会玉屏南路113弄29号</t>
  </si>
  <si>
    <t>上海市嘉定区嘉定工业区娄塘村娄塘路500号助餐点</t>
  </si>
  <si>
    <t>电话: 59543782</t>
  </si>
  <si>
    <t>地址: 上海市嘉定区嘉定工业区娄塘村村委会娄塘路500号</t>
  </si>
  <si>
    <t>上海市嘉定区菊园新区嘉和社区助餐点</t>
  </si>
  <si>
    <t>电话: 69932921</t>
  </si>
  <si>
    <t>地址: 上海市嘉定区菊园新区嘉和社区居委会秋竹路655弄21号</t>
  </si>
  <si>
    <t>上海市嘉定区嘉定工业区娄塘村大北街233号助餐点</t>
  </si>
  <si>
    <t>地址: 上海市嘉定区嘉定工业区娄塘村村委会娄塘村村大北街233号</t>
  </si>
  <si>
    <t>上海市长宁区天山路街道纺大社区助餐点</t>
  </si>
  <si>
    <t>地址: 上海市长宁区天山路街道纺大居委会中山西路945弄中东小区</t>
  </si>
  <si>
    <t>上海市长宁区天山路街道茅台社区助餐点</t>
  </si>
  <si>
    <t>电话: 62736173</t>
  </si>
  <si>
    <t>地址: 上海市长宁区天山路街道茅台居委会二村129号104室</t>
  </si>
  <si>
    <t>上海市徐汇区徐家汇街道王家堂居委助餐点</t>
  </si>
  <si>
    <t>电话: 64381433</t>
  </si>
  <si>
    <t>地址: 上海市徐汇区徐家汇街道王家堂居委会南丹东路100弄2号</t>
  </si>
  <si>
    <t>上海市嘉定区嘉定工业区娄塘村助餐点</t>
  </si>
  <si>
    <t>地址: 上海市嘉定区嘉定工业区娄塘村村委会嘉唐公路1715号</t>
  </si>
  <si>
    <t>上海市嘉定区真新街道曹安商圈我嘉邻里中心社区长者食堂</t>
  </si>
  <si>
    <t>电话: 13585779439</t>
  </si>
  <si>
    <t>地址: 上海市嘉定区真新街道新郁社区居委会新郁支路路655号一楼</t>
  </si>
  <si>
    <t>上海市嘉定区嘉定工业区娄塘村北弄一村50号助餐点</t>
  </si>
  <si>
    <t>地址: 上海市嘉定区嘉定工业区娄塘村村委会娄塘村北弄1村50号</t>
  </si>
  <si>
    <t>上海市嘉定区南翔镇新丰村助餐点</t>
  </si>
  <si>
    <t>电话: 39126613</t>
  </si>
  <si>
    <t>地址: 上海市嘉定区南翔镇新丰村村委会新勤路488号</t>
  </si>
  <si>
    <t>上海市嘉定区南翔镇永乐村助餐点</t>
  </si>
  <si>
    <t>电话: 59122686</t>
  </si>
  <si>
    <t>地址: 上海市嘉定区南翔镇永乐村村委会永乐村赵家弄182号</t>
  </si>
  <si>
    <t>上海市嘉定区南翔镇永乐村第二助餐点</t>
  </si>
  <si>
    <t>地址: 上海市嘉定区南翔镇永乐村村委会翔乐路285号</t>
  </si>
  <si>
    <t>上海市嘉定区安亭镇黄沈村助餐点</t>
  </si>
  <si>
    <t>电话: 69580508</t>
  </si>
  <si>
    <t>地址: 上海市嘉定区安亭镇黄沈村村委会曹安公路4668号</t>
  </si>
  <si>
    <t>上海市嘉定区安亭镇顾垒村助餐点</t>
  </si>
  <si>
    <t>电话: 59509135</t>
  </si>
  <si>
    <t>地址: 上海市嘉定区安亭镇顾垒村村委会嘉松北路路3721号</t>
  </si>
  <si>
    <t>上海市嘉定区安亭镇方泰社区助餐点</t>
  </si>
  <si>
    <t>电话: 59509132</t>
  </si>
  <si>
    <t>地址: 上海市嘉定区安亭镇方泰社区居委会宝安公路4642号</t>
  </si>
  <si>
    <t>上海市嘉定区安亭镇方泰村助餐点</t>
  </si>
  <si>
    <t>电话: 59509587-802</t>
  </si>
  <si>
    <t>地址: 上海市嘉定区安亭镇方泰村村委会泰顺路188号</t>
  </si>
  <si>
    <t>上海市嘉定区安亭镇博园社区助餐点</t>
  </si>
  <si>
    <t>电话: 39503856</t>
  </si>
  <si>
    <t>地址: 上海市嘉定区安亭镇博园社区居委会春荣路799弄46号</t>
  </si>
  <si>
    <t>上海市嘉定区安亭镇安勇社区助餐点</t>
  </si>
  <si>
    <t>电话: 69569019</t>
  </si>
  <si>
    <t>地址: 上海市嘉定区安亭镇新安社区居委会安智路2078弄135号</t>
  </si>
  <si>
    <t>上海市嘉定区安亭镇安亭水产村助餐点</t>
  </si>
  <si>
    <t>电话: 59565260</t>
  </si>
  <si>
    <t>地址: 上海市嘉定区安亭镇水产村村委会和静路1285弄3号102室</t>
  </si>
  <si>
    <t>上海市嘉定区安亭镇安景社区助餐点</t>
  </si>
  <si>
    <t>电话: 59997886</t>
  </si>
  <si>
    <t>地址: 上海市嘉定区安亭镇安景社区居委会曹安公路4908弄185号</t>
  </si>
  <si>
    <t>上海市嘉定区安亭镇玉兰三村助餐点</t>
  </si>
  <si>
    <t>电话: 59571149</t>
  </si>
  <si>
    <t>地址: 上海市嘉定区安亭镇玉兰第三社区居委会墨玉路362弄38号对面</t>
  </si>
  <si>
    <t>上海市嘉定区安亭镇玉兰第一社区助餐点</t>
  </si>
  <si>
    <t>电话: 59577122</t>
  </si>
  <si>
    <t>地址: 上海市嘉定区安亭镇玉兰第一社区居委会墨玉路164弄玉兰一村69号居委</t>
  </si>
  <si>
    <t>上海市徐汇区凌云路街道梅陇十一1老年助餐点助餐点</t>
  </si>
  <si>
    <t>电话: 64237344</t>
  </si>
  <si>
    <t>地址: 上海市徐汇区凌云路街道梅陇十一村第一居委会梅陇十一村村梅陇十一村号</t>
  </si>
  <si>
    <t>上海市徐汇区凌云路街道梅陇六村助餐点</t>
  </si>
  <si>
    <t>电话: 64776903</t>
  </si>
  <si>
    <t>地址: 上海市徐汇区凌云路街道梅陇六村居委会凌云路24号</t>
  </si>
  <si>
    <t>上海市徐汇区凌云路街道金塘助餐点助餐点</t>
  </si>
  <si>
    <t>电话: 54354861</t>
  </si>
  <si>
    <t>地址: 上海市徐汇区凌云路街道金塘居委会老沪闵路333弄30号</t>
  </si>
  <si>
    <t>上海市嘉定区安亭镇玉兰二村助餐点</t>
  </si>
  <si>
    <t>电话: 59577210</t>
  </si>
  <si>
    <t>地址: 上海市嘉定区安亭镇玉兰第二社区居委会阜康西路199弄68号101室</t>
  </si>
  <si>
    <t>上海市徐汇区凌云路街道阳光居委助餐点</t>
  </si>
  <si>
    <t>电话: 021-54393027</t>
  </si>
  <si>
    <t>地址: 上海市徐汇区凌云路街道阳光居委会天等路258弄3号</t>
  </si>
  <si>
    <t>上海市徐汇区凌云路街道上海徐汇区第二社会福利院助餐点</t>
  </si>
  <si>
    <t>电话: 021-54292611</t>
  </si>
  <si>
    <t>地址: 上海市徐汇区凌云路街道梅陇八村居委会龙州路600号</t>
  </si>
  <si>
    <t>上海市嘉定区安亭镇先锋村助餐点</t>
  </si>
  <si>
    <t>电话: 59509440</t>
  </si>
  <si>
    <t>地址: 上海市嘉定区安亭镇先锋村村委会先锋村388号</t>
  </si>
  <si>
    <t>上海市徐汇区凌云路街道家乐苑居委助餐点</t>
  </si>
  <si>
    <t>电话: 021-64779643</t>
  </si>
  <si>
    <t>地址: 上海市徐汇区凌云路街道家乐苑居委会上中西路55弄62号</t>
  </si>
  <si>
    <t>上海市嘉定区安亭镇西元村助餐点</t>
  </si>
  <si>
    <t>电话: 59561510-601</t>
  </si>
  <si>
    <t>地址: 上海市嘉定区安亭镇西元村村委会西元村340号</t>
  </si>
  <si>
    <t>上海市嘉定区安亭镇昌吉东路社区助餐点</t>
  </si>
  <si>
    <t>电话: 59531617</t>
  </si>
  <si>
    <t>地址: 上海市嘉定区安亭镇昌吉东路社区居委会双浦路70弄</t>
  </si>
  <si>
    <t>上海市徐汇区凌云路街道凌云社区梅陇五村老年助餐点</t>
  </si>
  <si>
    <t>电话: 64536926</t>
  </si>
  <si>
    <t>地址: 上海市徐汇区凌云路街道梅陇五村居委会凌云路/号26号甲</t>
  </si>
  <si>
    <t>上海市嘉定区安亭镇绿苑社区助餐点</t>
  </si>
  <si>
    <t>电话: 59598524</t>
  </si>
  <si>
    <t>地址: 上海市嘉定区安亭镇绿苑社区居委会绿苑路177弄42号后侧</t>
  </si>
  <si>
    <t>上海市徐汇区凌云路街道理工一居委老年助餐点</t>
  </si>
  <si>
    <t>电话: 64237562</t>
  </si>
  <si>
    <t>地址: 上海市徐汇区凌云路街道华东理工大学第一居委会梅陇路130号179号</t>
  </si>
  <si>
    <t>上海市嘉定区安亭镇联西社区综合型助餐点</t>
  </si>
  <si>
    <t>电话: 69593725</t>
  </si>
  <si>
    <t>地址: 上海市嘉定区安亭镇联西村村委会博园路2868号</t>
  </si>
  <si>
    <t>上海市嘉定区安亭镇杭桂社区助餐点</t>
  </si>
  <si>
    <t>地址: 上海市嘉定区安亭镇莱英社区居委会杭桂路1000弄网球场旁</t>
  </si>
  <si>
    <t>上海市嘉定区安亭镇顾浦村助餐点</t>
  </si>
  <si>
    <t>电话: 59572908</t>
  </si>
  <si>
    <t>地址: 上海市嘉定区安亭镇顾浦村村委会墨玉路154弄12号</t>
  </si>
  <si>
    <t>上海市嘉定区安亭镇方翔社区助餐点</t>
  </si>
  <si>
    <t>电话: 39508272</t>
  </si>
  <si>
    <t>地址: 上海市嘉定区安亭镇方翔社区居委会翔方公路300弄92号</t>
  </si>
  <si>
    <t>上海市嘉定区安亭镇方泰水产村助餐点</t>
  </si>
  <si>
    <t>电话: 59505693</t>
  </si>
  <si>
    <t>地址: 上海市嘉定区安亭镇水产村（方泰）村委会泰富路488号</t>
  </si>
  <si>
    <t>上海市嘉定区安亭镇安研社区助餐点</t>
  </si>
  <si>
    <t>电话: 39590855</t>
  </si>
  <si>
    <t>地址: 上海市嘉定区安亭镇安研社区居委会安研路67弄</t>
  </si>
  <si>
    <t>上海市嘉定区外冈镇外冈村助餐点</t>
  </si>
  <si>
    <t>电话: 59588616</t>
  </si>
  <si>
    <t>地址: 上海市嘉定区外冈镇外冈村村委会春及路86号</t>
  </si>
  <si>
    <t>上海市长宁区天山路街道天山二村助餐点</t>
  </si>
  <si>
    <t>电话: 62293386</t>
  </si>
  <si>
    <t>地址: 上海市长宁区天山路街道天山二村居委会天山二村42号甲</t>
  </si>
  <si>
    <t>上海市嘉定区安亭镇星光村助餐点</t>
  </si>
  <si>
    <t>电话: 39508504</t>
  </si>
  <si>
    <t>地址: 上海市嘉定区安亭镇星光村村委会星光村1011号</t>
  </si>
  <si>
    <t>上海市嘉定区外冈镇葛隆村助餐点</t>
  </si>
  <si>
    <t>电话: 59585431</t>
  </si>
  <si>
    <t>地址: 上海市嘉定区外冈镇葛隆村村委会葛隆村133号</t>
  </si>
  <si>
    <t>上海市徐汇区徐家汇街道乐山八九村居委助餐点</t>
  </si>
  <si>
    <t>电话: 64074166</t>
  </si>
  <si>
    <t>地址: 上海市徐汇区徐家汇街道乐山八、九村居委会虹桥路411弄5号</t>
  </si>
  <si>
    <t>上海市嘉定区外冈镇周泾村助餐点</t>
  </si>
  <si>
    <t>电话: 69953220</t>
  </si>
  <si>
    <t>地址: 上海市嘉定区外冈镇周泾村村委会望安路392号</t>
  </si>
  <si>
    <t>上海市嘉定区华亭镇综合为老服务分中心助餐点</t>
  </si>
  <si>
    <t>电话: 59972280</t>
  </si>
  <si>
    <t>地址: 上海市嘉定区华亭镇袁家桥社区居委会华谊一路172号</t>
  </si>
  <si>
    <t>上海市嘉定区安亭镇红梅社区助餐点</t>
  </si>
  <si>
    <t>电话: 59577409</t>
  </si>
  <si>
    <t>地址: 上海市嘉定区安亭镇红梅社区居委会昌吉路231弄11号北侧</t>
  </si>
  <si>
    <t>上海市嘉定区安亭镇黄渡社区助餐点</t>
  </si>
  <si>
    <t>电话: 59590162</t>
  </si>
  <si>
    <t>地址: 上海市嘉定区安亭镇黄渡社区居委会佛阁弄村5号</t>
  </si>
  <si>
    <t>上海市嘉定区安亭镇春盛苑助餐点</t>
  </si>
  <si>
    <t>电话: 69582002</t>
  </si>
  <si>
    <t>地址: 上海市嘉定区安亭镇春盛苑社区居委会嘉松北路7222弄44号楼西侧</t>
  </si>
  <si>
    <t>上海市嘉定区嘉定工业区娄东村先塘1组助餐点</t>
  </si>
  <si>
    <t>电话: 59541493转804</t>
  </si>
  <si>
    <t>地址: 上海市嘉定区嘉定工业区娄东村村委会宝钱公路2388弄1组</t>
  </si>
  <si>
    <t>上海市嘉定区嘉定工业区福蕴社区南苑八村助餐点</t>
  </si>
  <si>
    <t>地址: 上海市嘉定区嘉定工业区福蕴社区居委会良舍路333弄40号</t>
  </si>
  <si>
    <t>上海市嘉定区安亭镇博泰社区助餐点</t>
  </si>
  <si>
    <t>电话: 69578366</t>
  </si>
  <si>
    <t>地址: 上海市嘉定区安亭镇博泰社区居委会和静路1588弄老年活动室</t>
  </si>
  <si>
    <t>上海市嘉定区嘉定工业区福蕴社区南苑十村助餐点</t>
  </si>
  <si>
    <t>电话: 39966511</t>
  </si>
  <si>
    <t>地址: 上海市嘉定区嘉定工业区福蕴社区居委会富蕴路195弄38号</t>
  </si>
  <si>
    <t>上海市嘉定区安亭镇安驰社区万立城助餐点</t>
  </si>
  <si>
    <t>电话: 59161601</t>
  </si>
  <si>
    <t>地址: 上海市嘉定区安亭镇安驰社区居委会博园路7226号</t>
  </si>
  <si>
    <t>上海市嘉定区安亭镇安驰社区尚上城助餐点</t>
  </si>
  <si>
    <t>地址: 上海市嘉定区安亭镇安驰社区居委会安谐路9弄</t>
  </si>
  <si>
    <t>上海市徐汇区徐家汇街道虹二居委助餐点</t>
  </si>
  <si>
    <t>电话: 62834559</t>
  </si>
  <si>
    <t>地址: 上海市徐汇区徐家汇街道虹二居委会虹桥路693弄12号1楼</t>
  </si>
  <si>
    <t>上海市嘉定区华亭镇华旺社区助餐点</t>
  </si>
  <si>
    <t>电话: 59972817</t>
  </si>
  <si>
    <t>地址: 上海市嘉定区华亭镇华旺社区居委会华旺路888弄123号</t>
  </si>
  <si>
    <t>上海市徐汇区徐家汇街道殷家角居委助餐点</t>
  </si>
  <si>
    <t>电话: 64278112</t>
  </si>
  <si>
    <t>地址: 上海市徐汇区徐家汇街道殷家角居委会天钥桥路380弄28号102室</t>
  </si>
  <si>
    <t>上海市嘉定区嘉定镇街道秋霞助餐点</t>
  </si>
  <si>
    <t>地址: 上海市嘉定区嘉定镇街道秋霞社区居委会东大街村250号秋霞公寓大门口</t>
  </si>
  <si>
    <t>上海市嘉定区嘉定工业区同盛园社区助餐点</t>
  </si>
  <si>
    <t>电话: 39963185</t>
  </si>
  <si>
    <t>地址: 上海市嘉定区嘉定工业区同盛园筹备组慈竹路842号</t>
  </si>
  <si>
    <t>上海市嘉定区嘉定工业区宜景社区助餐点</t>
  </si>
  <si>
    <t>电话: 69520355</t>
  </si>
  <si>
    <t>地址: 上海市嘉定区嘉定工业区宜景社区居委会富蕴路555弄20号1楼104室</t>
  </si>
  <si>
    <t>上海市嘉定区嘉定工业区陆渡村助餐点</t>
  </si>
  <si>
    <t>电话: 59545013</t>
  </si>
  <si>
    <t>地址: 上海市嘉定区嘉定工业区陆渡村村委会娄陆公路1023号</t>
  </si>
  <si>
    <t>上海市嘉定区嘉定工业区民乐社区助餐点</t>
  </si>
  <si>
    <t>电话: 59161134</t>
  </si>
  <si>
    <t>地址: 上海市嘉定区嘉定工业区民乐社区居委会南苑六村14号</t>
  </si>
  <si>
    <t>上海市嘉定区嘉定工业区梧桐坊社区助餐点</t>
  </si>
  <si>
    <t>电话: 59533806</t>
  </si>
  <si>
    <t>地址: 上海市嘉定区嘉定工业区梧桐坊筹备组霍城路1777弄19号底楼</t>
  </si>
  <si>
    <t>上海市嘉定区嘉定工业区（南区）社区综合型老年人助餐点</t>
  </si>
  <si>
    <t>电话: 69522242</t>
  </si>
  <si>
    <t>上海市嘉定区嘉定工业区汇珠社区助餐点</t>
  </si>
  <si>
    <t>地址: 上海市嘉定区嘉定工业区汇珠社区居委会嘉朱公路1758号</t>
  </si>
  <si>
    <t>上海市嘉定区嘉定工业区新宝社区助餐点</t>
  </si>
  <si>
    <t>电话: 59960021</t>
  </si>
  <si>
    <t>地址: 上海市嘉定区嘉定工业区新宝社区居委会新宝路558弄176号</t>
  </si>
  <si>
    <t>上海市嘉定区嘉定工业区天华社区（南）助餐点</t>
  </si>
  <si>
    <t>电话: 39561055</t>
  </si>
  <si>
    <t>地址: 上海市嘉定区嘉定工业区天华社区居委会汇旺东路1055弄150号</t>
  </si>
  <si>
    <t>上海市嘉定区嘉定工业区黎明村助餐点</t>
  </si>
  <si>
    <t>电话: 59960151</t>
  </si>
  <si>
    <t>地址: 上海市嘉定区嘉定工业区黎明村村委会黎明村560号</t>
  </si>
  <si>
    <t>上海市嘉定区嘉定工业区雨化村助餐点</t>
  </si>
  <si>
    <t>电话: 59961383</t>
  </si>
  <si>
    <t>地址: 上海市嘉定区嘉定工业区雨化村村委会北和公路128号</t>
  </si>
  <si>
    <t>上海市嘉定区嘉定工业区汇源社区助餐点</t>
  </si>
  <si>
    <t>电话: 39965011</t>
  </si>
  <si>
    <t>地址: 上海市嘉定区嘉定工业区汇源社区居委会汇源路518弄51号</t>
  </si>
  <si>
    <t>上海市嘉定区嘉定工业区天华社区（北）助餐点</t>
  </si>
  <si>
    <t>地址: 上海市嘉定区嘉定工业区天华社区居委会汇善路1322弄177号</t>
  </si>
  <si>
    <t>上海市嘉定区嘉定工业区永盛社区助餐点</t>
  </si>
  <si>
    <t>电话: 69960823</t>
  </si>
  <si>
    <t>地址: 上海市嘉定区嘉定工业区永盛社区居委会福海路800弄30号</t>
  </si>
  <si>
    <t>上海市嘉定区嘉定工业区庆阳社区助餐点</t>
  </si>
  <si>
    <t>电话: 59161232</t>
  </si>
  <si>
    <t>地址: 上海市嘉定区嘉定工业区庆阳社区居委会南苑一村58号204室</t>
  </si>
  <si>
    <t>上海市嘉定区嘉定工业区汇旺社区助餐点</t>
  </si>
  <si>
    <t>电话: 59962270-201</t>
  </si>
  <si>
    <t>地址: 上海市嘉定区嘉定工业区汇旺社区居委会汇旺东路1148号</t>
  </si>
  <si>
    <t>上海市嘉定区嘉定工业区横沥社区助餐点</t>
  </si>
  <si>
    <t>电话: 59533600</t>
  </si>
  <si>
    <t>地址: 上海市嘉定区嘉定工业区横沥社区居委会沪宜公路3056弄</t>
  </si>
  <si>
    <t>上海市嘉定区嘉定工业区裕民社区助餐点</t>
  </si>
  <si>
    <t>电话: 69963301</t>
  </si>
  <si>
    <t>地址: 上海市嘉定区嘉定工业区裕民社区居委会裕民路1000弄92-93号</t>
  </si>
  <si>
    <t>上海市嘉定区嘉定工业区越华社区（北）助餐点</t>
  </si>
  <si>
    <t>电话: 59960256</t>
  </si>
  <si>
    <t>地址: 上海市嘉定区嘉定工业区越华社区居委会嘉朱公路1315弄74号</t>
  </si>
  <si>
    <t>上海市嘉定区嘉定工业区胜辛社区助餐点</t>
  </si>
  <si>
    <t>电话: 69962801</t>
  </si>
  <si>
    <t>地址: 上海市嘉定区嘉定工业区胜辛社区居委会裕民路1180弄102号</t>
  </si>
  <si>
    <t>上海市虹口区江湾镇街道欣逸居委助餐点</t>
  </si>
  <si>
    <t>电话: 64174126</t>
  </si>
  <si>
    <t>地址: 上海市虹口区江湾镇街道欣逸居委会逸仙路450号</t>
  </si>
  <si>
    <t>上海市嘉定区嘉定工业区蔷薇社区助餐点</t>
  </si>
  <si>
    <t>电话: 39963917</t>
  </si>
  <si>
    <t>地址: 上海市嘉定区嘉定工业区蔷薇苑筹备组红石路915弄</t>
  </si>
  <si>
    <t>上海市嘉定区嘉定工业区凤池社区助餐点</t>
  </si>
  <si>
    <t>电话: 59166433</t>
  </si>
  <si>
    <t>地址: 上海市嘉定区嘉定工业区凤池社区居委会福海路281弄55号</t>
  </si>
  <si>
    <t>上海市嘉定区嘉定工业区白墙村助餐点</t>
  </si>
  <si>
    <t>电话: 59961891</t>
  </si>
  <si>
    <t>地址: 上海市嘉定区嘉定工业区白墙村村委会汇旺东路1163号</t>
  </si>
  <si>
    <t>上海市嘉定区嘉定工业区越华社区（南）助餐点</t>
  </si>
  <si>
    <t>地址: 上海市嘉定区嘉定工业区越华社区居委会嘉朱公路1125弄191号</t>
  </si>
  <si>
    <t>上海市嘉定区嘉定工业区丰怡社区助餐点</t>
  </si>
  <si>
    <t>电话: 69520328</t>
  </si>
  <si>
    <t>地址: 上海市嘉定区嘉定工业区丰怡社区居委会嘉安公路258号底楼</t>
  </si>
  <si>
    <t>上海市嘉定区嘉定工业区草庵村助餐点</t>
  </si>
  <si>
    <t>电话: 59545630</t>
  </si>
  <si>
    <t>地址: 上海市嘉定区嘉定工业区草庵村村委会草庵村486号</t>
  </si>
  <si>
    <t>上海市金山区漕泾镇营房村助餐点</t>
  </si>
  <si>
    <t>电话: 13764390485</t>
  </si>
  <si>
    <t>地址: 上海市金山区漕泾镇营房村村委会工农街105号</t>
  </si>
  <si>
    <t>上海市嘉定区华亭镇毛桥助餐点</t>
  </si>
  <si>
    <t>电话: 59959431</t>
  </si>
  <si>
    <t>地址: 上海市嘉定区华亭镇毛桥村村委会霜竹公路1251号</t>
  </si>
  <si>
    <t>上海市虹口区凉城新村街道凉城社区北部社区长者食堂</t>
  </si>
  <si>
    <t>地址: 上海市虹口区凉城新村街道文苑第二居委会车站北路709号</t>
  </si>
  <si>
    <t>上海市虹口区凉城新村街道章氏(广灵店)老年助餐点</t>
  </si>
  <si>
    <t>电话: 55803626</t>
  </si>
  <si>
    <t>地址: 上海市虹口区凉城新村街道秀苑居委会凉城路457号</t>
  </si>
  <si>
    <t>上海市虹口区凉城新村街道章氏(凉城店)老年助餐点</t>
  </si>
  <si>
    <t>电话: 65292499</t>
  </si>
  <si>
    <t>地址: 上海市虹口区凉城新村街道凉城新村第六居委会凉城路822号</t>
  </si>
  <si>
    <t>上海市嘉定区嘉定工业区旺泾村助餐点</t>
  </si>
  <si>
    <t>电话: 59961683-105</t>
  </si>
  <si>
    <t>地址: 上海市嘉定区嘉定工业区旺泾村村委会旺泾村788号</t>
  </si>
  <si>
    <t>上海市嘉定区嘉定工业区旺泾村1助餐点</t>
  </si>
  <si>
    <t>电话: 59961683-816</t>
  </si>
  <si>
    <t>地址: 上海市嘉定区嘉定工业区旺泾村村委会旺泾村17组号</t>
  </si>
  <si>
    <t>上海市虹口区凉城新村街道章氏(车北店)老年助餐点</t>
  </si>
  <si>
    <t>电话: 65920537</t>
  </si>
  <si>
    <t>地址: 上海市虹口区凉城新村街道凉城新村第六居委会车站北路588号</t>
  </si>
  <si>
    <t>上海市金山区漕泾镇东海村助餐点</t>
  </si>
  <si>
    <t>电话: 021-57251455</t>
  </si>
  <si>
    <t>地址: 上海市金山区漕泾镇东海村村委会东海村镇南2190号</t>
  </si>
  <si>
    <t>上海市嘉定区华亭镇联三村助餐点</t>
  </si>
  <si>
    <t>电话: 59972318</t>
  </si>
  <si>
    <t>地址: 上海市嘉定区华亭镇联三村村委会沪华中路111弄33号</t>
  </si>
  <si>
    <t>上海市嘉定区华亭镇双塘村助餐点</t>
  </si>
  <si>
    <t>电话: 59951656</t>
  </si>
  <si>
    <t>地址: 上海市嘉定区华亭镇双塘村村委会双塘村241号西500米</t>
  </si>
  <si>
    <t>上海市金山区漕泾镇水库村助餐点</t>
  </si>
  <si>
    <t>电话: 021-57258033</t>
  </si>
  <si>
    <t>地址: 上海市金山区漕泾镇水库村村委会水库村村长堰2076号</t>
  </si>
  <si>
    <t>上海市金山区漕泾镇海涯村助餐点</t>
  </si>
  <si>
    <t>电话: 37282588</t>
  </si>
  <si>
    <t>地址: 上海市金山区漕泾镇海涯村村委会漕廊公路路985弄601号</t>
  </si>
  <si>
    <t>上海市虹口区江湾镇街道方浜居委助餐点</t>
  </si>
  <si>
    <t>电话: 65618607</t>
  </si>
  <si>
    <t>地址: 上海市虹口区江湾镇街道方浜居委会汶水东路541弄24号101室</t>
  </si>
  <si>
    <t>上海市虹口区江湾镇街道奎照居委助餐点</t>
  </si>
  <si>
    <t>电话: 65360338</t>
  </si>
  <si>
    <t>地址: 上海市虹口区江湾镇街道奎照路居委会奎照路441号</t>
  </si>
  <si>
    <t>上海市徐汇区斜土路街道日六2居委助餐点</t>
  </si>
  <si>
    <t>电话: 64039776</t>
  </si>
  <si>
    <t>地址: 上海市徐汇区斜土路街道日晖六村第二居委会日晖六村村2号</t>
  </si>
  <si>
    <t>上海市徐汇区斜土路街道斜土街道尚海湾助餐点助餐点</t>
  </si>
  <si>
    <t>电话: 64157925</t>
  </si>
  <si>
    <t>地址: 上海市徐汇区斜土路街道尚海湾居委会东安路8888弄1-3号</t>
  </si>
  <si>
    <t>上海市徐汇区斜土路街道斜土第二敬老院助餐点</t>
  </si>
  <si>
    <t>地址: 上海市徐汇区斜土路街道江南新村居委会大木桥路江南一村600弄54号</t>
  </si>
  <si>
    <t>上海市长宁区天山路街道紫云日间照护中心助餐点</t>
  </si>
  <si>
    <t>地址: 上海市长宁区天山路街道紫云居委会紫云路371号</t>
  </si>
  <si>
    <t>上海市嘉定区外冈镇甘柏2号助餐点</t>
  </si>
  <si>
    <t>电话: 69575921</t>
  </si>
  <si>
    <t>地址: 上海市嘉定区外冈镇甘柏村村委会管新路900弄80号</t>
  </si>
  <si>
    <t>上海市嘉定区外冈镇甘柏1号助餐点</t>
  </si>
  <si>
    <t>地址: 上海市嘉定区外冈镇甘柏村村委会恒冠路2号</t>
  </si>
  <si>
    <t>上海市浦东新区合庆镇勤益村助餐点</t>
  </si>
  <si>
    <t>电话: 13501606657</t>
  </si>
  <si>
    <t>地址: 上海市浦东新区合庆镇勤益村村委会三村何家宅21号</t>
  </si>
  <si>
    <t>上海市浦东新区合庆镇永红村助餐点</t>
  </si>
  <si>
    <t>电话: 58971207</t>
  </si>
  <si>
    <t>地址: 上海市浦东新区合庆镇永红村村委会小白路943号</t>
  </si>
  <si>
    <t>上海市浦东新区合庆镇友谊村助餐点</t>
  </si>
  <si>
    <t>电话: 68905863</t>
  </si>
  <si>
    <t>地址: 上海市浦东新区合庆镇友谊村村委会高科东路4600号</t>
  </si>
  <si>
    <t>上海市浦东新区合庆镇海塘村微型助餐点</t>
  </si>
  <si>
    <t>电话: 13621812269</t>
  </si>
  <si>
    <t>地址: 上海市浦东新区合庆镇海塘村村委会海塘中路218号</t>
  </si>
  <si>
    <t>上海市浦东新区合庆镇朝阳村微型助餐点</t>
  </si>
  <si>
    <t>电话: 13918687598</t>
  </si>
  <si>
    <t>地址: 上海市浦东新区合庆镇朝阳村村委会奚阳路988-2号</t>
  </si>
  <si>
    <t>上海市长宁区北新泾街道爱馨苑助餐点</t>
  </si>
  <si>
    <t>电话: 62381479</t>
  </si>
  <si>
    <t>地址: 上海市长宁区北新泾街道新泾五村居委会天山西路350弄55号</t>
  </si>
  <si>
    <t>上海市虹口区江湾镇街道新南居委助餐点</t>
  </si>
  <si>
    <t>电话: 65607970</t>
  </si>
  <si>
    <t>地址: 上海市虹口区江湾镇街道新市南路居委会新市南路560弄12号</t>
  </si>
  <si>
    <t>上海市嘉定区华亭镇华亭村助餐点</t>
  </si>
  <si>
    <t>电话: 59970430</t>
  </si>
  <si>
    <t>地址: 上海市嘉定区华亭镇华亭村村委会浏翔公路6463号</t>
  </si>
  <si>
    <t>上海市浦东新区新场镇笋北居委家门口养老服务站微助餐助餐点</t>
  </si>
  <si>
    <t>电话: 58178631</t>
  </si>
  <si>
    <t>地址: 上海市浦东新区新场镇笋北居委会新环西路1185弄1167号</t>
  </si>
  <si>
    <t>上海市嘉定区外冈镇新苑2号助餐点</t>
  </si>
  <si>
    <t>电话: 39107001</t>
  </si>
  <si>
    <t>地址: 上海市嘉定区外冈镇外冈新苑社区居委会恒飞路516号圆厅</t>
  </si>
  <si>
    <t>上海市嘉定区外冈镇新苑1号助餐点</t>
  </si>
  <si>
    <t>地址: 上海市嘉定区外冈镇外冈新苑社区居委会瞿门路399弄115号108室</t>
  </si>
  <si>
    <t>上海市嘉定区华亭镇塔桥村助餐点</t>
  </si>
  <si>
    <t>电话: 59531020</t>
  </si>
  <si>
    <t>地址: 上海市嘉定区华亭镇塔桥村村委会塔桥村247号</t>
  </si>
  <si>
    <t>上海市嘉定区嘉定镇街道李园二村社区助餐点</t>
  </si>
  <si>
    <t>电话: 021-39922359</t>
  </si>
  <si>
    <t>地址: 上海市嘉定区嘉定镇街道李园二村社区居委会博乐路238号1楼</t>
  </si>
  <si>
    <t>上海市嘉定区华亭镇金吕村助餐点</t>
  </si>
  <si>
    <t>电话: 59970211</t>
  </si>
  <si>
    <t>地址: 上海市嘉定区华亭镇金吕村村委会向华路38号</t>
  </si>
  <si>
    <t>上海市嘉定区华亭镇袁家桥居委助餐点</t>
  </si>
  <si>
    <t>电话: 59971063</t>
  </si>
  <si>
    <t>地址: 上海市嘉定区华亭镇袁家桥社区居委会沪华中路992弄</t>
  </si>
  <si>
    <t>上海市浦东新区惠南镇海沈村为老助餐点</t>
  </si>
  <si>
    <t>电话: 58271693</t>
  </si>
  <si>
    <t>地址: 上海市浦东新区惠南镇海沈村村委会幸新路335号</t>
  </si>
  <si>
    <t>上海市金山区漕泾镇蒋庄村助餐点</t>
  </si>
  <si>
    <t>电话: 021-57259377</t>
  </si>
  <si>
    <t>地址: 上海市金山区漕泾镇蒋庄村村委会蒋庄村2060号</t>
  </si>
  <si>
    <t>上海市虹口区江湾镇街道爱峰敬老院助餐点</t>
  </si>
  <si>
    <t>电话: 65605156</t>
  </si>
  <si>
    <t>地址: 上海市虹口区江湾镇街道池沟路居委会万安路669弄14号</t>
  </si>
  <si>
    <t>上海市嘉定区华亭镇沁园社区助餐点</t>
  </si>
  <si>
    <t>电话: 59951301</t>
  </si>
  <si>
    <t>地址: 上海市嘉定区华亭镇沁园社区居委会嘉唐公路2665弄</t>
  </si>
  <si>
    <t>上海市虹口区江湾镇街道吉阳红敬老院助餐点</t>
  </si>
  <si>
    <t>电话: 61670738</t>
  </si>
  <si>
    <t>地址: 上海市虹口区江湾镇街道欣逸居委会纪念路335弄10号</t>
  </si>
  <si>
    <t>上海市徐汇区康健新村街道桂花园助餐点</t>
  </si>
  <si>
    <t>地址: 上海市徐汇区康健新村街道茶花桂花居委会江安路路58弄66号</t>
  </si>
  <si>
    <t>上海市徐汇区康健新村街道茶花园助餐点</t>
  </si>
  <si>
    <t>地址: 上海市徐汇区康健新村街道茶花桂花居委会浦北路路959弄47号</t>
  </si>
  <si>
    <t>上海市虹口区江湾镇街道第六市民驿站助餐点</t>
  </si>
  <si>
    <t>电话: 65666731</t>
  </si>
  <si>
    <t>地址: 上海市虹口区江湾镇街道春生居委会新市南路920号</t>
  </si>
  <si>
    <t>上海市虹口区江湾镇街道第三市民驿站助餐点</t>
  </si>
  <si>
    <t>电话: 55273093</t>
  </si>
  <si>
    <t>地址: 上海市虹口区江湾镇街道万安路西居委会华严路60号</t>
  </si>
  <si>
    <t>上海市虹口区嘉兴路街道宝元居委会助餐点</t>
  </si>
  <si>
    <t>电话: 65460107</t>
  </si>
  <si>
    <t>地址: 上海市虹口区嘉兴路街道宝元居委会飞虹支路77号3楼</t>
  </si>
  <si>
    <t>上海市虹口区江湾镇街道第二市民驿站助餐点</t>
  </si>
  <si>
    <t>电话: 55273180</t>
  </si>
  <si>
    <t>地址: 上海市虹口区江湾镇街道三门路二居委会三门路757号乙</t>
  </si>
  <si>
    <t>上海市虹口区江湾镇街道第五市民驿站助餐点</t>
  </si>
  <si>
    <t>电话: 65612137</t>
  </si>
  <si>
    <t>地址: 上海市虹口区江湾镇街道奎照路居委会奎照路280号4楼</t>
  </si>
  <si>
    <t>上海市虹口区江湾镇街道春生居委助餐点</t>
  </si>
  <si>
    <t>电话: 65366097</t>
  </si>
  <si>
    <t>地址: 上海市虹口区江湾镇街道春生居委会新市南路988号</t>
  </si>
  <si>
    <t>上海市嘉定区嘉定镇街道叶池助餐点</t>
  </si>
  <si>
    <t>地址: 上海市嘉定区嘉定镇街道叶池社区居委会城中路171弄21号101室东侧</t>
  </si>
  <si>
    <t>上海市浦东新区泥城镇老年人助餐点</t>
  </si>
  <si>
    <t>电话: 20920205</t>
  </si>
  <si>
    <t>地址: 上海市浦东新区泥城镇云绣苑居委会云汉路668号</t>
  </si>
  <si>
    <t>上海市嘉定区外冈镇马门村助餐点</t>
  </si>
  <si>
    <t>电话: 59936453</t>
  </si>
  <si>
    <t>地址: 上海市嘉定区外冈镇马门村村委会外钱公路348号</t>
  </si>
  <si>
    <t>上海市宝山区月浦镇月浦五村助餐点</t>
  </si>
  <si>
    <t>电话: 56930529</t>
  </si>
  <si>
    <t>地址: 上海市宝山区月浦镇月浦五村居委会月浦五村44号</t>
  </si>
  <si>
    <t>上海市宝山区月浦镇盛桥新村助餐点</t>
  </si>
  <si>
    <t>电话: 56153884</t>
  </si>
  <si>
    <t>地址: 上海市宝山区月浦镇盛桥新村居委会盛桥一村38号</t>
  </si>
  <si>
    <t>上海市嘉定区外冈镇杏花居委助餐点</t>
  </si>
  <si>
    <t>电话: 59580446</t>
  </si>
  <si>
    <t>地址: 上海市嘉定区外冈镇杏花社区居委会春及路66号</t>
  </si>
  <si>
    <t>上海市宝山区月浦镇月狮村助餐点</t>
  </si>
  <si>
    <t>电话: 56152069</t>
  </si>
  <si>
    <t>地址: 上海市宝山区月浦镇月狮村村委会月狮村顾家宅7号旁月小狮文化苑</t>
  </si>
  <si>
    <t>上海市嘉定区外冈镇兰郡居委助餐点</t>
  </si>
  <si>
    <t>电话: 59968581</t>
  </si>
  <si>
    <t>地址: 上海市嘉定区外冈镇兰郡社区居委会百安公路2999弄468号</t>
  </si>
  <si>
    <t>上海市徐汇区康健新村街道丁香迎春助餐点</t>
  </si>
  <si>
    <t>地址: 上海市徐汇区康健新村街道丁香迎春居委会百花街街345弄25号</t>
  </si>
  <si>
    <t>上海市金山区山阳镇九龙村老年人助餐点</t>
  </si>
  <si>
    <t>电话: 67299831</t>
  </si>
  <si>
    <t>地址: 上海市金山区山阳镇九龙村村委会朱山路368号北楼</t>
  </si>
  <si>
    <t>上海市嘉定区安亭镇迎春社区井亭苑助餐点</t>
  </si>
  <si>
    <t>电话: 39579372</t>
  </si>
  <si>
    <t>地址: 上海市嘉定区安亭镇迎春社区居委会泽普路588弄</t>
  </si>
  <si>
    <t>上海市嘉定区新成路街道迎园社区助餐点</t>
  </si>
  <si>
    <t>电话: 69993133</t>
  </si>
  <si>
    <t>地址: 上海市嘉定区新成路街道迎园社区居委会迎园八坊村4号</t>
  </si>
  <si>
    <t>上海市金山区山阳镇渔业村老年人助餐点</t>
  </si>
  <si>
    <t>电话: 57243187</t>
  </si>
  <si>
    <t>地址: 上海市金山区山阳镇渔业村村委会渔业村2115-1号</t>
  </si>
  <si>
    <t>上海市嘉定区华亭镇唐行村助餐点</t>
  </si>
  <si>
    <t>电话: 59951641</t>
  </si>
  <si>
    <t>地址: 上海市嘉定区华亭镇唐行村村委会高竹路286号</t>
  </si>
  <si>
    <t>上海市嘉定区南翔镇天恩社区助餐点</t>
  </si>
  <si>
    <t>电话: 69178033</t>
  </si>
  <si>
    <t>地址: 上海市嘉定区南翔镇天恩社区居委会德园路1509弄10号楼旁（老年活动室）</t>
  </si>
  <si>
    <t>上海市嘉定区外冈镇老年社区长者食堂</t>
  </si>
  <si>
    <t>电话: 59936666</t>
  </si>
  <si>
    <t>地址: 上海市嘉定区外冈镇杏花社区居委会/村仙居弄23号</t>
  </si>
  <si>
    <t>上海市浦东新区新场镇笋南居委家门口养老服务站微助餐助餐点</t>
  </si>
  <si>
    <t>电话: 58178659</t>
  </si>
  <si>
    <t>地址: 上海市浦东新区新场镇笋南居委会新环西路路58弄63号3楼</t>
  </si>
  <si>
    <t>上海市宝山区杨行镇远洋悦庭助餐点</t>
  </si>
  <si>
    <t>电话: 021-36211029</t>
  </si>
  <si>
    <t>地址: 上海市宝山区杨行镇远洋悦庭居委会杨泰路2158弄9单元一楼</t>
  </si>
  <si>
    <t>上海市金山区亭林镇浩光村老年人社区长者食堂</t>
  </si>
  <si>
    <t>电话: 021-57381113</t>
  </si>
  <si>
    <t>地址: 上海市金山区亭林镇浩光村村委会浩光村6088号</t>
  </si>
  <si>
    <t>上海市嘉定区南翔镇新翔社区助餐点</t>
  </si>
  <si>
    <t>电话: 69921590</t>
  </si>
  <si>
    <t>地址: 上海市嘉定区南翔镇新翔社区居委会真南路4889弄28号</t>
  </si>
  <si>
    <t>上海市静安区天目西路街道天目西养老院老年助餐点</t>
  </si>
  <si>
    <t>电话: 66290051</t>
  </si>
  <si>
    <t>地址: 上海市静安区天目西路街道铁路新村居委会沪太路453弄84号</t>
  </si>
  <si>
    <t>上海市宝山区月浦镇乐业一村助餐点</t>
  </si>
  <si>
    <t>电话: 56934913</t>
  </si>
  <si>
    <t>地址: 上海市宝山区月浦镇乐业一村居委会春雷路331弄8号</t>
  </si>
  <si>
    <t>上海市虹口区嘉兴路街道新陆居委会助餐点</t>
  </si>
  <si>
    <t>电话: 65082212</t>
  </si>
  <si>
    <t>地址: 上海市虹口区嘉兴路街道新陆居委会四平路710号9楼</t>
  </si>
  <si>
    <t>上海市徐汇区康健新村街道长兴坊助餐点</t>
  </si>
  <si>
    <t>地址: 上海市徐汇区康健新村街道长兴坊居委会桂林西街街15弄1号</t>
  </si>
  <si>
    <t>上海市嘉定区南翔镇新丰村第二助餐点</t>
  </si>
  <si>
    <t>地址: 上海市嘉定区南翔镇新丰村村委会蕰北路北支弄勤耕九队仓库助餐点</t>
  </si>
  <si>
    <t>上海市金山区山阳镇新江村老年人助餐点</t>
  </si>
  <si>
    <t>电话: 57282801</t>
  </si>
  <si>
    <t>地址: 上海市金山区山阳镇新江村村委会新江村华新小区45号</t>
  </si>
  <si>
    <t>上海市嘉定区徐行镇红星村助餐点</t>
  </si>
  <si>
    <t>电话: 59946911-809</t>
  </si>
  <si>
    <t>地址: 上海市嘉定区徐行镇红星村村委会红星路876号</t>
  </si>
  <si>
    <t>上海市嘉定区新成路街道南陈社区助餐点</t>
  </si>
  <si>
    <t>电话: 021-6993115</t>
  </si>
  <si>
    <t>地址: 上海市嘉定区新成路街道南陈社区居委会和政路228弄16号</t>
  </si>
  <si>
    <t>上海市徐汇区康健新村街道长虹坊助餐点</t>
  </si>
  <si>
    <t>地址: 上海市徐汇区康健新村街道长虹坊居委会桂林西街街11弄2号</t>
  </si>
  <si>
    <t>上海市浦东新区惠南镇西门居委为老助餐点</t>
  </si>
  <si>
    <t>电话: 58001212</t>
  </si>
  <si>
    <t>地址: 上海市浦东新区惠南镇西门居委会西潭新村10号101室</t>
  </si>
  <si>
    <t>上海市徐汇区康健新村街道月季百藤助餐点</t>
  </si>
  <si>
    <t>地址: 上海市徐汇区康健新村街道月季百藤居委会桂平路街67弄95号</t>
  </si>
  <si>
    <t>上海市徐汇区康健新村街道金桂苑助餐点</t>
  </si>
  <si>
    <t>地址: 上海市徐汇区康健新村街道金桂苑居委会虹漕南路路99弄7号</t>
  </si>
  <si>
    <t>上海市徐汇区康健新村街道上师大居委助餐点</t>
  </si>
  <si>
    <t>电话: 64322868</t>
  </si>
  <si>
    <t>地址: 上海市徐汇区康健新村街道师大新村居委会桂林路路70弄弄21舍51号13户</t>
  </si>
  <si>
    <t>上海市浦东新区上钢新村街道上钢九村老年助餐点</t>
  </si>
  <si>
    <t>电话: 021-58866924</t>
  </si>
  <si>
    <t>地址: 上海市浦东新区上钢新村街道上钢九村居委会西营路33弄11号</t>
  </si>
  <si>
    <t>上海市嘉定区南翔镇丰翔社区第二助餐点</t>
  </si>
  <si>
    <t>电话: 39536560</t>
  </si>
  <si>
    <t>地址: 上海市嘉定区南翔镇丰翔社区居委会芳林路398弄对面物业小白楼</t>
  </si>
  <si>
    <t>上海市嘉定区南翔镇丰翔社区助餐点</t>
  </si>
  <si>
    <t>地址: 上海市嘉定区南翔镇丰翔社区居委会丰翔路3055弄154号</t>
  </si>
  <si>
    <t>上海市嘉定区华亭镇连俊村助餐点</t>
  </si>
  <si>
    <t>电话: 59950129</t>
  </si>
  <si>
    <t>地址: 上海市嘉定区华亭镇连俊村村委会连俊路600号</t>
  </si>
  <si>
    <t>上海市嘉定区菊园新区嘉宜社区助餐点</t>
  </si>
  <si>
    <t>电话: 59503950</t>
  </si>
  <si>
    <t>地址: 上海市嘉定区菊园新区嘉宜社区慈竹路73号</t>
  </si>
  <si>
    <t>上海市嘉定区菊园新区嘉莱社区助餐点</t>
  </si>
  <si>
    <t>电话: 39528212</t>
  </si>
  <si>
    <t>地址: 上海市嘉定区菊园新区嘉莱社区居委会慈竹路66号</t>
  </si>
  <si>
    <t>上海市黄浦区淮海中路街道复兴助餐点</t>
  </si>
  <si>
    <t>电话: 63845087</t>
  </si>
  <si>
    <t>地址: 上海市黄浦区淮海中路街道复兴居委会马当路301弄25号103室</t>
  </si>
  <si>
    <t>上海市宝山区月浦镇阳光美林助餐点</t>
  </si>
  <si>
    <t>电话: 66931920</t>
  </si>
  <si>
    <t>地址: 上海市宝山区月浦镇阳光锦园居委会月富路88弄34号</t>
  </si>
  <si>
    <t>上海市宝山区月浦镇阳光锦园助餐点</t>
  </si>
  <si>
    <t>地址: 上海市宝山区月浦镇阳光锦园居委会阳光锦园村月富路88弄34号</t>
  </si>
  <si>
    <t>上海市嘉定区南翔镇翔华社区助餐点</t>
  </si>
  <si>
    <t>电话: 59171845</t>
  </si>
  <si>
    <t>地址: 上海市嘉定区南翔镇翔华社区居委会火车站路120号</t>
  </si>
  <si>
    <t>上海市虹口区嘉兴路街道瑞一居委会助餐点</t>
  </si>
  <si>
    <t>电话: 53935512</t>
  </si>
  <si>
    <t>地址: 上海市虹口区嘉兴路街道瑞虹新城第一居委会临平路333号10座103室</t>
  </si>
  <si>
    <t>上海市嘉定区南翔镇银翔社区助餐点</t>
  </si>
  <si>
    <t>电话: 69895880</t>
  </si>
  <si>
    <t>地址: 上海市嘉定区南翔镇银翔社区居委会金通路1788弄43号</t>
  </si>
  <si>
    <t>上海市嘉定区安亭镇新源社区助餐点</t>
  </si>
  <si>
    <t>电话: 39542245</t>
  </si>
  <si>
    <t>地址: 上海市嘉定区安亭镇新源社区居委会民丰路897弄和亭老年活动室</t>
  </si>
  <si>
    <t>上海市嘉定区南翔镇翔北社区第二助餐点</t>
  </si>
  <si>
    <t>电话: 69956982</t>
  </si>
  <si>
    <t>地址: 上海市嘉定区南翔镇翔北社区居委会浏翔公路1199弄</t>
  </si>
  <si>
    <t>上海市嘉定区南翔镇翔北社区助餐点</t>
  </si>
  <si>
    <t>地址: 上海市嘉定区南翔镇翔北社区居委会蕴北路2221弄</t>
  </si>
  <si>
    <t>上海市徐汇区康健新村街道杜鹃园助餐点</t>
  </si>
  <si>
    <t>地址: 上海市徐汇区康健新村街道紫鹃园居委会钦州南路街917弄89号</t>
  </si>
  <si>
    <t>上海市浦东新区新场镇果园村家门口养老服务站微助餐助餐点</t>
  </si>
  <si>
    <t>电话: 68171120</t>
  </si>
  <si>
    <t>地址: 上海市浦东新区新场镇果园村村委会笋心路233号</t>
  </si>
  <si>
    <t>上海市徐汇区康健新村街道樱花园助餐点</t>
  </si>
  <si>
    <t>地址: 上海市徐汇区康健新村街道樱花园居委会桂平支路街35弄73号</t>
  </si>
  <si>
    <t>上海市徐汇区康健新村街道寿昌坊长者照护之家综合型助餐点</t>
  </si>
  <si>
    <t>地址: 上海市徐汇区康健新村街道寿昌山居委会桂林西街街151弄32号</t>
  </si>
  <si>
    <t>上海市嘉定区南翔镇浏翔村助餐点</t>
  </si>
  <si>
    <t>电话: 69177677</t>
  </si>
  <si>
    <t>地址: 上海市嘉定区南翔镇浏翔村村委会静唐路1058号</t>
  </si>
  <si>
    <t>上海市宝山区月浦镇沈家桥村助餐点</t>
  </si>
  <si>
    <t>电话: 56153362</t>
  </si>
  <si>
    <t>地址: 上海市宝山区月浦镇沈家桥村村委会沈家桥村梅园宅38号</t>
  </si>
  <si>
    <t>上海市宝山区月浦镇聚源桥村助餐点</t>
  </si>
  <si>
    <t>电话: 56150031</t>
  </si>
  <si>
    <t>地址: 上海市宝山区月浦镇聚源桥村村委会聚源桥村王家宅10号</t>
  </si>
  <si>
    <t>上海市金山区金山工业区高楼村助餐点</t>
  </si>
  <si>
    <t>电话: 57270918</t>
  </si>
  <si>
    <t>地址: 上海市金山区金山工业区高楼村村委会高楼村东风6组4011号</t>
  </si>
  <si>
    <t>上海市宝山区月浦镇宝月尚园助餐点</t>
  </si>
  <si>
    <t>电话: 56450639</t>
  </si>
  <si>
    <t>地址: 上海市宝山区月浦镇宝月尚园居委会申浦路288弄15号</t>
  </si>
  <si>
    <t>上海市宝山区月浦镇月浦十村助餐点</t>
  </si>
  <si>
    <t>电话: 56644763</t>
  </si>
  <si>
    <t>地址: 上海市宝山区月浦镇月浦十村居委会月浦十村宝泉路67号号</t>
  </si>
  <si>
    <t>上海市嘉定区华亭镇综合为老服务中心助餐点</t>
  </si>
  <si>
    <t>地址: 上海市嘉定区华亭镇唐行村村委会嘉行公路3218号</t>
  </si>
  <si>
    <t>上海市宝山区月浦镇乐业四村二居委助餐点</t>
  </si>
  <si>
    <t>电话: 56198961</t>
  </si>
  <si>
    <t>地址: 上海市宝山区月浦镇乐业四村二居委会乐业四村德都路269弄37号</t>
  </si>
  <si>
    <t>上海市宝山区月浦镇乐业二村助餐点</t>
  </si>
  <si>
    <t>电话: 56643514</t>
  </si>
  <si>
    <t>地址: 上海市宝山区月浦镇乐业二村居委会乐业二村春雷路354弄3号号</t>
  </si>
  <si>
    <t>上海市宝山区月浦镇庆安二村助餐点</t>
  </si>
  <si>
    <t>电话: 56649514</t>
  </si>
  <si>
    <t>地址: 上海市宝山区月浦镇庆安二村居委会庆安二村村绥化路52弄63号号</t>
  </si>
  <si>
    <t>上海市浦东新区新场镇坦东村家门口养老服务站微助餐助餐点</t>
  </si>
  <si>
    <t>电话: 68150368</t>
  </si>
  <si>
    <t>地址: 上海市浦东新区新场镇坦东村村委会坦东村连南220号号坦东村连南218号北</t>
  </si>
  <si>
    <t>上海市嘉定区南翔镇永翔社区助餐点</t>
  </si>
  <si>
    <t>电话: 69898125</t>
  </si>
  <si>
    <t>地址: 上海市嘉定区南翔镇永翔社区居委会金润路478弄11号</t>
  </si>
  <si>
    <t>上海市嘉定区安亭镇向阳村助餐点</t>
  </si>
  <si>
    <t>电话: 69958458</t>
  </si>
  <si>
    <t>地址: 上海市嘉定区安亭镇向阳村村委会展阳路村205号</t>
  </si>
  <si>
    <t>上海市嘉定区南翔镇华猗社区助餐点</t>
  </si>
  <si>
    <t>电话: 59120053</t>
  </si>
  <si>
    <t>地址: 上海市嘉定区南翔镇华猗社区居委会德园路1055弄5号楼</t>
  </si>
  <si>
    <t>上海市静安区静安寺街道延西乐龄家园老年助餐点</t>
  </si>
  <si>
    <t>电话: 62482576</t>
  </si>
  <si>
    <t>地址: 上海市静安区静安寺街道华山居委会长乐路1234号</t>
  </si>
  <si>
    <t>上海市静安区静安寺街道愚园乐龄家园老年助餐点</t>
  </si>
  <si>
    <t>电话: 62483208</t>
  </si>
  <si>
    <t>地址: 上海市静安区静安寺街道愚谷村居委会愚园路579弄21、25号</t>
  </si>
  <si>
    <t>上海市静安区静安寺街道海园乐龄家园老年助餐点</t>
  </si>
  <si>
    <t>电话: 62483867</t>
  </si>
  <si>
    <t>地址: 上海市静安区静安寺街道海园居委会长乐路962弄2号101室</t>
  </si>
  <si>
    <t>上海市嘉定区南翔镇瑞林社区助餐点</t>
  </si>
  <si>
    <t>电话: 69921611</t>
  </si>
  <si>
    <t>地址: 上海市嘉定区南翔镇瑞林社区居委会陈翔路1575号</t>
  </si>
  <si>
    <t>上海市金山区山阳镇东方村老年人助餐点</t>
  </si>
  <si>
    <t>电话: 67241279</t>
  </si>
  <si>
    <t>地址: 上海市金山区山阳镇东方村村委会龙皓路585弄28-42号</t>
  </si>
  <si>
    <t>上海市静安区共和新路街道锦灏乐龄家园老年助餐点</t>
  </si>
  <si>
    <t>电话: 56337021</t>
  </si>
  <si>
    <t>地址: 上海市静安区共和新路街道锦灏居委会平型关路500弄9号</t>
  </si>
  <si>
    <t>上海市黄浦区淮海中路街道建六马当小区助餐点</t>
  </si>
  <si>
    <t>电话: 63151098</t>
  </si>
  <si>
    <t>地址: 上海市黄浦区淮海中路街道建六居委会马当路373号</t>
  </si>
  <si>
    <t>上海市金山区金山卫镇星火村社区长者食堂</t>
  </si>
  <si>
    <t>电话: 021-57291009</t>
  </si>
  <si>
    <t>地址: 上海市金山区金山卫镇星火村村委会金山卫镇秦弯路村1041弄26号</t>
  </si>
  <si>
    <t>上海市静安区天目西路街道华康乐龄家园老年助餐点</t>
  </si>
  <si>
    <t>电话: 62261969</t>
  </si>
  <si>
    <t>地址: 上海市静安区天目西路街道华康居委会汉中路8号地下室</t>
  </si>
  <si>
    <t>上海市静安区共和新路街道家豪城乐龄家园老年助餐点</t>
  </si>
  <si>
    <t>电话: 36362579</t>
  </si>
  <si>
    <t>地址: 上海市静安区共和新路街道家豪城居委会柳营路669弄21号</t>
  </si>
  <si>
    <t>上海市静安区共和新路街道洛善乐龄家园老年助餐点</t>
  </si>
  <si>
    <t>电话: 56030741</t>
  </si>
  <si>
    <t>地址: 上海市静安区共和新路街道洛善居委会洛川中路777弄7号104室</t>
  </si>
  <si>
    <t>上海市金山区山阳镇华新村老年人助餐点</t>
  </si>
  <si>
    <t>电话: 57247007</t>
  </si>
  <si>
    <t>地址: 上海市金山区山阳镇华新村村委会华新村工农4014号</t>
  </si>
  <si>
    <t>上海市静安区共和新路街道和乐乐龄家园老年助餐点</t>
  </si>
  <si>
    <t>电话: 56371821</t>
  </si>
  <si>
    <t>地址: 上海市静安区共和新路街道和乐居委会平型关路188弄2号底楼</t>
  </si>
  <si>
    <t>上海市嘉定区新成路街道新望社区助餐点</t>
  </si>
  <si>
    <t>电话: 021-69993022</t>
  </si>
  <si>
    <t>地址: 上海市嘉定区新成路街道新望社区居委会迎园路300弄50支弄16号</t>
  </si>
  <si>
    <t>上海市宝山区月浦镇新月明珠园助餐点</t>
  </si>
  <si>
    <t>电话: 36308538</t>
  </si>
  <si>
    <t>地址: 上海市宝山区月浦镇新月明珠园居委会塔源路150弄98号</t>
  </si>
  <si>
    <t>上海市嘉定区南翔镇留云社区助餐点</t>
  </si>
  <si>
    <t>电话: 69927816</t>
  </si>
  <si>
    <t>地址: 上海市嘉定区南翔镇留云社区居委会陈翔路1588弄18号</t>
  </si>
  <si>
    <t>上海市金山区石化街道海棠助餐点</t>
  </si>
  <si>
    <t>电话: 021-57941879</t>
  </si>
  <si>
    <t>地址: 上海市金山区石化街道海棠居委会海棠新村108号</t>
  </si>
  <si>
    <t>上海市宝山区月浦镇勤丰村助餐点</t>
  </si>
  <si>
    <t>电话: 56928871</t>
  </si>
  <si>
    <t>地址: 上海市宝山区月浦镇勤丰村村委会勤丰村村月丰路25号</t>
  </si>
  <si>
    <t>上海市浦东新区上钢新村街道德州七村老年助餐点</t>
  </si>
  <si>
    <t>电话: 021-58831310</t>
  </si>
  <si>
    <t>地址: 上海市浦东新区上钢新村街道德州七村居委会德州路380弄30号</t>
  </si>
  <si>
    <t>上海市宝山区月浦镇盛桥三村助餐点</t>
  </si>
  <si>
    <t>电话: 56152014</t>
  </si>
  <si>
    <t>地址: 上海市宝山区月浦镇盛桥三村居委会塔源路258弄58号</t>
  </si>
  <si>
    <t>上海市宝山区月浦镇鸿锦苑助餐点</t>
  </si>
  <si>
    <t>电话: 66860293</t>
  </si>
  <si>
    <t>地址: 上海市宝山区月浦镇鸿锦苑居委会月罗路259弄8-3</t>
  </si>
  <si>
    <t>上海市宝山区月浦镇月浦九村助餐点</t>
  </si>
  <si>
    <t>电话: 56198232</t>
  </si>
  <si>
    <t>地址: 上海市宝山区月浦镇月浦九村居委会月浦九村10号101室</t>
  </si>
  <si>
    <t>上海市嘉定区南翔镇惠平社区助餐点</t>
  </si>
  <si>
    <t>电话: 69983380</t>
  </si>
  <si>
    <t>地址: 上海市嘉定区南翔镇惠平社区居委会嘉年路746号</t>
  </si>
  <si>
    <t>上海市宝山区月浦镇月浦八村助餐点</t>
  </si>
  <si>
    <t>电话: 56935540</t>
  </si>
  <si>
    <t>地址: 上海市宝山区月浦镇月浦八村居委会月浦八村84号</t>
  </si>
  <si>
    <t>上海市宝山区月浦镇月浦七村助餐点</t>
  </si>
  <si>
    <t>电话: 56642413</t>
  </si>
  <si>
    <t>地址: 上海市宝山区月浦镇月浦七村居委会月浦七村35号103室</t>
  </si>
  <si>
    <t>上海市宝山区罗泾镇罗宁雅苑老年人助餐点</t>
  </si>
  <si>
    <t>电话: 66872290</t>
  </si>
  <si>
    <t>地址: 上海市宝山区罗泾镇宝悦家苑居委会罗宁路2999弄4号1楼</t>
  </si>
  <si>
    <t>上海市宝山区月浦镇庆安五村助餐点助餐点</t>
  </si>
  <si>
    <t>电话: 36303228</t>
  </si>
  <si>
    <t>地址: 上海市宝山区月浦镇庆安五村居委会庆安五村春雷路288弄7号202室</t>
  </si>
  <si>
    <t>上海市嘉定区南翔镇白鹤社区助餐点</t>
  </si>
  <si>
    <t>电话: 59121125</t>
  </si>
  <si>
    <t>地址: 上海市嘉定区南翔镇白鹤社区居委会民主街39号</t>
  </si>
  <si>
    <t>上海市徐汇区漕河泾街道徐汇区漕河泾街道冠生园助餐点</t>
  </si>
  <si>
    <t>电话: 021-64831375</t>
  </si>
  <si>
    <t>地址: 上海市徐汇区漕河泾街道薛家宅居委会冠生园路230弄59号</t>
  </si>
  <si>
    <t>上海市宝山区罗泾镇宝悦家园老年人助餐点</t>
  </si>
  <si>
    <t>电话: 18117063908</t>
  </si>
  <si>
    <t>地址: 上海市宝山区罗泾镇宝悦家苑居委会罗宁路3030弄144号1楼</t>
  </si>
  <si>
    <t>上海市宝山区罗泾镇潘桥村南樊宅老年人助餐点</t>
  </si>
  <si>
    <t>地址: 上海市宝山区罗泾镇潘桥村村委会潘桥村南樊宅仓库号</t>
  </si>
  <si>
    <t>上海市徐汇区天平路街道吴兴路助餐点</t>
  </si>
  <si>
    <t>地址: 上海市徐汇区天平路街道宛平居委会吴兴路270弄</t>
  </si>
  <si>
    <t>上海市徐汇区天平路街道天平助餐点</t>
  </si>
  <si>
    <t>地址: 上海市徐汇区天平路街道天平居委会天平路222弄3号</t>
  </si>
  <si>
    <t>上海市徐汇区天平路街道永康助餐点</t>
  </si>
  <si>
    <t>地址: 上海市徐汇区天平路街道永康居委会永康路38弄61号101室</t>
  </si>
  <si>
    <t>上海市徐汇区天平路街道康平路助餐点</t>
  </si>
  <si>
    <t>地址: 上海市徐汇区天平路街道康平居委会康平路100弄2号</t>
  </si>
  <si>
    <t>上海市虹口区北外滩街道久耕居委老年活动室助餐点</t>
  </si>
  <si>
    <t>电话: 63255532</t>
  </si>
  <si>
    <t>地址: 上海市虹口区北外滩街道久耕居委会峨嵋路366弄2号103室</t>
  </si>
  <si>
    <t>上海市宝山区月浦镇庆安四村助餐点</t>
  </si>
  <si>
    <t>电话: 36301030</t>
  </si>
  <si>
    <t>地址: 上海市宝山区月浦镇庆安四村居委会绥化路260弄22号101室</t>
  </si>
  <si>
    <t>上海市徐汇区天平路街道嘉善路综合型服务助餐点</t>
  </si>
  <si>
    <t>电话: 54015219</t>
  </si>
  <si>
    <t>地址: 上海市徐汇区天平路街道慎成居委会嘉善路232号17号</t>
  </si>
  <si>
    <t>上海市徐汇区天平路街道嘉善路助餐点</t>
  </si>
  <si>
    <t>地址: 上海市徐汇区天平路街道嘉善居委会嘉善路101弄61号</t>
  </si>
  <si>
    <t>上海市静安区石门二路街道新德乐龄家园老年助餐点</t>
  </si>
  <si>
    <t>电话: 62181606</t>
  </si>
  <si>
    <t>地址: 上海市静安区石门二路街道新德居委会成都北路483弄18号前门</t>
  </si>
  <si>
    <t>上海市宝山区月浦镇庆安一村助餐点</t>
  </si>
  <si>
    <t>电话: 56937341</t>
  </si>
  <si>
    <t>地址: 上海市宝山区月浦镇庆安一村居委会庆安一村26号一楼</t>
  </si>
  <si>
    <t>上海市静安区石门二路街道东斯文乐龄家园老年助餐点</t>
  </si>
  <si>
    <t>电话: 62550817</t>
  </si>
  <si>
    <t>地址: 上海市静安区石门二路街道斯文里居委会南苏州路1393弄1号805室</t>
  </si>
  <si>
    <t>上海市嘉定区徐行镇劳动村助餐点</t>
  </si>
  <si>
    <t>电话: 59945996</t>
  </si>
  <si>
    <t>地址: 上海市嘉定区徐行镇劳动村村委会劳动路699号</t>
  </si>
  <si>
    <t>上海市静安区石门二路街道东王乐龄家园老年助餐点</t>
  </si>
  <si>
    <t>电话: 62671588</t>
  </si>
  <si>
    <t>地址: 上海市静安区石门二路街道东王居委会北京西路605弄8号</t>
  </si>
  <si>
    <t>上海市虹口区嘉兴路街道大连居委会助餐点</t>
  </si>
  <si>
    <t>电话: 65031766</t>
  </si>
  <si>
    <t>地址: 上海市虹口区嘉兴路街道大连居委会大连路975弄46号202室</t>
  </si>
  <si>
    <t>上海市金山区金山工业区立新村老年助餐点助餐点</t>
  </si>
  <si>
    <t>电话: 57271255</t>
  </si>
  <si>
    <t>地址: 上海市金山区金山工业区立新村村委会立新村林慧路3062号</t>
  </si>
  <si>
    <t>上海市静安区石门二路街道奉贤乐龄家园老年助餐点</t>
  </si>
  <si>
    <t>电话: 62672522</t>
  </si>
  <si>
    <t>地址: 上海市静安区石门二路街道奉贤居委会南汇路85弄20号</t>
  </si>
  <si>
    <t>上海市静安区石门二路街道新福康乐龄家园老年助餐点</t>
  </si>
  <si>
    <t>电话: 62562808</t>
  </si>
  <si>
    <t>地址: 上海市静安区石门二路街道新福康里居委会新闸路888弄132号102</t>
  </si>
  <si>
    <t>上海市宝山区罗泾镇宝祥宝坻老年助餐点</t>
  </si>
  <si>
    <t>地址: 上海市宝山区罗泾镇宝祥宝邸居委会潘沪路69弄40号</t>
  </si>
  <si>
    <t>上海市崇明区建设镇白钥村助餐点</t>
  </si>
  <si>
    <t>电话: 021-59331404</t>
  </si>
  <si>
    <t>地址: 上海市崇明区建设镇白钥村村委会白钥村镇中路318号镇中路318号</t>
  </si>
  <si>
    <t>上海市嘉定区菊园新区嘉慈社区助餐点</t>
  </si>
  <si>
    <t>地址: 上海市嘉定区菊园新区嘉慈社区慈竹路441号</t>
  </si>
  <si>
    <t>上海市崇明区城桥镇侯南村助餐点</t>
  </si>
  <si>
    <t>电话: 021-59691128</t>
  </si>
  <si>
    <t>地址: 上海市崇明区城桥镇侯南村村委会侯南村11队号</t>
  </si>
  <si>
    <t>上海市金山区石化街道老年人综合社区长者食堂</t>
  </si>
  <si>
    <t>电话: 57972741</t>
  </si>
  <si>
    <t>地址: 上海市金山区石化街道四村居委会四村438号</t>
  </si>
  <si>
    <t>上海市静安区江宁路街道海防乐龄家园老年助餐点</t>
  </si>
  <si>
    <t>电话: 32303908</t>
  </si>
  <si>
    <t>地址: 上海市静安区江宁路街道蒋家巷居委会西康路770号</t>
  </si>
  <si>
    <t>上海市金山区石化街道东二助餐点</t>
  </si>
  <si>
    <t>电话: 021-57967899</t>
  </si>
  <si>
    <t>地址: 上海市金山区石化街道东礁新村第二居委会东园街157号</t>
  </si>
  <si>
    <t>上海市虹口区广中路街道西江湾助餐点</t>
  </si>
  <si>
    <t>电话: 65424471</t>
  </si>
  <si>
    <t>地址: 上海市虹口区广中路街道西江湾路居委会中山北一路248号</t>
  </si>
  <si>
    <t>上海市徐汇区龙华街道丰谷路助餐点</t>
  </si>
  <si>
    <t>电话: 64560060</t>
  </si>
  <si>
    <t>地址: 上海市徐汇区龙华街道丰谷路居委会丰谷路273号</t>
  </si>
  <si>
    <t>上海市徐汇区龙华街道民苑助餐点</t>
  </si>
  <si>
    <t>电话: 54107691</t>
  </si>
  <si>
    <t>地址: 上海市徐汇区龙华街道民苑居委会云锦路201弄42号101室</t>
  </si>
  <si>
    <t>上海市徐汇区徐家汇街道乐山一村居委助餐点</t>
  </si>
  <si>
    <t>电话: 64072374</t>
  </si>
  <si>
    <t>地址: 上海市徐汇区徐家汇街道乐山一村居委会番禺路801弄18号</t>
  </si>
  <si>
    <t>上海市金山区张堰镇秦望村助餐点</t>
  </si>
  <si>
    <t>电话: 13661787269</t>
  </si>
  <si>
    <t>地址: 上海市金山区张堰镇秦望村村委会金张公路506号</t>
  </si>
  <si>
    <t>上海市崇明区陈家镇裕鸿佳苑第四居委助餐点</t>
  </si>
  <si>
    <t>电话: 39637186</t>
  </si>
  <si>
    <t>地址: 上海市崇明区陈家镇裕鸿佳苑第四社区居委会裕展路450弄426号</t>
  </si>
  <si>
    <t>上海市金山区石化街道柳城老年助餐点</t>
  </si>
  <si>
    <t>电话: 57930594</t>
  </si>
  <si>
    <t>地址: 上海市金山区石化街道柳城新村居委会路路蒙山路101号金山区蒙山路101号2楼</t>
  </si>
  <si>
    <t>上海市金山区石化街道九村居委会助餐点</t>
  </si>
  <si>
    <t>电话: 57931258</t>
  </si>
  <si>
    <t>地址: 上海市金山区石化街道九村居委会九村937号</t>
  </si>
  <si>
    <t>上海市嘉定区安亭镇陆巷社区助餐点</t>
  </si>
  <si>
    <t>电话: 39508268-801</t>
  </si>
  <si>
    <t>地址: 上海市嘉定区安亭镇陆巷社区居委会陆家巷路225弄166号</t>
  </si>
  <si>
    <t>上海市嘉定区安亭镇沁富社区兰棠佳苑助餐点</t>
  </si>
  <si>
    <t>电话: 69150310</t>
  </si>
  <si>
    <t>地址: 上海市嘉定区安亭镇沁富社区居委会曲惠路520弄</t>
  </si>
  <si>
    <t>上海市徐汇区龙华街道怡乐家园助餐点</t>
  </si>
  <si>
    <t>电话: 54482528</t>
  </si>
  <si>
    <t>地址: 上海市徐汇区龙华街道机场新村居委会丰谷路180弄101号</t>
  </si>
  <si>
    <t>上海市徐汇区龙华街道龙南七村老年助餐点</t>
  </si>
  <si>
    <t>电话: 54350350</t>
  </si>
  <si>
    <t>地址: 上海市徐汇区龙华街道龙南七村居委会龙南七村78号</t>
  </si>
  <si>
    <t>上海市嘉定区新成路街道墅沟社区助餐点</t>
  </si>
  <si>
    <t>电话: 021-69583130</t>
  </si>
  <si>
    <t>地址: 上海市嘉定区新成路街道墅沟社区居委会墅沟路69弄20号</t>
  </si>
  <si>
    <t>上海市崇明区建设镇大同村助餐服务点助餐点</t>
  </si>
  <si>
    <t>电话: 021-59396062</t>
  </si>
  <si>
    <t>地址: 上海市崇明区建设镇大同村村委会大同村1399号</t>
  </si>
  <si>
    <t>上海市嘉定区安亭镇老宅村助餐点</t>
  </si>
  <si>
    <t>电话: 59595652</t>
  </si>
  <si>
    <t>地址: 上海市嘉定区安亭镇老宅村村委会春归路1453号</t>
  </si>
  <si>
    <t>上海市嘉定区安亭镇邓家角助餐点</t>
  </si>
  <si>
    <t>电话: 59595422</t>
  </si>
  <si>
    <t>地址: 上海市嘉定区安亭镇邓家角村村委会邓家角村1号活动室</t>
  </si>
  <si>
    <t>上海市崇明区建设镇富安村助餐点助餐点</t>
  </si>
  <si>
    <t>电话: 021-59330734</t>
  </si>
  <si>
    <t>地址: 上海市崇明区建设镇富安村村委会富安村521号</t>
  </si>
  <si>
    <t>上海市徐汇区徐家汇街道交大居委助餐点</t>
  </si>
  <si>
    <t>电话: 64482206</t>
  </si>
  <si>
    <t>地址: 上海市徐汇区徐家汇街道交大新村居委会南丹路368弄9号102室</t>
  </si>
  <si>
    <t>上海市嘉定区外冈镇佳苑助餐点</t>
  </si>
  <si>
    <t>电话: 39977856</t>
  </si>
  <si>
    <t>地址: 上海市嘉定区外冈镇佳苑社区居委会中泉路129弄20号</t>
  </si>
  <si>
    <t>上海市金山区石化街道滨海二村老年人助餐点</t>
  </si>
  <si>
    <t>电话: 67262110</t>
  </si>
  <si>
    <t>地址: 上海市金山区石化街道滨海二村居委会滨海二村11号</t>
  </si>
  <si>
    <t>上海市嘉定区安亭镇综合为老服务中心（安亭）日间照护中心助餐点助餐点</t>
  </si>
  <si>
    <t>电话: 59561440</t>
  </si>
  <si>
    <t>地址: 上海市嘉定区安亭镇红梅社区居委会昌吉路253弄5号</t>
  </si>
  <si>
    <t>上海市崇明区建设镇建设村助餐点</t>
  </si>
  <si>
    <t>电话: 021-59392993</t>
  </si>
  <si>
    <t>地址: 上海市崇明区建设镇建设村村委会建设村蟠龙公路438号上海市崇明区建设镇建设村蟠龙公路438号</t>
  </si>
  <si>
    <t>上海市嘉定区安亭镇东街村助餐点</t>
  </si>
  <si>
    <t>电话: 59590553</t>
  </si>
  <si>
    <t>地址: 上海市嘉定区安亭镇东街村村委会东街村259号</t>
  </si>
  <si>
    <t>上海市崇明区建设镇界东村助餐服务点助餐点</t>
  </si>
  <si>
    <t>电话: 021-59331470</t>
  </si>
  <si>
    <t>地址: 上海市崇明区建设镇界东村村委会界东村324号</t>
  </si>
  <si>
    <t>上海市嘉定区安亭镇汽车城我嘉邻里中心助餐点</t>
  </si>
  <si>
    <t>地址: 上海市嘉定区安亭镇安驰社区居委会进明渡路227号</t>
  </si>
  <si>
    <t>上海市虹口区四川北路街道山二居委老年活动室老年助餐点</t>
  </si>
  <si>
    <t>电话: 56661025</t>
  </si>
  <si>
    <t>地址: 上海市虹口区四川北路街道山二居委会山阴路132弄2号</t>
  </si>
  <si>
    <t>上海市崇明区建设镇蟠南村为老助餐点助餐点</t>
  </si>
  <si>
    <t>电话: 021-59393015</t>
  </si>
  <si>
    <t>地址: 上海市崇明区建设镇蟠南村村委会蟠南村蟠龙公路1039号</t>
  </si>
  <si>
    <t>上海市崇明区建设镇运南村助餐点</t>
  </si>
  <si>
    <t>电话: 021-59333416</t>
  </si>
  <si>
    <t>地址: 上海市崇明区建设镇运南村村委会运南村821号</t>
  </si>
  <si>
    <t>上海市黄浦区淮海中路街道孝和助餐点</t>
  </si>
  <si>
    <t>电话: 63873949</t>
  </si>
  <si>
    <t>地址: 上海市黄浦区淮海中路街道孝和居委会淡水路89弄9号</t>
  </si>
  <si>
    <t>上海市浦东新区周浦镇周浦老吾老老年人日间照护中心助餐点</t>
  </si>
  <si>
    <t>地址: 上海市浦东新区周浦镇向阳居委会南八灶街179号</t>
  </si>
  <si>
    <t>上海市崇明区城桥镇长兴村助餐点</t>
  </si>
  <si>
    <t>电话: 021-59694359</t>
  </si>
  <si>
    <t>地址: 上海市崇明区城桥镇长兴村村委会长兴田桥村888号</t>
  </si>
  <si>
    <t>上海市崇明区城桥镇长兴村2队助餐点</t>
  </si>
  <si>
    <t>电话: 021-59691483</t>
  </si>
  <si>
    <t>地址: 上海市崇明区城桥镇长兴村村委会长兴村2队号</t>
  </si>
  <si>
    <t>上海市金山区枫泾镇新春村老年人助餐点</t>
  </si>
  <si>
    <t>电话: 33693033</t>
  </si>
  <si>
    <t>地址: 上海市金山区枫泾镇新春村村委会枫阳路1719弄138号</t>
  </si>
  <si>
    <t>上海市嘉定区徐行镇启宁社区助餐点</t>
  </si>
  <si>
    <t>电话: 59552600</t>
  </si>
  <si>
    <t>地址: 上海市嘉定区徐行镇启宁社区居委会顺宁路501弄28号</t>
  </si>
  <si>
    <t>上海市嘉定区南翔镇芳林社区助餐点</t>
  </si>
  <si>
    <t>电话: 59120870</t>
  </si>
  <si>
    <t>地址: 上海市嘉定区南翔镇芳林社区居委会芳林路951弄12号楼北</t>
  </si>
  <si>
    <t>上海市黄浦区淮海中路街道复三助餐点</t>
  </si>
  <si>
    <t>电话: 63848904</t>
  </si>
  <si>
    <t>地址: 上海市黄浦区淮海中路街道复三居委会重庆南路205弄47号</t>
  </si>
  <si>
    <t>上海市嘉定区南翔镇德华社区助餐点</t>
  </si>
  <si>
    <t>电话: 59127344</t>
  </si>
  <si>
    <t>地址: 上海市嘉定区南翔镇德华社区居委会德华路316号大门西侧</t>
  </si>
  <si>
    <t>上海市金山区枫泾镇枫丽路老年人助餐点</t>
  </si>
  <si>
    <t>地址: 上海市金山区枫泾镇新枫居委会枫丽路168号</t>
  </si>
  <si>
    <t>上海市崇明区城桥镇花园弄助餐点</t>
  </si>
  <si>
    <t>电话: 69616236</t>
  </si>
  <si>
    <t>地址: 上海市崇明区城桥镇花园弄居委会人民路路31号</t>
  </si>
  <si>
    <t>上海市浦东新区浦兴路街道胶东路助餐点</t>
  </si>
  <si>
    <t>电话: 50435781</t>
  </si>
  <si>
    <t>地址: 上海市浦东新区浦兴路街道胶东路一居委会胶东路555号</t>
  </si>
  <si>
    <t>上海市宝山区淞南镇新梅淞南苑居委老年助餐点</t>
  </si>
  <si>
    <t>电话: 021-56450395</t>
  </si>
  <si>
    <t>地址: 上海市宝山区淞南镇新梅淞南苑居委会长逸路301弄24号</t>
  </si>
  <si>
    <t>上海市虹口区北外滩街道东大名居委老年活动室助餐点</t>
  </si>
  <si>
    <t>电话: 65456465</t>
  </si>
  <si>
    <t>地址: 上海市虹口区北外滩街道东大名居委会东大名路1096号一楼</t>
  </si>
  <si>
    <t>上海市虹口区北外滩街道市民驿站第一分站助餐点</t>
  </si>
  <si>
    <t>电话: 66770095</t>
  </si>
  <si>
    <t>地址: 上海市虹口区北外滩街道久耕居委会长治路147号</t>
  </si>
  <si>
    <t>上海市浦东新区浦兴路街道嵌入式养老服务站东一助餐点</t>
  </si>
  <si>
    <t>电话: 68710262</t>
  </si>
  <si>
    <t>地址: 上海市浦东新区浦兴路街道东陆路一居委会东陆路1182弄54号</t>
  </si>
  <si>
    <t>上海市浦东新区新场镇新南村老年人助餐点</t>
  </si>
  <si>
    <t>电话: 33752928</t>
  </si>
  <si>
    <t>地址: 上海市浦东新区新场镇新南村村委会新南村1005号</t>
  </si>
  <si>
    <t>上海市虹口区四川北路街道邢长居委助餐点</t>
  </si>
  <si>
    <t>电话: 56663927</t>
  </si>
  <si>
    <t>地址: 上海市虹口区四川北路街道邢长居委会邢家桥北路173弄5号</t>
  </si>
  <si>
    <t>上海市崇明区城桥镇推虾港村助餐点</t>
  </si>
  <si>
    <t>电话: 021-59691373</t>
  </si>
  <si>
    <t>地址: 上海市崇明区城桥镇推虾港村村委会推虾港村11队社场号</t>
  </si>
  <si>
    <t>上海市虹口区北外滩街道前进居委老年活动室助餐点</t>
  </si>
  <si>
    <t>电话: 65357108</t>
  </si>
  <si>
    <t>地址: 上海市虹口区北外滩街道前进居委会周家嘴路86弄10号101室</t>
  </si>
  <si>
    <t>上海市虹口区北外滩街道提篮桥居委老年活动室助餐点</t>
  </si>
  <si>
    <t>电话: 65416620</t>
  </si>
  <si>
    <t>地址: 上海市虹口区北外滩街道提篮桥居委会昆明路80弄1号</t>
  </si>
  <si>
    <t>上海市徐汇区徐家汇街道科汇居委助餐点</t>
  </si>
  <si>
    <t>电话: 64285391</t>
  </si>
  <si>
    <t>地址: 上海市徐汇区徐家汇街道科汇居委会天钥桥路69弄2号103室</t>
  </si>
  <si>
    <t>上海市虹口区四川北路街道山三居委老年活动室老年助餐点</t>
  </si>
  <si>
    <t>电话: 56660057</t>
  </si>
  <si>
    <t>地址: 上海市虹口区四川北路街道山三居委会山阴路165弄1号</t>
  </si>
  <si>
    <t>上海市虹口区四川北路街道虬江居委助餐点</t>
  </si>
  <si>
    <t>电话: 63647121</t>
  </si>
  <si>
    <t>地址: 上海市虹口区四川北路街道虬江居委会中州路133弄2号507室</t>
  </si>
  <si>
    <t>上海市虹口区嘉兴路街道安丘居委会助餐点</t>
  </si>
  <si>
    <t>电话: 65039132</t>
  </si>
  <si>
    <t>地址: 上海市虹口区嘉兴路街道安丘居委会天宝路133号2楼</t>
  </si>
  <si>
    <t>上海市宝山区淞南镇淞南五村二居委老年助餐点</t>
  </si>
  <si>
    <t>电话: 021-56828503</t>
  </si>
  <si>
    <t>地址: 上海市宝山区淞南镇淞南五村二居委会淞南五村500号</t>
  </si>
  <si>
    <t>上海市宝山区淞南镇华浜二村居委老年助餐点</t>
  </si>
  <si>
    <t>电话: 021-56445128</t>
  </si>
  <si>
    <t>地址: 上海市宝山区淞南镇华浜二村居委会逸仙路3456弄22号</t>
  </si>
  <si>
    <t>上海市崇明区陈家镇裕鸿佳苑第三社区居委助餐点</t>
  </si>
  <si>
    <t>电话: 39361036</t>
  </si>
  <si>
    <t>地址: 上海市崇明区陈家镇裕鸿佳苑第三社区居委会安寓路80号</t>
  </si>
  <si>
    <t>上海市徐汇区徐家汇街道南丹居委助餐点</t>
  </si>
  <si>
    <t>电话: 64691424</t>
  </si>
  <si>
    <t>地址: 上海市徐汇区徐家汇街道南丹居委会宜山路50弄1号</t>
  </si>
  <si>
    <t>上海市崇明区陈家镇裕鸿佳苑第八工作站助餐点</t>
  </si>
  <si>
    <t>电话: 59439290</t>
  </si>
  <si>
    <t>地址: 上海市崇明区陈家镇朝阳村村委会安润路637弄26号</t>
  </si>
  <si>
    <t>上海市徐汇区徐家汇街道爱华居委助餐服务点助餐点</t>
  </si>
  <si>
    <t>电话: 64274116</t>
  </si>
  <si>
    <t>地址: 上海市徐汇区徐家汇街道爱华居委会双峰北路6号</t>
  </si>
  <si>
    <t>上海市金山区石化街道临三助餐点</t>
  </si>
  <si>
    <t>电话: 021-57940996</t>
  </si>
  <si>
    <t>地址: 上海市金山区石化街道临潮三村居委会临潮三村55号</t>
  </si>
  <si>
    <t>上海市嘉定区外冈镇巨门助餐点</t>
  </si>
  <si>
    <t>电话: 59937516</t>
  </si>
  <si>
    <t>地址: 上海市嘉定区外冈镇巨门村村委会巨门村424号</t>
  </si>
  <si>
    <t>上海市静安区天目西路街道河滨融景老年助餐点</t>
  </si>
  <si>
    <t>电话: 18001760799</t>
  </si>
  <si>
    <t>地址: 上海市静安区天目西路街道河滨融景居委会长安路825号2楼</t>
  </si>
  <si>
    <t>上海市徐汇区徐家汇街道沈马居委助餐点</t>
  </si>
  <si>
    <t>电话: 64281017</t>
  </si>
  <si>
    <t>地址: 上海市徐汇区徐家汇街道沈马居委会天钥桥路180弄2号107室</t>
  </si>
  <si>
    <t>上海市金山区石化街道合浦居委会老年人助餐点</t>
  </si>
  <si>
    <t>电话: 57933674</t>
  </si>
  <si>
    <t>地址: 上海市金山区石化街道合浦居委会十一村72号</t>
  </si>
  <si>
    <t>上海市虹口区北外滩街道老年人日间照护中心助餐点</t>
  </si>
  <si>
    <t>电话: 56553928</t>
  </si>
  <si>
    <t>地址: 上海市虹口区北外滩街道久耕居委会峨嵋路366弄13号1楼</t>
  </si>
  <si>
    <t>上海市崇明区陈家镇裕鸿佳苑第六工作站助餐点</t>
  </si>
  <si>
    <t>电话: 39630253</t>
  </si>
  <si>
    <t>地址: 上海市崇明区陈家镇先锋村村委会安通东路80号南村</t>
  </si>
  <si>
    <t>上海市青浦区徐泾镇诸光路居委老年助餐点助餐点</t>
  </si>
  <si>
    <t>电话: 39886909</t>
  </si>
  <si>
    <t>地址: 上海市青浦区徐泾镇诸光路居委沪青平公路路1489弄71号沪青平公路1489弄71号</t>
  </si>
  <si>
    <t>上海市虹口区四川北路街道永美居委老年活动室老年助餐点</t>
  </si>
  <si>
    <t>电话: 56665800</t>
  </si>
  <si>
    <t>地址: 上海市虹口区四川北路街道永美居委会四川北路1774弄43号</t>
  </si>
  <si>
    <t>上海市黄浦区淮海中路街道复四助餐点</t>
  </si>
  <si>
    <t>电话: 63861412</t>
  </si>
  <si>
    <t>地址: 上海市黄浦区淮海中路街道复四居委会淡水路214弄98号</t>
  </si>
  <si>
    <t>上海市静安区天目西路街道长安路老年助餐点</t>
  </si>
  <si>
    <t>电话: 63175451</t>
  </si>
  <si>
    <t>地址: 上海市静安区天目西路街道新桥居委会长安路500号</t>
  </si>
  <si>
    <t>上海市宝山区杨行镇紫辰苑助餐点</t>
  </si>
  <si>
    <t>电话: 021-56176299</t>
  </si>
  <si>
    <t>地址: 上海市宝山区杨行镇紫辰苑居委会江杨北路1568弄82号</t>
  </si>
  <si>
    <t>上海市静安区天目西路街道地梨港乐龄家园老年助餐点</t>
  </si>
  <si>
    <t>电话: 021-56537227</t>
  </si>
  <si>
    <t>地址: 上海市静安区天目西路街道地梨港居委会中华新路1062号</t>
  </si>
  <si>
    <t>上海市嘉定区徐行镇徐行村助餐点</t>
  </si>
  <si>
    <t>电话: 59558743</t>
  </si>
  <si>
    <t>地址: 上海市嘉定区徐行镇徐行村村委会澄浏路641号</t>
  </si>
  <si>
    <t>上海市嘉定区徐行镇启宁社区日间照料中心助餐点</t>
  </si>
  <si>
    <t>地址: 上海市嘉定区徐行镇启宁社区居委会树屏东路599弄20号</t>
  </si>
  <si>
    <t>上海市嘉定区南翔镇华丰社区助餐点</t>
  </si>
  <si>
    <t>电话: 59120559</t>
  </si>
  <si>
    <t>地址: 上海市嘉定区南翔镇华丰社区居委会德园路1500弄40号</t>
  </si>
  <si>
    <t>上海市嘉定区外冈镇景苑1号助餐点</t>
  </si>
  <si>
    <t>电话: 59981659</t>
  </si>
  <si>
    <t>地址: 上海市嘉定区外冈镇景苑第一社区居委会喜泉路118弄42号</t>
  </si>
  <si>
    <t>上海市崇明区陈家镇裕鸿佳苑第二社区居委助餐点</t>
  </si>
  <si>
    <t>电话: 39360313</t>
  </si>
  <si>
    <t>地址: 上海市崇明区陈家镇裕鸿佳苑第二社区居委会裕国路328弄57号</t>
  </si>
  <si>
    <t>上海市静安区江宁路街道众乐乐龄家园老年助餐点</t>
  </si>
  <si>
    <t>电话: 62198656</t>
  </si>
  <si>
    <t>地址: 上海市静安区江宁路街道众乐里居委会陕西北路643弄10号</t>
  </si>
  <si>
    <t>上海市静安区江宁路街道新安乐龄家园老年助餐点</t>
  </si>
  <si>
    <t>电话: 52289513</t>
  </si>
  <si>
    <t>地址: 上海市静安区江宁路街道新安居委会余姚路180弄3号101室</t>
  </si>
  <si>
    <t>上海市崇明区建设镇虹桥村助餐点</t>
  </si>
  <si>
    <t>电话: 021-59339626</t>
  </si>
  <si>
    <t>地址: 上海市崇明区建设镇虹桥村村委会虹桥村斜桥839号</t>
  </si>
  <si>
    <t>上海市静安区江宁路街道三乐乐龄家园老年助餐点</t>
  </si>
  <si>
    <t>电话: 52131517</t>
  </si>
  <si>
    <t>地址: 上海市静安区江宁路街道三乐里居委会淮安路687弄115号</t>
  </si>
  <si>
    <t>上海市嘉定区外冈镇景苑2号助餐点</t>
  </si>
  <si>
    <t>地址: 上海市嘉定区外冈镇景苑第一社区居委会喜泉路118弄59号</t>
  </si>
  <si>
    <t>上海市静安区江宁路街道联宝乐龄家园老年助餐点</t>
  </si>
  <si>
    <t>电话: 52895105</t>
  </si>
  <si>
    <t>地址: 上海市静安区江宁路街道联宝里居委会常德路633弄43号</t>
  </si>
  <si>
    <t>上海市金山区亭林镇亭东村老年人社区长者食堂</t>
  </si>
  <si>
    <t>电话: 021-57232999</t>
  </si>
  <si>
    <t>地址: 上海市金山区亭林镇亭东村村委会亭东村6001号</t>
  </si>
  <si>
    <t>上海市宝山区杨行镇天馨花园老年助餐点</t>
  </si>
  <si>
    <t>电话: 021-56493580</t>
  </si>
  <si>
    <t>地址: 上海市宝山区杨行镇天馨花园第二居委会蕰川路1498弄287号</t>
  </si>
  <si>
    <t>上海市崇明区长兴镇滨江苑社区老年助餐点</t>
  </si>
  <si>
    <t>电话: 66850968</t>
  </si>
  <si>
    <t>地址: 上海市崇明区长兴镇滨江苑社区居委会长橘路159弄89号207室</t>
  </si>
  <si>
    <t>上海市崇明区陈家镇裕鸿佳苑第五工作站助餐点</t>
  </si>
  <si>
    <t>电话: 59471230</t>
  </si>
  <si>
    <t>地址: 上海市崇明区陈家镇先锋村村委会裕展路679弄67号</t>
  </si>
  <si>
    <t>上海市崇明区建设镇滧东村助餐点</t>
  </si>
  <si>
    <t>电话: 021-59339425</t>
  </si>
  <si>
    <t>地址: 上海市崇明区建设镇效东村村委会滧东村红梅路993号</t>
  </si>
  <si>
    <t>上海市金山区朱泾镇馨禾社区长者食堂</t>
  </si>
  <si>
    <t>电话: 18502112037</t>
  </si>
  <si>
    <t>地址: 上海市金山区朱泾镇罗星居委会沈浦泾路路251号</t>
  </si>
  <si>
    <t>上海市徐汇区徐家汇街道综合型助餐点</t>
  </si>
  <si>
    <t>电话: 64417730</t>
  </si>
  <si>
    <t>地址: 上海市徐汇区徐家汇街道东塘居委会番禺路1150号</t>
  </si>
  <si>
    <t>上海市崇明区城桥镇新闸村助餐点</t>
  </si>
  <si>
    <t>电话: 021-69622633</t>
  </si>
  <si>
    <t>地址: 上海市崇明区城桥镇新闸村村委会新闸村村近海860号</t>
  </si>
  <si>
    <t>上海市嘉定区新成路街道嘉乐社区助餐点</t>
  </si>
  <si>
    <t>电话: 021-69933006</t>
  </si>
  <si>
    <t>地址: 上海市嘉定区新成路街道嘉乐社区居委会嘉罗公路455弄11号</t>
  </si>
  <si>
    <t>上海市崇明区城桥镇元六村助餐点</t>
  </si>
  <si>
    <t>电话: 021-62622524</t>
  </si>
  <si>
    <t>地址: 上海市崇明区城桥镇元六村村委会元六村541号</t>
  </si>
  <si>
    <t>上海市静安区共和新路街道1100弄乐龄家园老年助餐点</t>
  </si>
  <si>
    <t>电话: 18341127776</t>
  </si>
  <si>
    <t>地址: 上海市静安区共和新路街道洛川中路一千一百弄居委会柳营路999号1楼</t>
  </si>
  <si>
    <t>上海市崇明区城桥镇山阳村助餐点</t>
  </si>
  <si>
    <t>电话: 021-59690501</t>
  </si>
  <si>
    <t>地址: 上海市崇明区城桥镇山阳村村委会山阳村7队社场号</t>
  </si>
  <si>
    <t>上海市嘉定区外冈镇望新村助餐点</t>
  </si>
  <si>
    <t>电话: 59937246</t>
  </si>
  <si>
    <t>地址: 上海市嘉定区外冈镇望新村村委会仙桥西路53号</t>
  </si>
  <si>
    <t>上海市崇明区建设镇浜西村村委会助餐点</t>
  </si>
  <si>
    <t>电话: 021-59393010</t>
  </si>
  <si>
    <t>地址: 上海市崇明区建设镇浜西村村委会浜西村761号</t>
  </si>
  <si>
    <t>上海市崇明区城桥镇老滧港村助餐点</t>
  </si>
  <si>
    <t>电话: 021-69699549</t>
  </si>
  <si>
    <t>地址: 上海市崇明区城桥镇老滧港渔村村委会老滧港村原办事处号</t>
  </si>
  <si>
    <t>上海市徐汇区徐家汇街道乐山二三村居委助餐点</t>
  </si>
  <si>
    <t>电话: 64270434</t>
  </si>
  <si>
    <t>地址: 上海市徐汇区徐家汇街道乐山二、三村居委会乐山支路8弄32号二楼</t>
  </si>
  <si>
    <t>上海市青浦区徐泾镇二联综合为老服务中心助餐点</t>
  </si>
  <si>
    <t>电话: 69766027</t>
  </si>
  <si>
    <t>地址: 上海市青浦区徐泾镇二联村村委会龙联路258弄</t>
  </si>
  <si>
    <t>上海市青浦区徐泾镇仁恒西郊居委会助餐点</t>
  </si>
  <si>
    <t>电话: 39881723</t>
  </si>
  <si>
    <t>地址: 上海市青浦区徐泾镇仁恒西郊社区居委会徐盈路1188弄徐盈路1188弄仁恒西郊小区迎宾楼</t>
  </si>
  <si>
    <t>上海市青浦区徐泾镇玉兰清苑助餐点</t>
  </si>
  <si>
    <t>电话: 69798519</t>
  </si>
  <si>
    <t>地址: 上海市青浦区徐泾镇玉兰清苑社区居委会龙联路58弄41号楼（西）</t>
  </si>
  <si>
    <t>上海市青浦区徐泾镇徐安第二社区助餐点</t>
  </si>
  <si>
    <t>电话: 69766272</t>
  </si>
  <si>
    <t>地址: 上海市青浦区徐泾镇徐安第二社区居委会沪青平公路1881弄6-06号</t>
  </si>
  <si>
    <t>上海市青浦区徐泾镇宅东居委会宅东新区助餐点</t>
  </si>
  <si>
    <t>电话: 69233130</t>
  </si>
  <si>
    <t>地址: 上海市青浦区徐泾镇宅东居委会沪青平公路谢卫路叉口村无号</t>
  </si>
  <si>
    <t>上海市崇明区城桥镇马桥村助餐点</t>
  </si>
  <si>
    <t>电话: 021-69622620</t>
  </si>
  <si>
    <t>地址: 上海市崇明区城桥镇马桥村村委会马桥村斜港558号</t>
  </si>
  <si>
    <t>上海市金山区张堰镇秦阳村助餐点</t>
  </si>
  <si>
    <t>电话: 57213066</t>
  </si>
  <si>
    <t>地址: 上海市金山区张堰镇秦阳村村委会秦阳村7001号</t>
  </si>
  <si>
    <t>上海市嘉定区外冈镇泉泾村助餐点</t>
  </si>
  <si>
    <t>电话: 69932650</t>
  </si>
  <si>
    <t>地址: 上海市嘉定区外冈镇泉泾村村委会宝钱公路5528号</t>
  </si>
  <si>
    <t>上海市静安区江宁路街道北京乐龄家园老年助餐点</t>
  </si>
  <si>
    <t>电话: 62892039</t>
  </si>
  <si>
    <t>地址: 上海市静安区江宁路街道北京居委会北京西路1300弄8号102室</t>
  </si>
  <si>
    <t>上海市虹口区广中路街道八字桥助餐点</t>
  </si>
  <si>
    <t>电话: 56904154</t>
  </si>
  <si>
    <t>地址: 上海市虹口区广中路街道八字桥居委会同心路990弄14号</t>
  </si>
  <si>
    <t>上海市崇明区城桥镇聚训村助餐点</t>
  </si>
  <si>
    <t>电话: 021-59693646</t>
  </si>
  <si>
    <t>地址: 上海市崇明区城桥镇聚训村村委会聚训村张港8队号</t>
  </si>
  <si>
    <t>上海市静安区共和新路街道中山北路805弄社区长者食堂</t>
  </si>
  <si>
    <t>电话: 56623911</t>
  </si>
  <si>
    <t>地址: 上海市静安区共和新路街道中山北路八零五弄居委会中山北路805弄34号甲</t>
  </si>
  <si>
    <t>上海市崇明区城桥镇金日社区助餐点</t>
  </si>
  <si>
    <t>电话: 021-69628089</t>
  </si>
  <si>
    <t>地址: 上海市崇明区城桥镇金日社区居委会青柏路47号青柏路601弄47号102室</t>
  </si>
  <si>
    <t>上海市静安区共和新路街道唐家沙乐龄家园老年助餐点</t>
  </si>
  <si>
    <t>电话: 66051063</t>
  </si>
  <si>
    <t>地址: 上海市静安区共和新路街道唐家沙居委会洛川东路140弄18号</t>
  </si>
  <si>
    <t>上海市崇明区陈家镇裕鸿佳苑第一社区居委助餐点</t>
  </si>
  <si>
    <t>电话: 39636990</t>
  </si>
  <si>
    <t>地址: 上海市崇明区陈家镇裕鸿佳苑居委会裕盛路3弄2号</t>
  </si>
  <si>
    <t>上海市虹口区嘉兴路街道香港丽园居委会助餐点</t>
  </si>
  <si>
    <t>电话: 65790547</t>
  </si>
  <si>
    <t>地址: 上海市虹口区嘉兴路街道香港丽园居委会通州路188号8号楼101室</t>
  </si>
  <si>
    <t>上海市徐汇区徐家汇街道陈家宅居委助餐点</t>
  </si>
  <si>
    <t>电话: 64279771</t>
  </si>
  <si>
    <t>地址: 上海市徐汇区徐家汇街道陈家宅居委会中漕路92号</t>
  </si>
  <si>
    <t>上海市嘉定区南翔镇嘉绣社区（筹建组）助餐点</t>
  </si>
  <si>
    <t>地址: 上海市嘉定区南翔镇嘉绣社区居委会瑞林路800弄115号2楼</t>
  </si>
  <si>
    <t>上海市崇明区城桥镇城东社区助餐点</t>
  </si>
  <si>
    <t>电话: 021-59691190</t>
  </si>
  <si>
    <t>地址: 上海市崇明区城桥镇城东居委会长侯路92号</t>
  </si>
  <si>
    <t>上海市虹口区嘉兴路街道建邦居委会助餐点</t>
  </si>
  <si>
    <t>电话: 65796090</t>
  </si>
  <si>
    <t>地址: 上海市虹口区嘉兴路街道建邦居委会天宝路470号</t>
  </si>
  <si>
    <t>上海市虹口区嘉兴路街道和平居委会助餐点</t>
  </si>
  <si>
    <t>电话: 55969218</t>
  </si>
  <si>
    <t>地址: 上海市虹口区嘉兴路街道和平居委会天宝路838号</t>
  </si>
  <si>
    <t>上海市崇明区向化镇助餐点</t>
  </si>
  <si>
    <t>电话: 021-59441067</t>
  </si>
  <si>
    <t>地址: 上海市崇明区向化镇春光村村委会春光村阜南251号</t>
  </si>
  <si>
    <t>上海市松江区永丰街道仓吉助餐点</t>
  </si>
  <si>
    <t>地址: 上海市松江区永丰街道仓吉社区居委会真玉路18号</t>
  </si>
  <si>
    <t>上海市松江区永丰街道盐仓助餐点</t>
  </si>
  <si>
    <t>地址: 上海市松江区永丰街道盐仓社区居委会富永路425弄121号1楼</t>
  </si>
  <si>
    <t>上海市崇明区长兴镇长兴家园老年助餐点</t>
  </si>
  <si>
    <t>电话: 66853353</t>
  </si>
  <si>
    <t>地址: 上海市崇明区长兴镇长兴家园社区居委会丰福路村18号1楼</t>
  </si>
  <si>
    <t>上海市嘉定区南翔镇云翔社区助餐点</t>
  </si>
  <si>
    <t>电话: 59121375</t>
  </si>
  <si>
    <t>地址: 上海市嘉定区南翔镇云翔社区居委会解放街316号</t>
  </si>
  <si>
    <t>上海市静安区共和新路街道延新乐龄家园老年助餐点</t>
  </si>
  <si>
    <t>电话: 56339640</t>
  </si>
  <si>
    <t>地址: 上海市静安区共和新路街道延新居委会共和新路1725弄11号-临</t>
  </si>
  <si>
    <t>上海市嘉定区南翔镇德园社区助餐点</t>
  </si>
  <si>
    <t>电话: 59122110</t>
  </si>
  <si>
    <t>地址: 上海市嘉定区南翔镇德园社区居委会德园路366弄8号楼东侧</t>
  </si>
  <si>
    <t>上海市宝山区庙行镇康馨苑助餐点</t>
  </si>
  <si>
    <t>电话: 56470039</t>
  </si>
  <si>
    <t>地址: 上海市宝山区庙行镇共康五村居委会/村/号共康五村166号</t>
  </si>
  <si>
    <t>上海市金山区朱泾镇慧农村老年人助餐点</t>
  </si>
  <si>
    <t>电话: 57341129</t>
  </si>
  <si>
    <t>地址: 上海市金山区朱泾镇慧农村村委会慧农村万年4组村4048号上海市金山区朱泾镇慧农村村委会慧农村万年4组4048号</t>
  </si>
  <si>
    <t>上海市金山区朱泾镇北圩居委会助餐点</t>
  </si>
  <si>
    <t>电话: 57325257</t>
  </si>
  <si>
    <t>地址: 上海市金山区朱泾镇北圩居委会南圩路路218弄2号楼底层</t>
  </si>
  <si>
    <t>上海市嘉定区南翔镇虹翔社区助餐点</t>
  </si>
  <si>
    <t>电话: 59129745</t>
  </si>
  <si>
    <t>地址: 上海市嘉定区南翔镇虹翔社区居委会德园路570弄</t>
  </si>
  <si>
    <t>上海市崇明区横沙乡民东助餐点</t>
  </si>
  <si>
    <t>电话: 021-56890030</t>
  </si>
  <si>
    <t>地址: 上海市崇明区横沙乡民东村村委会民东村中心路北首号上海市崇明区横沙乡民东中心路北首</t>
  </si>
  <si>
    <t>上海市嘉定区江桥镇恒嘉社区老年助餐点</t>
  </si>
  <si>
    <t>电话: 59110640</t>
  </si>
  <si>
    <t>地址: 上海市嘉定区江桥镇恒嘉社区居委会曹安路曹南路恒嘉花园58号一楼</t>
  </si>
  <si>
    <t>上海市徐汇区龙华街道龙华社区助餐点</t>
  </si>
  <si>
    <t>电话: 64567718</t>
  </si>
  <si>
    <t>地址: 上海市徐汇区龙华街道俞家湾第三居委会龙华西路21弄80号216室</t>
  </si>
  <si>
    <t>上海市黄浦区豫园街道社区老年助餐点</t>
  </si>
  <si>
    <t>电话: 63331369</t>
  </si>
  <si>
    <t>地址: 上海市黄浦区豫园街道露香居委会/村柳泉弄50号</t>
  </si>
  <si>
    <t>上海市崇明区横沙乡民永村助餐点</t>
  </si>
  <si>
    <t>电话: 021-56890749</t>
  </si>
  <si>
    <t>地址: 上海市崇明区横沙乡民永村村委会民永村958号上海市崇明区横沙乡民永村958号</t>
  </si>
  <si>
    <t>上海市虹口区广中路街道同济助餐点</t>
  </si>
  <si>
    <t>电话: 56661154</t>
  </si>
  <si>
    <t>地址: 上海市虹口区广中路街道同济居委会同心路338弄2号</t>
  </si>
  <si>
    <t>上海市徐汇区龙华街道龙五助餐点</t>
  </si>
  <si>
    <t>电话: 54093882</t>
  </si>
  <si>
    <t>地址: 上海市徐汇区龙华街道龙南第五居委会龙南五村208号</t>
  </si>
  <si>
    <t>上海市黄浦区外滩街道综合为老服务中心助餐点</t>
  </si>
  <si>
    <t>电话: 15601922300</t>
  </si>
  <si>
    <t>地址: 上海市黄浦区外滩街道山西南路居委会福州路420弄13号</t>
  </si>
  <si>
    <t>上海市嘉定区外冈镇雅苑助餐点</t>
  </si>
  <si>
    <t>电话: 39593663</t>
  </si>
  <si>
    <t>地址: 上海市嘉定区外冈镇雅苑社区居委会恒飞路733弄24号</t>
  </si>
  <si>
    <t>上海市虹口区凉城新村街道市民驿站第一分站老年助餐点</t>
  </si>
  <si>
    <t>电话: 55822126</t>
  </si>
  <si>
    <t>地址: 上海市虹口区凉城新村街道中虹居委会凉城路279号2楼</t>
  </si>
  <si>
    <t>上海市虹口区四川北路街道综合为老服务中心助餐点</t>
  </si>
  <si>
    <t>电话: 66053595</t>
  </si>
  <si>
    <t>地址: 上海市虹口区四川北路街道宝安居委会宝安支路76号</t>
  </si>
  <si>
    <t>上海市徐汇区华泾镇长华路助餐点</t>
  </si>
  <si>
    <t>电话: 18221645457</t>
  </si>
  <si>
    <t>地址: 上海市徐汇区华泾镇华泾四村居委会长华路460号</t>
  </si>
  <si>
    <t>上海市徐汇区华泾镇印象旭辉助餐点</t>
  </si>
  <si>
    <t>电话: 54847589</t>
  </si>
  <si>
    <t>地址: 上海市徐汇区华泾镇印象旭辉居委会望月路路890号4楼</t>
  </si>
  <si>
    <t>上海市崇明区庙镇合中村助餐点</t>
  </si>
  <si>
    <t>地址: 上海市崇明区庙镇合中村村委会合中村342号</t>
  </si>
  <si>
    <t>上海市黄浦区豫园街道老年人日间照护中心助餐点</t>
  </si>
  <si>
    <t>地址: 上海市黄浦区豫园街道方西居委会方浜西路63弄59号</t>
  </si>
  <si>
    <t>上海市黄浦区豫园街道助餐点助餐点</t>
  </si>
  <si>
    <t>电话: 63737768</t>
  </si>
  <si>
    <t>地址: 上海市黄浦区豫园街道四新居委会光启路135号</t>
  </si>
  <si>
    <t>上海市徐汇区康健新村街道为老中心助餐点</t>
  </si>
  <si>
    <t>地址: 上海市徐汇区康健新村街道丁香迎春居委会百花街345弄街118号</t>
  </si>
  <si>
    <t>上海市金山区金山卫镇金山名邸助餐点</t>
  </si>
  <si>
    <t>电话: 67261341</t>
  </si>
  <si>
    <t>地址: 上海市金山区金山卫镇海帆居委会龙皓路2039弄路62号</t>
  </si>
  <si>
    <t>上海市嘉定区江桥镇新江村老年助餐点</t>
  </si>
  <si>
    <t>电话: 021-39528501</t>
  </si>
  <si>
    <t>地址: 上海市嘉定区江桥镇新江村村委会红卫路800号（新江村老年活动中心）</t>
  </si>
  <si>
    <t>上海市崇明区横沙乡新永村助餐点</t>
  </si>
  <si>
    <t>电话: 021-56890220</t>
  </si>
  <si>
    <t>地址: 上海市崇明区横沙乡新永村村委会锦辉路路368号上海市崇明区横沙乡锦辉路368号</t>
  </si>
  <si>
    <t>上海市徐汇区华泾镇华欣家园助餐点</t>
  </si>
  <si>
    <t>电话: 64965056</t>
  </si>
  <si>
    <t>地址: 上海市徐汇区华泾镇华欣家园居委会龙吴路2412号406室</t>
  </si>
  <si>
    <t>上海市宝山区罗泾镇肖泾村大同宅老年人助餐点</t>
  </si>
  <si>
    <t>地址: 上海市宝山区罗泾镇肖泾村村委会肖泾村大同宅19号</t>
  </si>
  <si>
    <t>上海市嘉定区江桥镇红光村老年助餐点</t>
  </si>
  <si>
    <t>电话: 021-59131031</t>
  </si>
  <si>
    <t>地址: 上海市嘉定区江桥镇红光村村委会星华路1550号</t>
  </si>
  <si>
    <t>上海市嘉定区江桥镇高潮村老年助餐点</t>
  </si>
  <si>
    <t>电话: 021-59144768</t>
  </si>
  <si>
    <t>地址: 上海市嘉定区江桥镇高潮村村委会靖远路路750号</t>
  </si>
  <si>
    <t>上海市静安区彭浦新村街道汾西路社区长者食堂</t>
  </si>
  <si>
    <t>电话: 18555010647</t>
  </si>
  <si>
    <t>地址: 上海市静安区彭浦新村街道平顺路一八零弄居委会汾西路635弄16号</t>
  </si>
  <si>
    <t>上海市嘉定区外冈镇望仙安息园助餐点</t>
  </si>
  <si>
    <t>电话: 39100115</t>
  </si>
  <si>
    <t>地址: 上海市嘉定区外冈镇泉泾村村委会泉泾村外钱公路1515号</t>
  </si>
  <si>
    <t>上海市嘉定区江桥镇年丰村老年助餐点</t>
  </si>
  <si>
    <t>电话: 021-69152369</t>
  </si>
  <si>
    <t>地址: 上海市嘉定区江桥镇年丰村村委会解放岛路256号</t>
  </si>
  <si>
    <t>上海市嘉定区外冈镇新苑社区老盛昌助餐点</t>
  </si>
  <si>
    <t>电话: 69012345</t>
  </si>
  <si>
    <t>地址: 上海市嘉定区外冈镇外冈新苑社区居委会恒飞路466号</t>
  </si>
  <si>
    <t>上海市徐汇区徐家汇街道众乐山社区长者食堂</t>
  </si>
  <si>
    <t>电话: 021-54019308</t>
  </si>
  <si>
    <t>地址: 上海市徐汇区徐家汇街道乐山四、五村居委会乐山路115号</t>
  </si>
  <si>
    <t>上海市嘉定区新成路街道新成村东风村民组老年人助餐点</t>
  </si>
  <si>
    <t>电话: 31756027</t>
  </si>
  <si>
    <t>地址: 上海市嘉定区新成路街道新成村村委会澄浏中路3698号</t>
  </si>
  <si>
    <t>上海市徐汇区龙华街道红馨社区长者食堂</t>
  </si>
  <si>
    <t>电话: 54121050</t>
  </si>
  <si>
    <t>地址: 上海市徐汇区龙华街道龙华新村居委会天钥桥路1121弄23号</t>
  </si>
  <si>
    <t>上海市嘉定区江桥镇建华村老年助餐点</t>
  </si>
  <si>
    <t>电话: 021-39539500</t>
  </si>
  <si>
    <t>地址: 上海市嘉定区江桥镇建华村村委会海蓝路11号</t>
  </si>
  <si>
    <t>上海市静安区彭浦新村街道彭三社区长者食堂</t>
  </si>
  <si>
    <t>电话: 13801603356</t>
  </si>
  <si>
    <t>地址: 上海市静安区彭浦新村街道彭浦新村第三居委会闻喜路806弄</t>
  </si>
  <si>
    <t>上海市宝山区罗泾镇罗宁欣苑老年助餐点</t>
  </si>
  <si>
    <t>地址: 上海市宝山区罗泾镇罗宁苑居委会潘新路558弄37号</t>
  </si>
  <si>
    <t>上海市宝山区罗泾镇塘湾村顾家老年人助餐点</t>
  </si>
  <si>
    <t>电话: 66866886</t>
  </si>
  <si>
    <t>地址: 上海市宝山区罗泾镇塘湾村村委会塘湾村顾家宅35号</t>
  </si>
  <si>
    <t>上海市静安区彭浦镇党群中心助餐点</t>
  </si>
  <si>
    <t>电话: 66528235</t>
  </si>
  <si>
    <t>地址: 上海市静安区彭浦镇万荣东怡居委会万荣路808号3楼团聚地</t>
  </si>
  <si>
    <t>上海市静安区石门二路街道华沁社区老年人助餐点</t>
  </si>
  <si>
    <t>电话: 62330215</t>
  </si>
  <si>
    <t>地址: 上海市静安区石门二路街道华沁居委会武定路169号</t>
  </si>
  <si>
    <t>上海市静安区彭浦镇绿园居民区助餐点</t>
  </si>
  <si>
    <t>电话: 56951778</t>
  </si>
  <si>
    <t>地址: 上海市静安区彭浦镇绿园居委会沪太路883弄大门口</t>
  </si>
  <si>
    <t>上海市黄浦区小东门街道综合性助餐服务示范助餐点</t>
  </si>
  <si>
    <t>电话: 33051460</t>
  </si>
  <si>
    <t>地址: 上海市黄浦区小东门街道天灯居委会大夫坊路91号</t>
  </si>
  <si>
    <t>上海市金山区金山卫镇东门居委会助餐点</t>
  </si>
  <si>
    <t>电话: 13636688818</t>
  </si>
  <si>
    <t>地址: 上海市金山区金山卫镇东门居委会学府路村818弄185号</t>
  </si>
  <si>
    <t>上海市静安区彭浦镇第二社区综合为老服务中心助餐点</t>
  </si>
  <si>
    <t>电话: 56625068</t>
  </si>
  <si>
    <t>地址: 上海市静安区彭浦镇永和家园居委会高平路809弄63号</t>
  </si>
  <si>
    <t>上海市宝山区庙行镇怡馨苑助餐点</t>
  </si>
  <si>
    <t>电话: 56470208</t>
  </si>
  <si>
    <t>地址: 上海市宝山区庙行镇宝宸怡景园居委会三泉路1859弄28号2楼</t>
  </si>
  <si>
    <t>上海市宝山区庙行镇新梅绿岛苑助餐点</t>
  </si>
  <si>
    <t>地址: 上海市宝山区庙行镇新梅绿岛苑居委会场北路399弄2号1楼</t>
  </si>
  <si>
    <t>上海市宝山区庙行镇共康雅苑助餐点</t>
  </si>
  <si>
    <t>地址: 上海市宝山区庙行镇共康雅苑居委会花园宅路52弄24号1楼</t>
  </si>
  <si>
    <t>上海市宝山区庙行镇共康七村居委助餐点</t>
  </si>
  <si>
    <t>地址: 上海市宝山区庙行镇共康七村一居委会共康七村村163号</t>
  </si>
  <si>
    <t>上海市金山区张堰镇留溪老年人助餐点</t>
  </si>
  <si>
    <t>电话: 57210017</t>
  </si>
  <si>
    <t>地址: 上海市金山区张堰镇留溪居委会松金公路2800弄136号</t>
  </si>
  <si>
    <t>上海市金山区山阳镇长兴村老年人助餐点</t>
  </si>
  <si>
    <t>电话: 57247866</t>
  </si>
  <si>
    <t>地址: 上海市金山区山阳镇长兴村村委会长兴村2组2009号号</t>
  </si>
  <si>
    <t>上海市金山区张堰镇社区老年人助餐点</t>
  </si>
  <si>
    <t>电话: 021-57220065</t>
  </si>
  <si>
    <t>地址: 上海市金山区张堰镇东风居委会张堰大街184号</t>
  </si>
  <si>
    <t>上海市金山区廊下镇老年人助餐点</t>
  </si>
  <si>
    <t>地址: 上海市金山区廊下镇景展居委会春虹路29号</t>
  </si>
  <si>
    <t>上海市松江区永丰街道谷水助餐点</t>
  </si>
  <si>
    <t>电话: 51219837</t>
  </si>
  <si>
    <t>地址: 上海市松江区永丰街道谷水佳苑社区居委会富强路1621号</t>
  </si>
  <si>
    <t>上海市青浦区朱家角镇沈巷综合为老服务中心助餐点</t>
  </si>
  <si>
    <t>电话: 59230535</t>
  </si>
  <si>
    <t>地址: 上海市青浦区朱家角镇沈巷村村委会沈巷路315号沈巷路315号</t>
  </si>
  <si>
    <t>上海市奉贤区奉浦街道天鹅湾助餐点</t>
  </si>
  <si>
    <t>地址: 上海市奉贤区奉浦街道天鹅湾社区居委会高洲路6号</t>
  </si>
  <si>
    <t>上海市青浦区朱家角镇张马村社区长者食堂</t>
  </si>
  <si>
    <t>电话: 59837281</t>
  </si>
  <si>
    <t>地址: 上海市青浦区朱家角镇张马村村委会张马村村123号</t>
  </si>
  <si>
    <t>上海市长宁区新泾镇虹园新村九居委助餐点</t>
  </si>
  <si>
    <t>电话: 52201023</t>
  </si>
  <si>
    <t>地址: 上海市长宁区新泾镇虹园新村九居委会平塘路415弄55号乙</t>
  </si>
  <si>
    <t>上海市浦东新区张江镇张江镇生活中心助餐点</t>
  </si>
  <si>
    <t>地址: 上海市浦东新区张江镇江益居委会益江路400号</t>
  </si>
  <si>
    <t>上海市青浦区香花桥街道友爱社区助餐点</t>
  </si>
  <si>
    <t>电话: 59223362</t>
  </si>
  <si>
    <t>地址: 上海市青浦区香花桥街道友爱社区居委会新胜路1777弄</t>
  </si>
  <si>
    <t>上海市浦东新区书院镇新港社区长者食堂</t>
  </si>
  <si>
    <t>电话: 13816976433</t>
  </si>
  <si>
    <t>地址: 上海市浦东新区书院镇舒馨居委会石潭街115号</t>
  </si>
  <si>
    <t>上海市浦东新区花木街道由由助餐点</t>
  </si>
  <si>
    <t>电话: 50723761</t>
  </si>
  <si>
    <t>地址: 上海市浦东新区花木街道由由八居委会高科西路2111弄3楼</t>
  </si>
  <si>
    <t>上海市浦东新区花木街道钦洋助餐点</t>
  </si>
  <si>
    <t>电话: 58332398</t>
  </si>
  <si>
    <t>地址: 上海市浦东新区花木街道锦绣居委会锦绣路101号</t>
  </si>
  <si>
    <t>上海市浦东新区花木街道牡丹助餐点</t>
  </si>
  <si>
    <t>电话: 50453374</t>
  </si>
  <si>
    <t>地址: 上海市浦东新区花木街道牡丹第四居委会牡丹路88号</t>
  </si>
  <si>
    <t>上海市长宁区新泾镇绿八居委为老助餐点</t>
  </si>
  <si>
    <t>电话: 52209133</t>
  </si>
  <si>
    <t>地址: 上海市长宁区新泾镇绿园新村八居委会协和路239弄24号2楼门厅</t>
  </si>
  <si>
    <t>上海市宝山区大场镇经纬助餐点</t>
  </si>
  <si>
    <t>电话: 18817578828</t>
  </si>
  <si>
    <t>地址: 上海市宝山区大场镇城市绿洲第一居委会沪太路3633号</t>
  </si>
  <si>
    <t>上海市宝山区大场镇大华助餐点</t>
  </si>
  <si>
    <t>电话: 18939879570</t>
  </si>
  <si>
    <t>地址: 上海市宝山区大场镇大华一村四居委会华灵路847弄3号</t>
  </si>
  <si>
    <t>上海市宝山区大场镇祁连社区长者食堂</t>
  </si>
  <si>
    <t>电话: 13003161119</t>
  </si>
  <si>
    <t>地址: 上海市宝山区大场镇祁连二村二居委会聚丰园路439号</t>
  </si>
  <si>
    <t>上海市宝山区大场镇环镇北路助餐点</t>
  </si>
  <si>
    <t>电话: 15026730849</t>
  </si>
  <si>
    <t>地址: 上海市宝山区大场镇乾溪新村五居委会环镇北路580号</t>
  </si>
  <si>
    <t>上海市长宁区新泾镇怡景苑居委为老助餐点</t>
  </si>
  <si>
    <t>电话: 021-32511655</t>
  </si>
  <si>
    <t>地址: 上海市长宁区新泾镇怡景苑居委会威宁路511弄5号101室</t>
  </si>
  <si>
    <t>上海市长宁区新泾镇祥和一家为老助餐点</t>
  </si>
  <si>
    <t>电话: 52192918</t>
  </si>
  <si>
    <t>地址: 上海市长宁区新泾镇虹康居委会剑河路563-565号</t>
  </si>
  <si>
    <t>上海市长宁区新泾镇新泾居委助餐点</t>
  </si>
  <si>
    <t>电话: 32526001</t>
  </si>
  <si>
    <t>地址: 上海市长宁区新泾镇新泾居委会仙霞西路885弄76号</t>
  </si>
  <si>
    <t>上海市长宁区新泾镇林泉助餐点</t>
  </si>
  <si>
    <t>电话: 62905527</t>
  </si>
  <si>
    <t>地址: 上海市长宁区新泾镇林泉居委会仙霞路1225弄110号302室</t>
  </si>
  <si>
    <t>上海市长宁区新泾镇虹康助餐点</t>
  </si>
  <si>
    <t>电话: 52207110</t>
  </si>
  <si>
    <t>地址: 上海市长宁区新泾镇虹康居委会仙霞西路500弄53号102室</t>
  </si>
  <si>
    <t>上海市长宁区新泾镇双流居委助餐点</t>
  </si>
  <si>
    <t>电话: 62913074</t>
  </si>
  <si>
    <t>地址: 上海市长宁区新泾镇双流路居委会天山路288弄18号101室</t>
  </si>
  <si>
    <t>上海市长宁区新泾镇天山星城居委为老助餐点</t>
  </si>
  <si>
    <t>电话: 52382320</t>
  </si>
  <si>
    <t>地址: 上海市长宁区新泾镇天山星城居委会威宁路358弄41号活动室</t>
  </si>
  <si>
    <t>上海市长宁区新泾镇平塘居委为老助餐点</t>
  </si>
  <si>
    <t>电话: 52205656</t>
  </si>
  <si>
    <t>地址: 上海市长宁区新泾镇平塘居委会淞虹路650弄56号</t>
  </si>
  <si>
    <t>上海市长宁区新泾镇屈家桥居委为老助餐点</t>
  </si>
  <si>
    <t>电话: 52170002</t>
  </si>
  <si>
    <t>地址: 上海市长宁区新泾镇屈家桥居委会北翟路980弄89号</t>
  </si>
  <si>
    <t>上海市长宁区新泾镇综合为老服务中心助餐点</t>
  </si>
  <si>
    <t>电话: 021-52526001</t>
  </si>
  <si>
    <t>地址: 上海市长宁区新泾镇新泾居委会仙霞西路915号</t>
  </si>
  <si>
    <t>上海市宝山区大场镇聚丰福邸助餐点</t>
  </si>
  <si>
    <t>电话: 56143205</t>
  </si>
  <si>
    <t>地址: 上海市宝山区大场镇聚丰福邸居委会环镇北路1366弄34号1楼</t>
  </si>
  <si>
    <t>上海市宝山区大场镇大华五村五助餐点</t>
  </si>
  <si>
    <t>电话: 56056810</t>
  </si>
  <si>
    <t>地址: 上海市宝山区大场镇大华五村第五居委会真大路406号2楼</t>
  </si>
  <si>
    <t>上海市闵行区梅陇镇景福社区长者食堂</t>
  </si>
  <si>
    <t>电话: 60897715</t>
  </si>
  <si>
    <t>地址: 上海市闵行区梅陇镇罗阳新村第四居委会景福路68号甲</t>
  </si>
  <si>
    <t>上海市虹口区四川北路街道虹德社区长者食堂</t>
  </si>
  <si>
    <t>电话: 021-63567922-8000</t>
  </si>
  <si>
    <t>地址: 上海市虹口区四川北路街道中州路居委会衡水路365号</t>
  </si>
  <si>
    <t>上海市金山区漕泾镇社区长者食堂</t>
  </si>
  <si>
    <t>电话: 021-57250381</t>
  </si>
  <si>
    <t>地址: 上海市金山区漕泾镇绿地居委会富漕路路539弄48号</t>
  </si>
  <si>
    <t>上海市金山区枫泾镇新义村老年人助餐点</t>
  </si>
  <si>
    <t>电话: 57357524</t>
  </si>
  <si>
    <t>地址: 上海市金山区枫泾镇新义村村委会新义村1组号</t>
  </si>
  <si>
    <t>上海市金山区山阳镇中兴村老年人助餐点</t>
  </si>
  <si>
    <t>电话: 57242590</t>
  </si>
  <si>
    <t>地址: 上海市金山区山阳镇中兴村村委会中甸路8056号</t>
  </si>
  <si>
    <t>上海市金山区亭林镇亭西村老年人社区长者食堂</t>
  </si>
  <si>
    <t>电话: 021-57232261</t>
  </si>
  <si>
    <t>地址: 上海市金山区亭林镇亭西村村委会亭西村8组2020号</t>
  </si>
  <si>
    <t>上海市金山区亭林镇后岗村老年人社区长者食堂</t>
  </si>
  <si>
    <t>电话: 021-57386892</t>
  </si>
  <si>
    <t>地址: 上海市金山区亭林镇后岗村村委会后岗村前中7组0号</t>
  </si>
  <si>
    <t>上海市金山区亭林镇油车村老年人社区长者食堂</t>
  </si>
  <si>
    <t>电话: 57232258</t>
  </si>
  <si>
    <t>地址: 上海市金山区亭林镇油车村村委会油车村6号4026号</t>
  </si>
  <si>
    <t>上海市金山区亭林镇寺北居委社区长者食堂</t>
  </si>
  <si>
    <t>电话: 67231640</t>
  </si>
  <si>
    <t>地址: 上海市金山区亭林镇寺北居委会351路213号</t>
  </si>
  <si>
    <t>上海市金山区亭林镇金门村老年人社区长者食堂</t>
  </si>
  <si>
    <t>电话: 021-57234220</t>
  </si>
  <si>
    <t>地址: 上海市金山区亭林镇金门村村委会金门村9组4028号</t>
  </si>
  <si>
    <t>上海市金山区亭林镇周栅村老年人社区长者食堂</t>
  </si>
  <si>
    <t>电话: 57386060</t>
  </si>
  <si>
    <t>地址: 上海市金山区亭林镇周栅村村委会周栅村松牌路411号</t>
  </si>
  <si>
    <t>上海市金山区亭林镇新巷村老年人助餐点</t>
  </si>
  <si>
    <t>电话: 021-57232257</t>
  </si>
  <si>
    <t>地址: 上海市金山区亭林镇新巷村村委会新巷村14组2091号</t>
  </si>
  <si>
    <t>上海市金山区石化街道东礁居委会老年人助餐点</t>
  </si>
  <si>
    <t>电话: 57950600</t>
  </si>
  <si>
    <t>地址: 上海市金山区石化街道东礁新村第二居委会东礁二村30号</t>
  </si>
  <si>
    <t>上海市金山区山阳镇老年人助餐点</t>
  </si>
  <si>
    <t>电话: 57242800</t>
  </si>
  <si>
    <t>地址: 上海市金山区山阳镇山新居委会体育路29号</t>
  </si>
  <si>
    <t>上海市金山区朱泾镇广缘社区长者食堂</t>
  </si>
  <si>
    <t>电话: 67220815</t>
  </si>
  <si>
    <t>地址: 上海市金山区朱泾镇金龙居委会罗星南路528号</t>
  </si>
  <si>
    <t>上海市金山区朱泾镇朱泾镇老年人日间服务中心助餐点</t>
  </si>
  <si>
    <t>电话: 18930816198</t>
  </si>
  <si>
    <t>地址: 上海市金山区朱泾镇西林居委会西林街2号15弄</t>
  </si>
  <si>
    <t>上海市金山区山阳镇老年人社区长者食堂</t>
  </si>
  <si>
    <t>电话: 37219926</t>
  </si>
  <si>
    <t>地址: 上海市金山区山阳镇山新居委会老西路64号</t>
  </si>
  <si>
    <t>上海市金山区廊下镇勇敢村老年人助餐点</t>
  </si>
  <si>
    <t>电话: 57394830</t>
  </si>
  <si>
    <t>地址: 上海市金山区廊下镇勇敢村村委会勇敢村5078号</t>
  </si>
  <si>
    <t>上海市金山区廊下镇中民村老年人助餐点</t>
  </si>
  <si>
    <t>电话: 57399233</t>
  </si>
  <si>
    <t>地址: 上海市金山区廊下镇中民村村委会中民村村5066号</t>
  </si>
  <si>
    <t>上海市金山区廊下镇景红园老年人助餐点</t>
  </si>
  <si>
    <t>电话: 13386058800</t>
  </si>
  <si>
    <t>地址: 上海市金山区廊下镇景阳村村委会景阳村村1107号</t>
  </si>
  <si>
    <t>上海市金山区山阳镇金海岸助餐点</t>
  </si>
  <si>
    <t>电话: 67247099</t>
  </si>
  <si>
    <t>地址: 上海市金山区山阳镇金海岸居委会卫清东路2959弄杭州湾家园社区活动中心一楼</t>
  </si>
  <si>
    <t>上海市金山区张堰镇桑园村助餐点</t>
  </si>
  <si>
    <t>电话: 57213075</t>
  </si>
  <si>
    <t>地址: 上海市金山区张堰镇桑园村村委会桑园村1988号</t>
  </si>
  <si>
    <t>上海市金山区吕巷镇老年人助餐点</t>
  </si>
  <si>
    <t>电话: 57376625</t>
  </si>
  <si>
    <t>地址: 上海市金山区吕巷镇吕巷居委会南溪二村102号</t>
  </si>
  <si>
    <t>上海市金山区吕巷镇居委会老年助餐点</t>
  </si>
  <si>
    <t>地址: 上海市金山区吕巷镇吕巷居委会郭家新村95号</t>
  </si>
  <si>
    <t>上海市金山区吕巷镇夹漏村助餐点</t>
  </si>
  <si>
    <t>电话: 57371239</t>
  </si>
  <si>
    <t>地址: 上海市金山区吕巷镇夹漏村村委会蒋古路5号吕巷镇蒋古5组</t>
  </si>
  <si>
    <t>上海市金山区石化街道梅州助餐点</t>
  </si>
  <si>
    <t>电话: 021-57945653</t>
  </si>
  <si>
    <t>地址: 上海市金山区石化街道梅州新村居委会梅州新村52号</t>
  </si>
  <si>
    <t>上海市长宁区仙霞新村街道仙霞社区大食堂社区长者食堂</t>
  </si>
  <si>
    <t>电话: 13918180795</t>
  </si>
  <si>
    <t>地址: 上海市长宁区仙霞新村街道天山五村三居委会茅台路298号</t>
  </si>
  <si>
    <t>上海市浦东新区惠南镇荣春苑居委为老助餐点</t>
  </si>
  <si>
    <t>电话: 58020100</t>
  </si>
  <si>
    <t>地址: 上海市浦东新区惠南镇荣春苑居委会拱乐路2400弄8号</t>
  </si>
  <si>
    <t>上海市青浦区夏阳街道塔湾社区长者食堂</t>
  </si>
  <si>
    <t>电话: 18121230876</t>
  </si>
  <si>
    <t>地址: 上海市青浦区夏阳街道塔湾村村委会塔湾村沪青平公路5251号</t>
  </si>
  <si>
    <t>上海市杨浦区平凉路街道银龄苑敬老助餐点</t>
  </si>
  <si>
    <t>电话: 65126193</t>
  </si>
  <si>
    <t>地址: 上海市杨浦区平凉路街道惠明居委会惠民路702号1楼</t>
  </si>
  <si>
    <t>上海市虹口区曲阳路街道敬老院助餐点</t>
  </si>
  <si>
    <t>电话: 65548978</t>
  </si>
  <si>
    <t>地址: 上海市虹口区曲阳路街道运三居委会巴林路60弄28号</t>
  </si>
  <si>
    <t>上海市虹口区曲阳路街道瑞信养老院助餐点</t>
  </si>
  <si>
    <t>电话: 65602323</t>
  </si>
  <si>
    <t>地址: 上海市虹口区曲阳路街道鸿雁居委会赤峰路600弄18号</t>
  </si>
  <si>
    <t>上海市虹口区曲阳路街道兰公馆养老院助餐点</t>
  </si>
  <si>
    <t>电话: 63309850</t>
  </si>
  <si>
    <t>地址: 上海市虹口区曲阳路街道上农二居委会中山北一路903号</t>
  </si>
  <si>
    <t>上海市虹口区四川北路街道第三市民驿站分站助餐点</t>
  </si>
  <si>
    <t>电话: 60560603</t>
  </si>
  <si>
    <t>地址: 上海市虹口区四川北路街道衡水居委会吴淞路621号</t>
  </si>
  <si>
    <t>上海市徐汇区徐家汇街道食尚书舍社区长者食堂</t>
  </si>
  <si>
    <t>电话: 54500095</t>
  </si>
  <si>
    <t>地址: 上海市徐汇区徐家汇街道南赵巷居委会南丹东路109号一层</t>
  </si>
  <si>
    <t>上海市徐汇区徐家汇街道徐虹社区长者食堂</t>
  </si>
  <si>
    <t>电话: 13817156421</t>
  </si>
  <si>
    <t>地址: 上海市徐汇区徐家汇街道交大新村居委会徐虹北路11号</t>
  </si>
  <si>
    <t>上海市杨浦区大桥街道双阳路助餐点助餐点</t>
  </si>
  <si>
    <t>地址: 上海市杨浦区大桥街道双阳路居委会双阳路160弄村1号号101室</t>
  </si>
  <si>
    <t>上海市杨浦区四平路街道残联敬老助餐点</t>
  </si>
  <si>
    <t>电话: 65639259</t>
  </si>
  <si>
    <t>地址: 上海市杨浦区四平路街道控江路二零二六弄居委会控江路2026弄村9号</t>
  </si>
  <si>
    <t>上海市杨浦区四平路街道密云路睦邻小厨社区长者食堂</t>
  </si>
  <si>
    <t>电话: 18621977380</t>
  </si>
  <si>
    <t>地址: 上海市杨浦区四平路街道密云路居委会密云路村358号</t>
  </si>
  <si>
    <t>上海市徐汇区华泾镇华建社区长者食堂</t>
  </si>
  <si>
    <t>电话: 54308998</t>
  </si>
  <si>
    <t>地址: 上海市徐汇区华泾镇华建居委会老沪闵路1296弄2号</t>
  </si>
  <si>
    <t>上海市杨浦区江浦路街道双辽路社区长者食堂</t>
  </si>
  <si>
    <t>电话: 15021673221</t>
  </si>
  <si>
    <t>地址: 上海市杨浦区江浦路街道陈家头第一居委会江浦路1275弄23号丙区1层</t>
  </si>
  <si>
    <t>上海市杨浦区长白新村街道上理敬老助餐点</t>
  </si>
  <si>
    <t>电话: 55277762</t>
  </si>
  <si>
    <t>地址: 上海市杨浦区长白新村街道上理居委会军工路村516号127号甲101室</t>
  </si>
  <si>
    <t>上海市杨浦区长海路街道国一居委敬老助餐点</t>
  </si>
  <si>
    <t>电话: 55806335</t>
  </si>
  <si>
    <t>地址: 上海市杨浦区长海路街道国和路第一居委会国和路610弄25号</t>
  </si>
  <si>
    <t>上海市杨浦区定海路街道爱西敬老助餐点</t>
  </si>
  <si>
    <t>电话: 65664306</t>
  </si>
  <si>
    <t>地址: 上海市杨浦区定海路街道爱国二村第二居委会内江路168弄4号</t>
  </si>
  <si>
    <t>上海市崇明区东平镇前哨老年助餐点助餐点</t>
  </si>
  <si>
    <t>电话: 59471106</t>
  </si>
  <si>
    <t>地址: 上海市崇明区东平镇前哨新村居委会前哨公路路42弄30-32号</t>
  </si>
  <si>
    <t>上海市崇明区城桥镇湾南助餐点</t>
  </si>
  <si>
    <t>电话: 021-69623022</t>
  </si>
  <si>
    <t>地址: 上海市崇明区城桥镇湾南村村委会湾南村友谊1488号</t>
  </si>
  <si>
    <t>上海市长宁区江苏路街道综合为老服务中心助餐点</t>
  </si>
  <si>
    <t>电话: 31029261</t>
  </si>
  <si>
    <t>地址: 上海市长宁区江苏路街道愚三居委会长宁路515号</t>
  </si>
  <si>
    <t>上海市长宁区江苏路街道膳宁坊社区长者食堂</t>
  </si>
  <si>
    <t>电话: 19921237169</t>
  </si>
  <si>
    <t>地址: 上海市长宁区江苏路街道北汪居委会东诸安浜路127号</t>
  </si>
  <si>
    <t>上海市普陀区长征镇梅四社区老年助餐点</t>
  </si>
  <si>
    <t>电话: 62607031</t>
  </si>
  <si>
    <t>地址: 上海市普陀区长征镇梅川第四居委会真北路1524弄66号</t>
  </si>
  <si>
    <t>上海市长宁区新华路街道左家宅助餐点</t>
  </si>
  <si>
    <t>电话: 52307068</t>
  </si>
  <si>
    <t>地址: 上海市长宁区新华路街道左家宅居委会安顺路89弄11号号104室</t>
  </si>
  <si>
    <t>上海市普陀区长征镇运旺社区老年助餐点助餐点</t>
  </si>
  <si>
    <t>电话: 52620478</t>
  </si>
  <si>
    <t>地址: 上海市普陀区长征镇运旺新村居委会吉镇路村415号号</t>
  </si>
  <si>
    <t>上海市普陀区真如镇街道北大老年助餐点</t>
  </si>
  <si>
    <t>电话: 52764088</t>
  </si>
  <si>
    <t>地址: 上海市普陀区真如镇街道北大街居委会北石路101号105-8室</t>
  </si>
  <si>
    <t>上海市普陀区真如镇街道真光二老年助餐点</t>
  </si>
  <si>
    <t>地址: 上海市普陀区真如镇街道真光新村第二居委会铜川路1738号</t>
  </si>
  <si>
    <t>上海市长宁区新华路街道新华街道退役军人服务站助餐点</t>
  </si>
  <si>
    <t>电话: 61092165</t>
  </si>
  <si>
    <t>地址: 上海市长宁区新华路街道东镇居委会淮海西路路40号</t>
  </si>
  <si>
    <t>上海市普陀区真如镇街道水塘老年助餐点</t>
  </si>
  <si>
    <t>地址: 上海市普陀区真如镇街道真如西村居委会北石路167号</t>
  </si>
  <si>
    <t>上海市浦东新区书院镇外灶村微型助餐点</t>
  </si>
  <si>
    <t>电话: 13918921486</t>
  </si>
  <si>
    <t>地址: 上海市浦东新区书院镇外灶村村委会外灶村里灶325号</t>
  </si>
  <si>
    <t>上海市普陀区真如镇街道真西五助餐点</t>
  </si>
  <si>
    <t>地址: 上海市普陀区真如镇街道真西新村第五居委会铜川路1422弄41号</t>
  </si>
  <si>
    <t>上海市普陀区长风新村街道95弄助餐点</t>
  </si>
  <si>
    <t>电话: 021-62864687</t>
  </si>
  <si>
    <t>地址: 上海市普陀区长风新村街道大渡河路九十五弄居委会大渡河路21弄16号</t>
  </si>
  <si>
    <t>上海市普陀区宜川路街道宜川三村助餐点</t>
  </si>
  <si>
    <t>电话: 56094093</t>
  </si>
  <si>
    <t>地址: 上海市普陀区宜川路街道宜川三村第二居委会宜川三村村129号</t>
  </si>
  <si>
    <t>上海市普陀区宜川路街道宜川二村助餐点</t>
  </si>
  <si>
    <t>电话: 56056174</t>
  </si>
  <si>
    <t>地址: 上海市普陀区宜川路街道宜川二村居委会宜川二村村183号</t>
  </si>
  <si>
    <t>上海市普陀区宜川路街道助餐点</t>
  </si>
  <si>
    <t>电话: 56534881</t>
  </si>
  <si>
    <t>地址: 上海市普陀区宜川路街道宜川一村第一居委会宜川一村村157号</t>
  </si>
  <si>
    <t>上海市普陀区宜川路街道泰山一村助餐点</t>
  </si>
  <si>
    <t>电话: 56416315</t>
  </si>
  <si>
    <t>地址: 上海市普陀区宜川路街道泰山一村居委会泰山一村村44号</t>
  </si>
  <si>
    <t>上海市长宁区新华路街道东镇助餐点</t>
  </si>
  <si>
    <t>电话: 52307057</t>
  </si>
  <si>
    <t>地址: 上海市长宁区新华路街道东镇居委会华山路1520弄79号102室</t>
  </si>
  <si>
    <t>上海市浦东新区张江镇长元村微型助餐点</t>
  </si>
  <si>
    <t>电话: 58570752</t>
  </si>
  <si>
    <t>地址: 上海市浦东新区张江镇长元村村委会长美路151号</t>
  </si>
  <si>
    <t>上海市宝山区友谊路街道密山二村助餐点</t>
  </si>
  <si>
    <t>电话: 36071599</t>
  </si>
  <si>
    <t>地址: 上海市宝山区友谊路街道密山二村居委会密山二村村19号旁阳光房号密山二村19号旁阳光房</t>
  </si>
  <si>
    <t>上海市杨浦区五角场街道三门路助餐点</t>
  </si>
  <si>
    <t>电话: 65603804</t>
  </si>
  <si>
    <t>地址: 上海市杨浦区五角场街道三门路居委会三门路358弄27号甲</t>
  </si>
  <si>
    <t>上海市浦东新区张江镇江衡居委微型助餐点</t>
  </si>
  <si>
    <t>电话: 33920078</t>
  </si>
  <si>
    <t>地址: 上海市浦东新区张江镇江衡居委会益江路299弄95号</t>
  </si>
  <si>
    <t>上海市普陀区甘泉路街道甘泉社区文化活动中心助餐点</t>
  </si>
  <si>
    <t>电话: 021-56955144</t>
  </si>
  <si>
    <t>地址: 上海市普陀区甘泉路街道子长居委会延长西路350号</t>
  </si>
  <si>
    <t>上海市浦东新区新场镇金建村家门口养老服务站微助餐助餐点</t>
  </si>
  <si>
    <t>电话: 38258315</t>
  </si>
  <si>
    <t>地址: 上海市浦东新区新场镇金建村村委会金建村村553号</t>
  </si>
  <si>
    <t>上海市浦东新区张江镇沔北村微型助餐点</t>
  </si>
  <si>
    <t>电话: 58570761</t>
  </si>
  <si>
    <t>地址: 上海市浦东新区张江镇沔北村村委会沔北村曹家宅南1号</t>
  </si>
  <si>
    <t>上海市浦东新区张江镇劳动村微型助餐点</t>
  </si>
  <si>
    <t>电话: 68406587</t>
  </si>
  <si>
    <t>地址: 上海市浦东新区张江镇劳动村村委会横沔江路112号</t>
  </si>
  <si>
    <t>上海市浦东新区张江镇樟盛苑居委微型助餐点</t>
  </si>
  <si>
    <t>电话: 50815327</t>
  </si>
  <si>
    <t>地址: 上海市浦东新区张江镇樟盛苑居委会盛夏路738弄3号旁</t>
  </si>
  <si>
    <t>上海市浦东新区张江镇华晶居委微型助餐点</t>
  </si>
  <si>
    <t>电话: 50725018</t>
  </si>
  <si>
    <t>地址: 上海市浦东新区张江镇华晶居委会孙农路398弄52号</t>
  </si>
  <si>
    <t>上海市宝山区淞南镇淞南五分之一社区餐厅老年助餐点助餐点</t>
  </si>
  <si>
    <t>电话: 17612197578</t>
  </si>
  <si>
    <t>地址: 上海市宝山区淞南镇淞南四村一居委会淞南路353号</t>
  </si>
  <si>
    <t>上海市浦东新区张江镇江丰居委微型助餐点</t>
  </si>
  <si>
    <t>电话: 33920260</t>
  </si>
  <si>
    <t>地址: 上海市浦东新区张江镇江丰居委会益江路335号</t>
  </si>
  <si>
    <t>上海市普陀区万里街道香泉片区助餐点</t>
  </si>
  <si>
    <t>电话: 13671664266</t>
  </si>
  <si>
    <t>地址: 上海市普陀区万里街道香泉路居委会香泉路85弄40号</t>
  </si>
  <si>
    <t>上海市浦东新区张江镇碧波路居委微型助餐点</t>
  </si>
  <si>
    <t>电话: 50802411</t>
  </si>
  <si>
    <t>地址: 上海市浦东新区张江镇碧波路居委会松涛路125号</t>
  </si>
  <si>
    <t>上海市普陀区万里街道颐华片区助餐点</t>
  </si>
  <si>
    <t>电话: 65218058</t>
  </si>
  <si>
    <t>地址: 上海市普陀区万里街道颐华第二社区居委会真金路577弄66号</t>
  </si>
  <si>
    <t>上海市黄浦区半淞园路街道社区食堂大富贵酒楼西藏南路店助餐点</t>
  </si>
  <si>
    <t>电话: 63166535</t>
  </si>
  <si>
    <t>地址: 上海市黄浦区半淞园路街道瞿二居委会西藏南路路1206号</t>
  </si>
  <si>
    <t>上海市黄浦区半淞园路街道社区长者食堂（新福汇手工点心）助餐点</t>
  </si>
  <si>
    <t>电话: 13564815276</t>
  </si>
  <si>
    <t>地址: 上海市黄浦区半淞园路街道中福花苑第一居委会海潮路路162号</t>
  </si>
  <si>
    <t>上海市黄浦区半淞园路街道社区长者食堂（大富贵斜土路））助餐点</t>
  </si>
  <si>
    <t>电话: 13636610766</t>
  </si>
  <si>
    <t>地址: 上海市黄浦区半淞园路街道民立居委会斜土东路路16号</t>
  </si>
  <si>
    <t>上海市青浦区练塘镇蒸淀社区长者食堂</t>
  </si>
  <si>
    <t>电话: 18939808203</t>
  </si>
  <si>
    <t>地址: 上海市青浦区练塘镇蒸淀居委会蒸兴路328号</t>
  </si>
  <si>
    <t>上海市静安区彭浦新村街道彭五乐龄家园助老服务站助餐点</t>
  </si>
  <si>
    <t>电话: 56552768</t>
  </si>
  <si>
    <t>地址: 上海市静安区彭浦新村街道彭浦新村第五居委会闻喜路彭浦新村333号</t>
  </si>
  <si>
    <t>上海市静安区彭浦新村街道共康三村乐龄家园助老服务点助餐点</t>
  </si>
  <si>
    <t>电话: 56428473</t>
  </si>
  <si>
    <t>地址: 上海市静安区彭浦新村街道共康三村居委会共康三村55号号</t>
  </si>
  <si>
    <t>上海市静安区彭浦新村街道彭新乐龄家园助老服务站助餐点</t>
  </si>
  <si>
    <t>电话: 56409275</t>
  </si>
  <si>
    <t>地址: 上海市静安区彭浦新村街道彭新居委会闻喜路971号</t>
  </si>
  <si>
    <t>上海市静安区彭浦新村街道平顺路790弄乐龄家园助老服务站助餐点</t>
  </si>
  <si>
    <t>电话: 56887454</t>
  </si>
  <si>
    <t>地址: 上海市静安区彭浦新村街道平顺路七九零弄居委会保德路652号</t>
  </si>
  <si>
    <t>上海市静安区彭浦新村街道临汾路894弄乐龄家园助老服务站助餐点</t>
  </si>
  <si>
    <t>电话: 56442768</t>
  </si>
  <si>
    <t>地址: 上海市静安区彭浦新村街道临汾路八九四弄居委会临汾村894弄8号101</t>
  </si>
  <si>
    <t>上海市宝山区罗泾镇活动中心老年助餐点</t>
  </si>
  <si>
    <t>电话: 66876880</t>
  </si>
  <si>
    <t>地址: 上海市宝山区罗泾镇洋桥村村委会钱何路沈家宅35号</t>
  </si>
  <si>
    <t>上海市静安区临汾路街道临汾路街道375弄乐龄家园老年助餐点</t>
  </si>
  <si>
    <t>电话: 021-56834484</t>
  </si>
  <si>
    <t>地址: 上海市静安区临汾路街道临汾路三七五弄居委会临汾路375弄20号乙</t>
  </si>
  <si>
    <t>上海市静安区芷江西路街道光华坊乐龄家园助餐点</t>
  </si>
  <si>
    <t>电话: 56632524</t>
  </si>
  <si>
    <t>地址: 上海市静安区芷江西路街道光华坊居委会永兴路村611号号</t>
  </si>
  <si>
    <t>上海市静安区芷江西路街道南山“乐龄家园”助老助餐点</t>
  </si>
  <si>
    <t>电话: 56986364</t>
  </si>
  <si>
    <t>地址: 上海市静安区芷江西路街道南山居委会南山路路18号后门号</t>
  </si>
  <si>
    <t>上海市青浦区朱家角镇林家村社区长者食堂</t>
  </si>
  <si>
    <t>地址: 上海市青浦区朱家角镇林家村村委会林家村村倪马72号</t>
  </si>
  <si>
    <t>上海市青浦区华新镇康而寿社区长者食堂</t>
  </si>
  <si>
    <t>电话: 13651815690</t>
  </si>
  <si>
    <t>地址: 上海市青浦区华新镇华新居委会华腾路博隆广场518弄5号</t>
  </si>
  <si>
    <t>上海市青浦区华新镇康华综合为老服务中心社区长者食堂</t>
  </si>
  <si>
    <t>电话: 021-59794395</t>
  </si>
  <si>
    <t>地址: 上海市青浦区华新镇华新居委会华强街495号</t>
  </si>
  <si>
    <t>上海市闵行区莘庄工业区宝铭苑助餐点</t>
  </si>
  <si>
    <t>电话: 64586937</t>
  </si>
  <si>
    <t>地址: 上海市闵行区莘庄工业区瓶安路居委会瓶安路1600弄35号101室</t>
  </si>
  <si>
    <t>上海市闵行区华漕镇闵北路居委会助餐点</t>
  </si>
  <si>
    <t>电话: 021-34717962-3302</t>
  </si>
  <si>
    <t>地址: 上海市闵行区华漕镇闵北路居委会季乐路299弄1号</t>
  </si>
  <si>
    <t>上海市闵行区颛桥镇沪光路助餐点</t>
  </si>
  <si>
    <t>电话: 18918167787</t>
  </si>
  <si>
    <t>地址: 上海市闵行区颛桥镇君莲新城第六居委会沪光路310号</t>
  </si>
  <si>
    <t>上海市闵行区新虹街道助餐点</t>
  </si>
  <si>
    <t>电话: 54731828</t>
  </si>
  <si>
    <t>地址: 上海市闵行区新虹街道万科润园居委会兴虹路368弄1号101室</t>
  </si>
  <si>
    <t>上海市青浦区白鹤镇幸福小食堂助餐点</t>
  </si>
  <si>
    <t>电话: 39806278</t>
  </si>
  <si>
    <t>地址: 上海市青浦区白鹤镇白鹤二居委会外青松公路路2859号外青松公路2859号</t>
  </si>
  <si>
    <t>上海市闵行区江川路街道电机四村助餐点助餐点</t>
  </si>
  <si>
    <t>地址: 上海市闵行区江川路街道电机新村第四居委会碧江路195弄54号-1临</t>
  </si>
  <si>
    <t>上海市浦东新区三林镇永泰社区助餐点</t>
  </si>
  <si>
    <t>电话: 50429982</t>
  </si>
  <si>
    <t>地址: 上海市浦东新区三林镇永泰路第四居委会永泰路1809号</t>
  </si>
  <si>
    <t>上海市浦东新区南码头路街道银河老年人助餐点</t>
  </si>
  <si>
    <t>电话: 58397149</t>
  </si>
  <si>
    <t>地址: 上海市浦东新区南码头路街道银河居委会沂南路42弄10号</t>
  </si>
  <si>
    <t>上海市浦东新区南码头路街道金星老年人助餐点</t>
  </si>
  <si>
    <t>电话: 68730267</t>
  </si>
  <si>
    <t>地址: 上海市浦东新区南码头路街道金星居委会临沂路8弄42号104室</t>
  </si>
  <si>
    <t>上海市静安区彭浦镇良鹰助餐点</t>
  </si>
  <si>
    <t>电话: 56515351</t>
  </si>
  <si>
    <t>地址: 上海市静安区彭浦镇永和北第一居委会高平路路890号</t>
  </si>
  <si>
    <t>上海市黄浦区五里桥街道第一日间照护中心助餐点</t>
  </si>
  <si>
    <t>电话: 53865517</t>
  </si>
  <si>
    <t>地址: 上海市黄浦区五里桥街道瞿中居委会瞿溪路路1111号瞿溪路1111弄27-1号</t>
  </si>
  <si>
    <t>上海市静安区大宁路街道沪客来智选餐厅助餐点</t>
  </si>
  <si>
    <t>电话: 15721489517</t>
  </si>
  <si>
    <t>地址: 上海市静安区大宁路街道延铁新村居委会延长中路558号延长中路558号</t>
  </si>
  <si>
    <t>上海市闵行区莘庄工业区鑫峰苑助餐点</t>
  </si>
  <si>
    <t>电话: 34630929</t>
  </si>
  <si>
    <t>地址: 上海市闵行区莘庄工业区鑫峰苑居委会鑫都路2535弄10号102室</t>
  </si>
  <si>
    <t>上海市青浦区朱家角镇助餐点</t>
  </si>
  <si>
    <t>地址: 上海市青浦区朱家角镇珠溪社区居委会浦泰路村浦泰路824号</t>
  </si>
  <si>
    <t>上海市青浦区徐泾镇社区长者食堂</t>
  </si>
  <si>
    <t>电话: 59200266</t>
  </si>
  <si>
    <t>地址: 上海市青浦区徐泾镇金联村村委会金联村村明珠路1689弄14号</t>
  </si>
  <si>
    <t>上海市长宁区新泾镇乐松长者驿站助餐点</t>
  </si>
  <si>
    <t>电话: 18964999330</t>
  </si>
  <si>
    <t>地址: 上海市长宁区新泾镇绿园新村八居委会甘溪路村416号</t>
  </si>
  <si>
    <t>上海市闵行区古美街道平吉三助餐点</t>
  </si>
  <si>
    <t>电话: 54700660</t>
  </si>
  <si>
    <t>地址: 上海市闵行区古美街道平吉三村居委会平吉三村虹莘路2058弄7号楼一楼</t>
  </si>
  <si>
    <t>上海市长宁区周家桥街道上海市长宁区周家桥街道周二乐邻之家助餐点助餐点</t>
  </si>
  <si>
    <t>电话: 13817853817</t>
  </si>
  <si>
    <t>地址: 上海市长宁区周家桥街道周二居委会遵义路803号遵义路803号</t>
  </si>
  <si>
    <t>上海市普陀区桃浦镇阳光建华城第一居委助餐点</t>
  </si>
  <si>
    <t>电话: 52753937</t>
  </si>
  <si>
    <t>地址: 上海市普陀区桃浦镇阳光建华城第一居委会祁连山南路2727弄2号东侧底楼</t>
  </si>
  <si>
    <t>上海市普陀区桃浦镇古浪苑助餐点</t>
  </si>
  <si>
    <t>电话: 62500085</t>
  </si>
  <si>
    <t>地址: 上海市普陀区桃浦镇古浪苑居委会古浪路518弄251号102室</t>
  </si>
  <si>
    <t>上海市浦东新区金杨新村街道黄山三居助餐点</t>
  </si>
  <si>
    <t>电话: 021-58464064</t>
  </si>
  <si>
    <t>地址: 上海市浦东新区金杨新村街道黄山新村三居委会栖山路1558弄16号101室</t>
  </si>
  <si>
    <t>上海市浦东新区南码头路街道龙馥助餐点</t>
  </si>
  <si>
    <t>电话: 58730180</t>
  </si>
  <si>
    <t>地址: 上海市浦东新区南码头路街道龙馥居委会临沂路61弄55号一楼</t>
  </si>
  <si>
    <t>上海市长宁区仙霞新村街道仙霞社区长者食堂</t>
  </si>
  <si>
    <t>电话: 13801741100</t>
  </si>
  <si>
    <t>地址: 上海市长宁区仙霞新村街道古宋居委会茅台路632号</t>
  </si>
  <si>
    <t>上海市长宁区仙霞新村街道社区长者食堂</t>
  </si>
  <si>
    <t>电话: 52868399</t>
  </si>
  <si>
    <t>地址: 上海市长宁区仙霞新村街道天山五村三居委会茅台路298号甲</t>
  </si>
  <si>
    <t>上海市闵行区浦江镇智汇园助餐点</t>
  </si>
  <si>
    <t>电话: 54335809</t>
  </si>
  <si>
    <t>地址: 上海市闵行区浦江镇智汇园居委会联航路1399弄村23号</t>
  </si>
  <si>
    <t>上海市普陀区长征镇祥和片区助餐点</t>
  </si>
  <si>
    <t>电话: 62366533</t>
  </si>
  <si>
    <t>地址: 上海市普陀区长征镇祥和居委会真光路1433弄1号</t>
  </si>
  <si>
    <t>上海市普陀区真如镇街道清四助餐点</t>
  </si>
  <si>
    <t>地址: 上海市普陀区真如镇街道清涧新村第四居委会清涧路39弄78号</t>
  </si>
  <si>
    <t>上海市普陀区真如镇街道八一老年助餐点</t>
  </si>
  <si>
    <t>地址: 上海市普陀区真如镇街道曹杨八村第一居委会曹杨八村44号乙</t>
  </si>
  <si>
    <t>上海市宝山区罗店镇美罗家园社区长者食堂</t>
  </si>
  <si>
    <t>电话: 15601806769</t>
  </si>
  <si>
    <t>地址: 上海市宝山区罗店镇宝欣苑八居罗南路39号上海市宝山区罗店镇美罗家园社区长者食堂</t>
  </si>
  <si>
    <t>上海市普陀区真如镇街道西村老年助餐点</t>
  </si>
  <si>
    <t>地址: 上海市普陀区真如镇街道真如西村居委会真如西村58号</t>
  </si>
  <si>
    <t>上海市普陀区真如镇街道杨家桥助餐点</t>
  </si>
  <si>
    <t>地址: 上海市普陀区真如镇街道杨家桥居委会真北路2960弄15号103室</t>
  </si>
  <si>
    <t>上海市青浦区赵巷镇青湖助餐点</t>
  </si>
  <si>
    <t>电话: 69792175</t>
  </si>
  <si>
    <t>地址: 上海市青浦区赵巷镇崧鑫社区居委会青湖东路555弄37单元二楼</t>
  </si>
  <si>
    <t>上海市青浦区赵巷镇崧漪社区长者食堂</t>
  </si>
  <si>
    <t>电话: 69215335</t>
  </si>
  <si>
    <t>地址: 上海市青浦区赵巷镇赵巷居委会崧漪一路路55弄1号</t>
  </si>
  <si>
    <t>上海市青浦区赵巷镇秀泽综合助餐点</t>
  </si>
  <si>
    <t>电话: 59202108</t>
  </si>
  <si>
    <t>地址: 上海市青浦区赵巷镇佳昱社区居委会崧泽华城佳福雅苑路339弄9号楼（崧泉路与秀福路交叉路口）</t>
  </si>
  <si>
    <t>上海市长宁区周家桥街道沈家郎乐邻之家助餐点</t>
  </si>
  <si>
    <t>电话: 13761741641</t>
  </si>
  <si>
    <t>地址: 上海市长宁区周家桥街道沈家郎居委会长宁路1488弄24号</t>
  </si>
  <si>
    <t>上海市杨浦区四平路街道和平花苑助餐点</t>
  </si>
  <si>
    <t>电话: 65667965</t>
  </si>
  <si>
    <t>地址: 上海市杨浦区四平路街道和平花苑居委会控江路2200号和平花苑F座</t>
  </si>
  <si>
    <t>上海市杨浦区四平路街道鞍山七村助餐点</t>
  </si>
  <si>
    <t>电话: 65025603</t>
  </si>
  <si>
    <t>地址: 上海市杨浦区四平路街道鞍山七村居委会鞍山七村35号甲</t>
  </si>
  <si>
    <t>上海市杨浦区五角场街道天益社区长者食堂</t>
  </si>
  <si>
    <t>电话: 13706854094</t>
  </si>
  <si>
    <t>地址: 上海市杨浦区五角场街道航天居委会国权路283号</t>
  </si>
  <si>
    <t>上海市长宁区天山路街道天山街道综合为老服务分中心助餐点</t>
  </si>
  <si>
    <t>电话: 31575609</t>
  </si>
  <si>
    <t>地址: 上海市长宁区天山路街道天义居委会玉屏南路345弄26号</t>
  </si>
  <si>
    <t>上海市杨浦区殷行街道市光新村社区长者食堂</t>
  </si>
  <si>
    <t>电话: 18001639975</t>
  </si>
  <si>
    <t>地址: 上海市杨浦区殷行街道市一(1)居委会市光一村106号</t>
  </si>
  <si>
    <t>上海市浦东新区万祥镇新建村老年助餐点</t>
  </si>
  <si>
    <t>电话: 58040027</t>
  </si>
  <si>
    <t>地址: 上海市浦东新区万祥镇新建村村委会新三村652号</t>
  </si>
  <si>
    <t>上海市浦东新区万祥镇祥苑居委老年助餐点</t>
  </si>
  <si>
    <t>电话: 38200003</t>
  </si>
  <si>
    <t>地址: 上海市浦东新区万祥镇祥苑居委会祥安路141号</t>
  </si>
  <si>
    <t>上海市浦东新区万祥镇新振村老年助餐点</t>
  </si>
  <si>
    <t>电话: 58046654</t>
  </si>
  <si>
    <t>地址: 上海市浦东新区万祥镇新振村村委会新泥路102号</t>
  </si>
  <si>
    <t>上海市浦东新区万祥镇万隆村老年助餐点</t>
  </si>
  <si>
    <t>电话: 58046611</t>
  </si>
  <si>
    <t>地址: 上海市浦东新区万祥镇万隆村村委会万三村201号</t>
  </si>
  <si>
    <t>上海市浦东新区川沙新镇虹宇居委助餐点</t>
  </si>
  <si>
    <t>电话: 021-68772692</t>
  </si>
  <si>
    <t>地址: 上海市浦东新区川沙新镇虹宇居委会妙川路1036号2楼</t>
  </si>
  <si>
    <t>上海市浦东新区川沙新镇界龙村助餐点</t>
  </si>
  <si>
    <t>电话: 021-58587300</t>
  </si>
  <si>
    <t>地址: 上海市浦东新区川沙新镇界龙村村委会界龙大道路285号</t>
  </si>
  <si>
    <t>上海市徐汇区湖南路街道湖南街道长乐助餐点</t>
  </si>
  <si>
    <t>电话: 54651282</t>
  </si>
  <si>
    <t>地址: 上海市徐汇区湖南路街道陕新居委会长乐路339弄44号</t>
  </si>
  <si>
    <t>上海市闵行区梅陇镇梅香苑综合为老服务分中心助餐点</t>
  </si>
  <si>
    <t>电话: 54531123</t>
  </si>
  <si>
    <t>地址: 上海市闵行区梅陇镇高兴花园第二居委会莘朱路820号</t>
  </si>
  <si>
    <t>上海市闵行区梅陇镇集心社区综合为老服务分中心助餐点</t>
  </si>
  <si>
    <t>电话: 54385053</t>
  </si>
  <si>
    <t>地址: 上海市闵行区梅陇镇集心村村委会梅富路601号</t>
  </si>
  <si>
    <t>上海市杨浦区定海路街道波阳路睦邻小厨社区长者食堂</t>
  </si>
  <si>
    <t>电话: 13764823732</t>
  </si>
  <si>
    <t>地址: 上海市杨浦区定海路街道定海居委会波阳路301号</t>
  </si>
  <si>
    <t>上海市闵行区吴泾镇枫桦景苑综合为老服务中心助餐点</t>
  </si>
  <si>
    <t>电话: 64526567</t>
  </si>
  <si>
    <t>地址: 上海市闵行区吴泾镇枫桦景苑居委会剑川路1号</t>
  </si>
  <si>
    <t>上海市闵行区吴泾镇吴泾镇紫晶社区综合为老服务中心助餐点</t>
  </si>
  <si>
    <t>电话: 64528756</t>
  </si>
  <si>
    <t>地址: 上海市闵行区吴泾镇紫晶南园居委会剑川路路239弄1-3号</t>
  </si>
  <si>
    <t>上海市闵行区莘庄工业区春辉新村助餐点</t>
  </si>
  <si>
    <t>电话: 34974366</t>
  </si>
  <si>
    <t>地址: 上海市闵行区莘庄工业区春辉新村居委会颛兴路748弄53号一楼</t>
  </si>
  <si>
    <t>上海市闵行区浦江镇东风春天助餐点</t>
  </si>
  <si>
    <t>电话: 021-51380299</t>
  </si>
  <si>
    <t>地址: 上海市闵行区浦江镇东风村村委会苏召路1648号</t>
  </si>
  <si>
    <t>上海市闵行区虹桥镇万源新城居委助餐点</t>
  </si>
  <si>
    <t>电话: 021-62212772</t>
  </si>
  <si>
    <t>地址: 上海市闵行区虹桥镇万源新城居委会合川路2870号二楼</t>
  </si>
  <si>
    <t>上海市闵行区颛桥镇幸福苑助餐点</t>
  </si>
  <si>
    <t>电话: 021-33582318</t>
  </si>
  <si>
    <t>地址: 上海市闵行区颛桥镇君莲新城第四居委会春都路525号</t>
  </si>
  <si>
    <t>上海市闵行区华漕镇西郊虹韵（一）助餐点</t>
  </si>
  <si>
    <t>地址: 上海市闵行区华漕镇西郊虹韵城居委会繁兴路1000弄34号</t>
  </si>
  <si>
    <t>上海市闵行区浦江镇浦涛助餐点</t>
  </si>
  <si>
    <t>电话: 52210681</t>
  </si>
  <si>
    <t>地址: 上海市闵行区浦江镇浦航新城第五居委会江航路91号</t>
  </si>
  <si>
    <t>上海市闵行区七宝镇惠明苑助餐点</t>
  </si>
  <si>
    <t>地址: 上海市闵行区七宝镇中春路第三居委会联明路326号2楼</t>
  </si>
  <si>
    <t>上海市闵行区七宝镇静一老年助餐点</t>
  </si>
  <si>
    <t>电话: 54786358</t>
  </si>
  <si>
    <t>地址: 上海市闵行区七宝镇静安新城第一居委会漕宝路1467弄1区34号</t>
  </si>
  <si>
    <t>上海市闵行区新虹街道航华公园助餐点</t>
  </si>
  <si>
    <t>电话: 34500058-8045</t>
  </si>
  <si>
    <t>地址: 上海市闵行区新虹街道航华一村第二居委会航新路600号</t>
  </si>
  <si>
    <t>上海市闵行区莘庄镇莘松邻里中心助餐点</t>
  </si>
  <si>
    <t>地址: 上海市闵行区莘庄镇莘松一村居委会莘谭路295弄12号</t>
  </si>
  <si>
    <t>上海市青浦区徐泾镇老乐惠社区长者食堂</t>
  </si>
  <si>
    <t>电话: 60673889</t>
  </si>
  <si>
    <t>地址: 上海市青浦区徐泾镇尚鸿路社区居委会乐国路218弄5-6号</t>
  </si>
  <si>
    <t>上海市青浦区盈浦街道康而寿社区长者食堂</t>
  </si>
  <si>
    <t>地址: 上海市青浦区盈浦街道漕盈社区居委会盈港路1666弄36号地下2层14室</t>
  </si>
  <si>
    <t>上海市青浦区赵巷镇秀泉助餐点</t>
  </si>
  <si>
    <t>电话: 69750511</t>
  </si>
  <si>
    <t>地址: 上海市青浦区赵巷镇崧鑫社区居委会秀泉路518弄二楼</t>
  </si>
  <si>
    <t>上海市青浦区夏阳街道青园助餐点</t>
  </si>
  <si>
    <t>电话: 39220002</t>
  </si>
  <si>
    <t>地址: 上海市青浦区夏阳街道青园社区居委会青园村青竹路161弄28号号2层</t>
  </si>
  <si>
    <t>上海市青浦区夏阳街道青城助餐点</t>
  </si>
  <si>
    <t>电话: 59857134</t>
  </si>
  <si>
    <t>地址: 上海市青浦区夏阳街道青城社区居委会青城村青松路141号号大盈公寓17号楼102室</t>
  </si>
  <si>
    <t>上海市长宁区虹桥街道新顺助餐点</t>
  </si>
  <si>
    <t>电话: 22850962</t>
  </si>
  <si>
    <t>地址: 上海市长宁区虹桥街道新顺居委会虹桥路村953弄6号底层</t>
  </si>
  <si>
    <t>上海市长宁区虹桥街道ai社区长者食堂</t>
  </si>
  <si>
    <t>电话: 22850971</t>
  </si>
  <si>
    <t>地址: 上海市长宁区虹桥街道中山居委会虹桥路1004号</t>
  </si>
  <si>
    <t>上海市青浦区练塘镇湾塘惠老社区长者食堂</t>
  </si>
  <si>
    <t>地址: 上海市青浦区练塘镇湾塘居委会湾塘路18号</t>
  </si>
  <si>
    <t>上海市宝山区杨行镇富锦苑助餐点助餐点</t>
  </si>
  <si>
    <t>电话: 36300418</t>
  </si>
  <si>
    <t>地址: 上海市宝山区杨行镇富锦苑居委会富锦路1815弄90号</t>
  </si>
  <si>
    <t>上海市静安区彭浦镇88宁巽社区长者食堂</t>
  </si>
  <si>
    <t>电话: 13023109591</t>
  </si>
  <si>
    <t>地址: 上海市静安区彭浦镇运城居委会万荣路88号二楼</t>
  </si>
  <si>
    <t>上海市青浦区夏阳街道章浜助餐点</t>
  </si>
  <si>
    <t>电话: 59727454</t>
  </si>
  <si>
    <t>地址: 上海市青浦区夏阳街道章浜社区居委会章浜村城东新村124号</t>
  </si>
  <si>
    <t>上海市青浦区夏阳街道佳乐苑助餐点</t>
  </si>
  <si>
    <t>电话: 69731415</t>
  </si>
  <si>
    <t>地址: 上海市青浦区夏阳街道佳乐苑社区居委会佳乐苑村盈港东路8300号</t>
  </si>
  <si>
    <t>上海市青浦区夏阳街道界泾港助餐点</t>
  </si>
  <si>
    <t>电话: 69200141</t>
  </si>
  <si>
    <t>地址: 上海市青浦区夏阳街道界泾港社区居委会界泾港村晨兴花园路15号102室</t>
  </si>
  <si>
    <t>上海市青浦区朱家角镇沈巷路282号社区长者食堂</t>
  </si>
  <si>
    <t>电话: 59830261</t>
  </si>
  <si>
    <t>地址: 上海市青浦区朱家角镇沈巷村村委会沈巷村沈巷路282号</t>
  </si>
  <si>
    <t>上海市闵行区梅陇镇普乐源综合为老服务分中心助餐点</t>
  </si>
  <si>
    <t>电话: 64050067</t>
  </si>
  <si>
    <t>地址: 上海市闵行区梅陇镇普乐新村第二居委会普杰路99号</t>
  </si>
  <si>
    <t>上海市崇明区城桥镇第三敬老院助餐点</t>
  </si>
  <si>
    <t>电话: 021-59691322</t>
  </si>
  <si>
    <t>地址: 上海市崇明区城桥镇城东居委会长侯路25号</t>
  </si>
  <si>
    <t>上海市杨浦区平凉路街道江浦路睦邻小厨社区长者食堂</t>
  </si>
  <si>
    <t>电话: 18918907795</t>
  </si>
  <si>
    <t>地址: 上海市杨浦区平凉路街道秦家弄居委会江浦路745弄9号</t>
  </si>
  <si>
    <t>上海市普陀区宜川路街道大洋老年助餐点</t>
  </si>
  <si>
    <t>电话: 56536247</t>
  </si>
  <si>
    <t>地址: 上海市普陀区宜川路街道大洋新村居委会大洋新村10号</t>
  </si>
  <si>
    <t>上海市普陀区宜川路街道光新老年助餐点</t>
  </si>
  <si>
    <t>电话: 13661564461</t>
  </si>
  <si>
    <t>地址: 上海市普陀区宜川路街道光新村居委会光新三村5号101室</t>
  </si>
  <si>
    <t>上海市普陀区宜川路街道振华老年助餐点</t>
  </si>
  <si>
    <t>电话: 52914824</t>
  </si>
  <si>
    <t>地址: 上海市普陀区宜川路街道振华居委会中山北路1540号</t>
  </si>
  <si>
    <t>上海市闵行区华漕镇鹫山村助餐点</t>
  </si>
  <si>
    <t>电话: 34505816</t>
  </si>
  <si>
    <t>地址: 上海市闵行区华漕镇鹫山村村委会纪鹤路559弄129号</t>
  </si>
  <si>
    <t>上海市青浦区重固镇徐姚村社区长者食堂</t>
  </si>
  <si>
    <t>电话: 18221011609</t>
  </si>
  <si>
    <t>地址: 上海市青浦区重固镇徐姚村村委会新重安路366号</t>
  </si>
  <si>
    <t>上海市普陀区曹杨新村街道花溪园居委会助餐点</t>
  </si>
  <si>
    <t>电话: 62168856</t>
  </si>
  <si>
    <t>地址: 上海市普陀区曹杨新村街道花溪园居委会曹杨四村123号曹杨四村123号</t>
  </si>
  <si>
    <t>上海市崇明区竖新镇油桥村社区长者食堂</t>
  </si>
  <si>
    <t>电话: 19916737071</t>
  </si>
  <si>
    <t>地址: 上海市崇明区竖新镇油桥村村委会油桥村南新558号</t>
  </si>
  <si>
    <t>上海市青浦区重固镇章堰村助餐点</t>
  </si>
  <si>
    <t>地址: 上海市青浦区重固镇章堰村村委会陈章路章堰村村800号</t>
  </si>
  <si>
    <t>上海市长宁区虹桥街道虹南助餐点</t>
  </si>
  <si>
    <t>电话: 22850972</t>
  </si>
  <si>
    <t>地址: 上海市长宁区虹桥街道虹南居委会中山西路1432弄38号对面</t>
  </si>
  <si>
    <t>上海市闵行区莘庄工业区申莘二村助餐点</t>
  </si>
  <si>
    <t>电话: 54425098</t>
  </si>
  <si>
    <t>地址: 上海市闵行区莘庄工业区申莘新村第二居委会申北路385弄29号</t>
  </si>
  <si>
    <t>上海市普陀区宜川路街道宜川四村老年助餐点助餐点</t>
  </si>
  <si>
    <t>电话: 56483365</t>
  </si>
  <si>
    <t>地址: 上海市普陀区宜川路街道宜川四村居委会沪太路750弄沪太路750弄4号1楼</t>
  </si>
  <si>
    <t>上海市闵行区七宝镇万科助餐点</t>
  </si>
  <si>
    <t>地址: 上海市闵行区七宝镇万科城市花园居委会七莘路3333弄3区89号底楼</t>
  </si>
  <si>
    <t>上海市杨浦区长海路街道东岸新里敬老助餐点</t>
  </si>
  <si>
    <t>地址: 上海市杨浦区长海路街道东岸新里居委会包头南路588弄4号底楼</t>
  </si>
  <si>
    <t>上海市长宁区华阳路街道万宏悦膳社区长者食堂</t>
  </si>
  <si>
    <t>电话: 62134093</t>
  </si>
  <si>
    <t>地址: 上海市长宁区华阳路街道长宁路二居委会长宁支路村187号</t>
  </si>
  <si>
    <t>上海市杨浦区长海路街道长海敬老助餐点</t>
  </si>
  <si>
    <t>地址: 上海市杨浦区长海路街道长海居委会中原路32弄9号对面</t>
  </si>
  <si>
    <t>上海市闵行区古美街道馨乐里助餐点</t>
  </si>
  <si>
    <t>电话: 021-54163732</t>
  </si>
  <si>
    <t>地址: 上海市闵行区古美街道平阳五村居委会龙茗路513弄120号</t>
  </si>
  <si>
    <t>上海市青浦区香花桥街道社区综合为老服务中心助餐点</t>
  </si>
  <si>
    <t>电话: 19821824001</t>
  </si>
  <si>
    <t>地址: 上海市青浦区香花桥街道香花桥居委会北青公路9238号</t>
  </si>
  <si>
    <t>上海市青浦区香花桥街道大盈社区助餐点</t>
  </si>
  <si>
    <t>电话: 59221629</t>
  </si>
  <si>
    <t>地址: 上海市青浦区香花桥街道大盈居委会新桥路1316号</t>
  </si>
  <si>
    <t>上海市青浦区香花桥街道大联村助餐点</t>
  </si>
  <si>
    <t>电话: 59223866</t>
  </si>
  <si>
    <t>地址: 上海市青浦区香花桥街道大联村村委会大联村145号</t>
  </si>
  <si>
    <t>上海市杨浦区江浦路街道大连路社区敬老助餐点</t>
  </si>
  <si>
    <t>电话: 65375365</t>
  </si>
  <si>
    <t>地址: 上海市杨浦区江浦路街道大连路居委会周家嘴路1220弄2号</t>
  </si>
  <si>
    <t>上海市普陀区甘泉路街道邻里1号甘泉拾光里助餐点</t>
  </si>
  <si>
    <t>电话: 021-66251563</t>
  </si>
  <si>
    <t>地址: 上海市普陀区甘泉路街道甘泉苑居委会平利路18号四楼</t>
  </si>
  <si>
    <t>上海市闵行区新虹街道爱博二村助餐点</t>
  </si>
  <si>
    <t>电话: 34667458</t>
  </si>
  <si>
    <t>地址: 上海市闵行区新虹街道爱博二村居委会申滨路1051弄157号2楼</t>
  </si>
  <si>
    <t>上海市浦东新区祝桥镇思凡一居助餐点</t>
  </si>
  <si>
    <t>电话: 58101633</t>
  </si>
  <si>
    <t>地址: 上海市浦东新区祝桥镇思凡一居委会航城五路401弄39号</t>
  </si>
  <si>
    <t>上海市浦东新区祝桥镇思凡二居助餐点</t>
  </si>
  <si>
    <t>地址: 上海市浦东新区祝桥镇思凡二居委会施湾二路863弄4号</t>
  </si>
  <si>
    <t>上海市浦东新区祝桥镇思凡三居助餐点</t>
  </si>
  <si>
    <t>地址: 上海市浦东新区祝桥镇思凡三居委会施湾二路1026弄40号</t>
  </si>
  <si>
    <t>上海市浦东新区祝桥镇航城一居助餐点</t>
  </si>
  <si>
    <t>地址: 上海市浦东新区祝桥镇航城第一居委会航城三路692弄54号</t>
  </si>
  <si>
    <t>上海市杨浦区延吉新村街道控江五村敬老助餐点</t>
  </si>
  <si>
    <t>电话: 65055072</t>
  </si>
  <si>
    <t>地址: 上海市杨浦区延吉新村街道控江五村居委会控江五村50号</t>
  </si>
  <si>
    <t>上海市闵行区虹桥镇红春居委助餐点</t>
  </si>
  <si>
    <t>电话: 021-64050819</t>
  </si>
  <si>
    <t>地址: 上海市闵行区虹桥镇红春公寓居委会虹梅路路3321弄综合楼2楼</t>
  </si>
  <si>
    <t>上海市闵行区新虹街道爱博五村社区长者食堂</t>
  </si>
  <si>
    <t>地址: 上海市闵行区新虹街道爱博五村居委会天山西路4178弄106号</t>
  </si>
  <si>
    <t>上海市普陀区万里街道中骏天誉老年助餐点</t>
  </si>
  <si>
    <t>电话: 13816057690</t>
  </si>
  <si>
    <t>地址: 上海市普陀区万里街道中骏天誉社区居委会万泉路122弄26、27号2层02室</t>
  </si>
  <si>
    <t>上海市青浦区香花桥街道桃源埔社区长者食堂</t>
  </si>
  <si>
    <t>电话: 13482165680</t>
  </si>
  <si>
    <t>地址: 上海市青浦区香花桥街道桃源埔社区居委会清河湾路路486号</t>
  </si>
  <si>
    <t>上海市浦东新区东明路街道东明社区长者食堂</t>
  </si>
  <si>
    <t>电话: 50844279</t>
  </si>
  <si>
    <t>地址: 上海市浦东新区东明路街道凌兆新村第二居委会灵岩南路885号</t>
  </si>
  <si>
    <t>上海市杨浦区长白新村街道图们路社区长者食堂</t>
  </si>
  <si>
    <t>电话: 65031227</t>
  </si>
  <si>
    <t>地址: 上海市杨浦区长白新村街道图们路居委会图们路15号</t>
  </si>
  <si>
    <t>上海市虹口区嘉兴路街道第五市民驿站社区长者食堂</t>
  </si>
  <si>
    <t>电话: 021-65750132</t>
  </si>
  <si>
    <t>地址: 上海市虹口区嘉兴路街道庆阳居委会香烟桥路87号</t>
  </si>
  <si>
    <t>上海市静安区大宁路街道540弄乐龄家园老年助餐点</t>
  </si>
  <si>
    <t>电话: 56032664</t>
  </si>
  <si>
    <t>地址: 上海市静安区大宁路街道大宁路五四零弄居委会大宁路路610弄15号</t>
  </si>
  <si>
    <t>上海市嘉定区马陆镇彭赵村老年人助餐点</t>
  </si>
  <si>
    <t>电话: 021-59100741</t>
  </si>
  <si>
    <t>地址: 上海市嘉定区马陆镇彭赵社区居委会丰登路1551弄8号</t>
  </si>
  <si>
    <t>上海市浦东新区惠南镇南门居委老年人助餐点</t>
  </si>
  <si>
    <t>电话: 68018653</t>
  </si>
  <si>
    <t>地址: 上海市浦东新区惠南镇南门居委会南门大街94号</t>
  </si>
  <si>
    <t>上海市浦东新区陆家嘴街道陆家嘴社区党群服务中心助餐点</t>
  </si>
  <si>
    <t>电话: 68871363</t>
  </si>
  <si>
    <t>地址: 上海市浦东新区陆家嘴街道陈家门居委会昌邑路699号</t>
  </si>
  <si>
    <t>上海市嘉定区江桥镇北社区综合为老服务中心助餐点</t>
  </si>
  <si>
    <t>电话: 021-69582580</t>
  </si>
  <si>
    <t>地址: 上海市嘉定区江桥镇嘉星社区居委会海波路358号</t>
  </si>
  <si>
    <t>上海市普陀区甘泉路街道汪家井睦邻中心老年助餐点</t>
  </si>
  <si>
    <t>电话: 56400750</t>
  </si>
  <si>
    <t>地址: 上海市普陀区甘泉路街道汪家井居委会交通路2285弄18号</t>
  </si>
  <si>
    <t>上海市长宁区虹桥街道上海市长宁区虹桥街道虹欣助餐点</t>
  </si>
  <si>
    <t>电话: 22850975</t>
  </si>
  <si>
    <t>地址: 上海市长宁区虹桥街道虹欣居委会中山西路1410弄村22号旁号</t>
  </si>
  <si>
    <t>上海市静安区彭浦镇拾月餐厅助餐点</t>
  </si>
  <si>
    <t>电话: 0000000</t>
  </si>
  <si>
    <t>地址: 上海市静安区彭浦镇沪太路九三五弄居委会广中西路777弄128号二楼</t>
  </si>
  <si>
    <t>上海市崇明区新海镇跃进社区长者食堂</t>
  </si>
  <si>
    <t>电话: 13816241712</t>
  </si>
  <si>
    <t>地址: 上海市崇明区新海镇跃进居委会跃进公路路701号</t>
  </si>
  <si>
    <t>上海市金山区吕巷镇干巷居委会助餐点</t>
  </si>
  <si>
    <t>地址: 上海市金山区吕巷镇干巷居委会干溪街338号</t>
  </si>
  <si>
    <t>上海市静安区江宁路街道三星社区老年助餐点</t>
  </si>
  <si>
    <t>电话: 62258189</t>
  </si>
  <si>
    <t>地址: 上海市静安区江宁路街道三星坊居委会陕西北路849弄2号</t>
  </si>
  <si>
    <t>上海市长宁区新泾镇程桥居委助餐点</t>
  </si>
  <si>
    <t>电话: 62611963</t>
  </si>
  <si>
    <t>地址: 上海市长宁区新泾镇程桥居委会剑河路2001弄51号101</t>
  </si>
  <si>
    <t>上海市崇明区横沙乡丰乐村社区长者食堂</t>
  </si>
  <si>
    <t>电话: 021-56890145</t>
  </si>
  <si>
    <t>地址: 上海市崇明区横沙乡丰乐村村委会育贤南路1068号</t>
  </si>
  <si>
    <t>上海市宝山区杨行镇万科助餐点</t>
  </si>
  <si>
    <t>电话: 021-36047900</t>
  </si>
  <si>
    <t>地址: 上海市宝山区杨行镇四季花城第二居委会松兰路1000号</t>
  </si>
  <si>
    <t>上海市浦东新区周家渡街道综合为老服务中心助餐点</t>
  </si>
  <si>
    <t>电话: 50775990</t>
  </si>
  <si>
    <t>地址: 上海市浦东新区周家渡街道云台路二居委会邹平路58号</t>
  </si>
  <si>
    <t>上海市浦东新区北蔡镇绿川三居助餐点</t>
  </si>
  <si>
    <t>电话: 68926477</t>
  </si>
  <si>
    <t>地址: 上海市浦东新区北蔡镇绿川新村三居委会绿林路51弄59号</t>
  </si>
  <si>
    <t>上海市浦东新区北蔡镇振东一居助餐点</t>
  </si>
  <si>
    <t>电话: 50860508</t>
  </si>
  <si>
    <t>地址: 上海市浦东新区北蔡镇振东第一居委会北艾路1765弄56号</t>
  </si>
  <si>
    <t>上海市浦东新区北蔡镇锦华居委助餐点</t>
  </si>
  <si>
    <t>电话: 68935463</t>
  </si>
  <si>
    <t>地址: 上海市浦东新区北蔡镇锦华居委会锦绣路2868弄4号</t>
  </si>
  <si>
    <t>上海市浦东新区北蔡镇南新六居助餐点</t>
  </si>
  <si>
    <t>电话: 68744249</t>
  </si>
  <si>
    <t>地址: 上海市浦东新区北蔡镇南新六村居委会下南路500弄43号</t>
  </si>
  <si>
    <t>上海市浦东新区北蔡镇河东居委助餐点</t>
  </si>
  <si>
    <t>电话: 68931761</t>
  </si>
  <si>
    <t>地址: 上海市浦东新区北蔡镇河东居委会京浦路82弄47号</t>
  </si>
  <si>
    <t>上海市浦东新区北蔡镇一六村助餐点</t>
  </si>
  <si>
    <t>电话: 33907743</t>
  </si>
  <si>
    <t>地址: 上海市浦东新区北蔡镇一六村村委会罗山路便道6006号</t>
  </si>
  <si>
    <t>上海市浦东新区北蔡镇卫行村助餐点</t>
  </si>
  <si>
    <t>电话: 33906610</t>
  </si>
  <si>
    <t>地址: 上海市浦东新区北蔡镇卫行村村委会南顾家宅村82号</t>
  </si>
  <si>
    <t>上海市浦东新区书院镇新欣居委微型助餐点</t>
  </si>
  <si>
    <t>电话: 021-58196848</t>
  </si>
  <si>
    <t>地址: 上海市浦东新区书院镇新欣居委会老芦公路711弄1号</t>
  </si>
  <si>
    <t>上海市浦东新区书院镇塘北村微型助餐点</t>
  </si>
  <si>
    <t>电话: 13641964380</t>
  </si>
  <si>
    <t>地址: 上海市浦东新区书院镇塘北村村委会塘北村543号</t>
  </si>
  <si>
    <t>上海市浦东新区洋泾街道巨野老年人综合型助餐服务示范点社区长者食堂</t>
  </si>
  <si>
    <t>电话: 15921050593</t>
  </si>
  <si>
    <t>地址: 上海市浦东新区洋泾街道泾西新村居委会巨野路路191号号一楼</t>
  </si>
  <si>
    <t>上海市浦东新区书院镇棉场村微型助餐点</t>
  </si>
  <si>
    <t>电话: 021-58196510</t>
  </si>
  <si>
    <t>地址: 上海市浦东新区书院镇棉场村村委会路北路921号</t>
  </si>
  <si>
    <t>上海市浦东新区书院镇李雪村微型助餐点</t>
  </si>
  <si>
    <t>电话: 021-58067053</t>
  </si>
  <si>
    <t>地址: 上海市浦东新区书院镇李雪村村委会老北窑村委会号</t>
  </si>
  <si>
    <t>上海市浦东新区书院镇路南村微型助餐点</t>
  </si>
  <si>
    <t>电话: 021-58061241</t>
  </si>
  <si>
    <t>地址: 上海市浦东新区书院镇路南村村委会雪南村703号</t>
  </si>
  <si>
    <t>上海市浦东新区书院镇余姚村微型助餐点</t>
  </si>
  <si>
    <t>电话: 15802129822</t>
  </si>
  <si>
    <t>地址: 上海市浦东新区书院镇余姚村村委会余姚村201号（卫生室旁）</t>
  </si>
  <si>
    <t>上海市浦东新区书院镇第一居委微型助餐点</t>
  </si>
  <si>
    <t>电话: 021-58061091</t>
  </si>
  <si>
    <t>地址: 上海市浦东新区书院镇书院第一居委会老芦公路1360号</t>
  </si>
  <si>
    <t>上海市浦东新区书院镇桃园村微型助餐点</t>
  </si>
  <si>
    <t>电话: 021-58196607</t>
  </si>
  <si>
    <t>地址: 上海市浦东新区书院镇桃园村村委会新府路5号</t>
  </si>
  <si>
    <t>上海市浦东新区陆家嘴街道社区长者食堂</t>
  </si>
  <si>
    <t>电话: 021-58951255</t>
  </si>
  <si>
    <t>地址: 上海市浦东新区陆家嘴街道梅园三村居委会钱仓路401号</t>
  </si>
  <si>
    <t>上海市长宁区新泾镇曙光居委虹林助餐点</t>
  </si>
  <si>
    <t>电话: 62425123</t>
  </si>
  <si>
    <t>地址: 上海市长宁区新泾镇曙光居委会青溪路601弄50号</t>
  </si>
  <si>
    <t>上海市长宁区新泾镇淞二居委助餐点</t>
  </si>
  <si>
    <t>电话: 52204736</t>
  </si>
  <si>
    <t>地址: 上海市长宁区新泾镇淞虹二居委会金虹苑剑河路599弄107号楼底</t>
  </si>
  <si>
    <t>上海市徐汇区华泾镇第三老年福利院助餐点</t>
  </si>
  <si>
    <t>电话: 54555066</t>
  </si>
  <si>
    <t>地址: 上海市徐汇区华泾镇华发居委会华发路210号</t>
  </si>
  <si>
    <t>上海市徐汇区华泾镇久康养老院助餐点</t>
  </si>
  <si>
    <t>电话: 54826262</t>
  </si>
  <si>
    <t>地址: 上海市徐汇区华泾镇大桥居委会华泾路186号</t>
  </si>
  <si>
    <t>上海市静安区临汾路街道新旺美食林酒家社区长者食堂</t>
  </si>
  <si>
    <t>电话: 66974915</t>
  </si>
  <si>
    <t>地址: 上海市静安区临汾路街道岭南路七百弄居委会岭南路722号上海市静安区临汾路街道岭南路七百弄居委会岭南路722号</t>
  </si>
  <si>
    <t>上海市黄浦区老西门街道快乐之家养护院助餐点助餐点</t>
  </si>
  <si>
    <t>电话: 63732770</t>
  </si>
  <si>
    <t>地址: 上海市黄浦区老西门街道乔家栅居委会黄家路195号</t>
  </si>
  <si>
    <t>上海市静安区临汾路街道760弄乐龄家园老年助餐点</t>
  </si>
  <si>
    <t>电话: 56918069</t>
  </si>
  <si>
    <t>地址: 上海市静安区临汾路街道阳曲路七六零弄居委会景凤路201号甲</t>
  </si>
  <si>
    <t>上海市浦东新区祝桥镇朝阳居委助餐点</t>
  </si>
  <si>
    <t>地址: 上海市浦东新区祝桥镇朝阳社区居委会盐朝公路1446号</t>
  </si>
  <si>
    <t>上海市浦东新区祝桥镇祝桥一居委助餐点</t>
  </si>
  <si>
    <t>地址: 上海市浦东新区祝桥镇第一居委会东大街57弄77号</t>
  </si>
  <si>
    <t>上海市浦东新区祝桥镇祝康南苑助餐点</t>
  </si>
  <si>
    <t>地址: 上海市浦东新区祝桥镇祝康苑居委会南祝路258弄</t>
  </si>
  <si>
    <t>上海市浦东新区祝桥镇海霞一居助餐点</t>
  </si>
  <si>
    <t>地址: 上海市浦东新区祝桥镇海霞第一居委会海霞路685弄</t>
  </si>
  <si>
    <t>上海市浦东新区祝桥镇晨阳居委助餐点</t>
  </si>
  <si>
    <t>地址: 上海市浦东新区祝桥镇晨阳居委会晚霞路550弄</t>
  </si>
  <si>
    <t>上海市黄浦区外滩街道社区长者食堂</t>
  </si>
  <si>
    <t>电话: 63210092</t>
  </si>
  <si>
    <t>地址: 上海市黄浦区外滩街道汉口路居委会九江路210号5室底层</t>
  </si>
  <si>
    <t>上海市黄浦区打浦桥街道综合为老服务中心助餐点</t>
  </si>
  <si>
    <t>电话: 53099857</t>
  </si>
  <si>
    <t>地址: 上海市黄浦区打浦桥街道丽二居委会蒙自路路255-1号</t>
  </si>
  <si>
    <t>上海市闵行区梅陇镇熊觅社区长者食堂</t>
  </si>
  <si>
    <t>电话: 18101807062</t>
  </si>
  <si>
    <t>地址: 上海市闵行区梅陇镇中梅苑居委会上中西路720号</t>
  </si>
  <si>
    <t>上海市嘉定区真新街道社区长者食堂</t>
  </si>
  <si>
    <t>电话: 59960986</t>
  </si>
  <si>
    <t>地址: 上海市嘉定区真新街道金鼎社区居委会定边路259号</t>
  </si>
  <si>
    <t>上海市闵行区江川路街道电机社区长者食堂</t>
  </si>
  <si>
    <t>电话: 54848512</t>
  </si>
  <si>
    <t>地址: 上海市闵行区江川路街道电机新村第二居委会宾川路502号</t>
  </si>
  <si>
    <t>上海市嘉定区马陆镇陈村村助餐点</t>
  </si>
  <si>
    <t>电话: 13661779359</t>
  </si>
  <si>
    <t>地址: 上海市嘉定区马陆镇陈村村委会陈村村育绿东路1号桥往北100米左右</t>
  </si>
  <si>
    <t>上海市闵行区虹桥镇古北社区长者食堂</t>
  </si>
  <si>
    <t>电话: 13761065706</t>
  </si>
  <si>
    <t>地址: 上海市闵行区虹桥镇古北虹苑居委会姚红路111号</t>
  </si>
  <si>
    <t>上海市嘉定区马陆镇仓场村助餐点</t>
  </si>
  <si>
    <t>电话: 13611656685</t>
  </si>
  <si>
    <t>地址: 上海市嘉定区马陆镇仓场村村委会仓场村丰登路1186号</t>
  </si>
  <si>
    <t>上海市宝山区吴淞街道社区综合为老服务中心牡丹江路分中心助餐点</t>
  </si>
  <si>
    <t>地址: 上海市宝山区吴淞街道海滨四村居委会牡丹江路620号一楼</t>
  </si>
  <si>
    <t>上海市宝山区友谊路街道宝城新村助餐点</t>
  </si>
  <si>
    <t>电话: 66010227</t>
  </si>
  <si>
    <t>地址: 上海市宝山区友谊路街道宝城新村居委会宝城新村村宝城一村17号乙号宝城一村17号乙号</t>
  </si>
  <si>
    <t>上海市闵行区吴泾镇吴泾镇社区综合为老服务中心塘泾分中心助餐点</t>
  </si>
  <si>
    <t>电话: 64303687</t>
  </si>
  <si>
    <t>地址: 上海市闵行区吴泾镇塘泾南苑居委会曹家塘路220弄10号</t>
  </si>
  <si>
    <t>上海市闵行区浦江镇一家人社区长者食堂</t>
  </si>
  <si>
    <t>电话: 021-34796180</t>
  </si>
  <si>
    <t>地址: 上海市闵行区浦江镇杜行居委会召楼路2926号</t>
  </si>
  <si>
    <t>上海市闵行区华漕镇纪东村单一助餐点</t>
  </si>
  <si>
    <t>电话: 13301713782</t>
  </si>
  <si>
    <t>地址: 上海市闵行区华漕镇纪东村村委会纪东村纪中路58号纪北仓库</t>
  </si>
  <si>
    <t>上海市闵行区七宝镇皇都单一型助餐点</t>
  </si>
  <si>
    <t>地址: 上海市闵行区七宝镇皇都花园居委会宝铭路3号二楼</t>
  </si>
  <si>
    <t>上海市崇明区横沙乡民生村社区长者食堂</t>
  </si>
  <si>
    <t>电话: 021-56890454</t>
  </si>
  <si>
    <t>地址: 上海市崇明区横沙乡民生村村委会民生村655号</t>
  </si>
  <si>
    <t>上海市杨浦区新江湾城街道建德国际公寓敬老助餐点</t>
  </si>
  <si>
    <t>电话: 65907519</t>
  </si>
  <si>
    <t>地址: 上海市杨浦区新江湾城街道建德国际公寓居委会政悦路588弄32号109室</t>
  </si>
  <si>
    <t>上海市杨浦区控江路街道凤三（4）助餐点</t>
  </si>
  <si>
    <t>电话: 35073067</t>
  </si>
  <si>
    <t>地址: 上海市杨浦区控江路街道凤三(4)居委会江浦路2098号</t>
  </si>
  <si>
    <t>上海市杨浦区控江路街道凤城六村6-1临助餐点</t>
  </si>
  <si>
    <t>电话: 65639674</t>
  </si>
  <si>
    <t>地址: 上海市杨浦区控江路街道凤联居委会凤城六村6-1临号</t>
  </si>
  <si>
    <t>上海市杨浦区定海路街道运和源敬老助餐点</t>
  </si>
  <si>
    <t>地址: 上海市杨浦区定海路街道军工路居委会军工路100号32幢</t>
  </si>
  <si>
    <t>上海市宝山区友谊路街道宝钢一村助餐点</t>
  </si>
  <si>
    <t>电话: 36071472</t>
  </si>
  <si>
    <t>地址: 上海市宝山区友谊路街道宝钢一村居委会宝钢一村村宝钢一村22号1号临</t>
  </si>
  <si>
    <t>上海市宝山区友谊路街道宝钢二村助餐点</t>
  </si>
  <si>
    <t>电话: 36071480</t>
  </si>
  <si>
    <t>地址: 上海市宝山区友谊路街道宝钢二村居委会宝钢二村村宝钢二村32号乙号202</t>
  </si>
  <si>
    <t>上海市宝山区友谊路街道宝钢十村助餐点</t>
  </si>
  <si>
    <t>电话: 36071465</t>
  </si>
  <si>
    <t>地址: 上海市宝山区友谊路街道宝钢十村居委会宝钢十村村宝钢十村4号106</t>
  </si>
  <si>
    <t>上海市宝山区友谊路街道白玉兰助餐点</t>
  </si>
  <si>
    <t>电话: 36011242</t>
  </si>
  <si>
    <t>地址: 上海市宝山区友谊路街道白玉兰花园居委会白玉兰村海江路667弄45号2楼</t>
  </si>
  <si>
    <t>上海市杨浦区五角场街道仁德社区老年人助餐点</t>
  </si>
  <si>
    <t>电话: 65420275</t>
  </si>
  <si>
    <t>地址: 上海市杨浦区五角场街道仁德路居委会仁德路67弄10支弄42号</t>
  </si>
  <si>
    <t>上海市杨浦区延吉新村街道清真敬老助餐点</t>
  </si>
  <si>
    <t>电话: 18621996720</t>
  </si>
  <si>
    <t>地址: 上海市杨浦区延吉新村街道松花江路居委会松花江路267号</t>
  </si>
  <si>
    <t>上海市杨浦区延吉新村街道口口田敬老助餐点</t>
  </si>
  <si>
    <t>电话: 15921165602</t>
  </si>
  <si>
    <t>地址: 上海市杨浦区延吉新村街道控江七村居委会双阳路505号</t>
  </si>
  <si>
    <t>上海市杨浦区长白新村街道常健长者照护之家助餐点</t>
  </si>
  <si>
    <t>电话: 13391396806</t>
  </si>
  <si>
    <t>地址: 上海市杨浦区长白新村街道松花新村居委会安图路160号</t>
  </si>
  <si>
    <t>上海市杨浦区长海路街道（浣纱）社区长者食堂</t>
  </si>
  <si>
    <t>电话: 021-65378766</t>
  </si>
  <si>
    <t>地址: 上海市杨浦区长海路街道国顺东路二十六弄居委会国顺东路20号</t>
  </si>
  <si>
    <t>上海市杨浦区延吉新村街道延吉五六村社区长者食堂</t>
  </si>
  <si>
    <t>电话: 15900591484</t>
  </si>
  <si>
    <t>地址: 上海市杨浦区延吉新村街道延吉五、六村居委会延吉五村44号</t>
  </si>
  <si>
    <t>上海市杨浦区殷行街道市光路敬老助餐点</t>
  </si>
  <si>
    <t>电话: 55820325</t>
  </si>
  <si>
    <t>地址: 上海市杨浦区殷行街道工三(1)居委会市光路1114-1126号双</t>
  </si>
  <si>
    <t>上海市杨浦区四平路街道阜新路睦邻中心敬老助餐点</t>
  </si>
  <si>
    <t>电话: 55898662</t>
  </si>
  <si>
    <t>地址: 上海市杨浦区四平路街道鞍山五村居委会鞍山五村33号甲</t>
  </si>
  <si>
    <t>上海市杨浦区四平路街道抚顺路睦邻中心敬老助餐点</t>
  </si>
  <si>
    <t>电话: 65670365</t>
  </si>
  <si>
    <t>地址: 上海市杨浦区四平路街道鞍山四村第二居委会抚顺路370号</t>
  </si>
  <si>
    <t>上海市杨浦区定海路街道波阳敬老助餐点</t>
  </si>
  <si>
    <t>电话: 65670011</t>
  </si>
  <si>
    <t>地址: 上海市杨浦区定海路街道波阳路居委会腾越路465弄11号</t>
  </si>
  <si>
    <t>上海市杨浦区定海路街道隆昌路社区长者食堂</t>
  </si>
  <si>
    <t>地址: 上海市杨浦区定海路街道西白林寺居委会隆昌路521号</t>
  </si>
  <si>
    <t>上海市宝山区友谊路街道宝钢八村助餐点</t>
  </si>
  <si>
    <t>电话: 36071477</t>
  </si>
  <si>
    <t>地址: 上海市宝山区友谊路街道宝钢八村居委会宝钢八村村18号1</t>
  </si>
  <si>
    <t>上海市宝山区友谊路街道宝林二村助餐点</t>
  </si>
  <si>
    <t>电话: 36100297</t>
  </si>
  <si>
    <t>地址: 上海市宝山区友谊路街道宝林二村居委会宝林二村村43号</t>
  </si>
  <si>
    <t>上海市宝山区友谊路街道宝山六村助餐点</t>
  </si>
  <si>
    <t>电话: 56120057</t>
  </si>
  <si>
    <t>地址: 上海市宝山区友谊路街道宝山六村居委会宝山六村村永乐路115弄6号三楼</t>
  </si>
  <si>
    <t>上海市宝山区友谊路街道宝山一村助餐点</t>
  </si>
  <si>
    <t>电话: 66650162</t>
  </si>
  <si>
    <t>地址: 上海市宝山区友谊路街道宝山一村居委会宝山一村村14号</t>
  </si>
  <si>
    <t>上海市宝山区吴淞街道永清二村老年人助餐点</t>
  </si>
  <si>
    <t>地址: 上海市宝山区吴淞街道永清二村居委会永清二村116号一楼</t>
  </si>
  <si>
    <t>上海市宝山区吴淞街道泗东老年人助餐点</t>
  </si>
  <si>
    <t>地址: 上海市宝山区吴淞街道泗东居委会泗东新村62号一楼</t>
  </si>
  <si>
    <t>上海市宝山区大场镇南秀雅苑老年助餐点</t>
  </si>
  <si>
    <t>电话: 13301893507</t>
  </si>
  <si>
    <t>地址: 上海市宝山区大场镇南秀雅苑居委会鄂尔多斯路98弄82号</t>
  </si>
  <si>
    <t>上海市宝山区友谊路街道宝钢三村助餐点</t>
  </si>
  <si>
    <t>电话: 56100478</t>
  </si>
  <si>
    <t>地址: 上海市宝山区友谊路街道宝钢三村居委会宝钢三村村密山路90号</t>
  </si>
  <si>
    <t>上海市宝山区友谊路街道宝林三村助餐点</t>
  </si>
  <si>
    <t>电话: 36100355</t>
  </si>
  <si>
    <t>地址: 上海市宝山区友谊路街道宝林三村居委会宝林三村村26号</t>
  </si>
  <si>
    <t>上海市宝山区吴淞街道李金老年人助餐点</t>
  </si>
  <si>
    <t>地址: 上海市宝山区吴淞街道李金居委会泰和路村710弄6号</t>
  </si>
  <si>
    <t>上海市宝山区顾村镇菊华苑助餐点</t>
  </si>
  <si>
    <t>电话: 56697659</t>
  </si>
  <si>
    <t>地址: 上海市宝山区顾村镇菊华苑菊太路1755弄8-3号</t>
  </si>
  <si>
    <t>上海市宝山区大场镇汇枫景苑老年助餐点</t>
  </si>
  <si>
    <t>电话: 13003132073</t>
  </si>
  <si>
    <t>地址: 上海市宝山区大场镇汇枫景苑居委会祁华路300弄1号</t>
  </si>
  <si>
    <t>上海市宝山区大场镇祁华路老年助餐点</t>
  </si>
  <si>
    <t>电话: 56132956</t>
  </si>
  <si>
    <t>地址: 上海市宝山区大场镇葑润华庭居委会祁华路197号203</t>
  </si>
  <si>
    <t>上海市宝山区杨行镇社区老年人综合型助餐点</t>
  </si>
  <si>
    <t>电话: 021-56808147</t>
  </si>
  <si>
    <t>地址: 上海市宝山区杨行镇宝启花园一居委会宝杨路3290号</t>
  </si>
  <si>
    <t>上海市宝山区大场镇祁连一村老年助餐点</t>
  </si>
  <si>
    <t>电话: 56135459</t>
  </si>
  <si>
    <t>地址: 上海市宝山区大场镇祁连一村一居委会祁连一村176号</t>
  </si>
  <si>
    <t>上海市宝山区杨行镇老年人综合助餐服务助餐点</t>
  </si>
  <si>
    <t>电话: 021-56800291</t>
  </si>
  <si>
    <t>地址: 上海市宝山区杨行镇和家欣苑第二居委会红林路528弄25-32号</t>
  </si>
  <si>
    <t>上海市嘉定区真新街道金鼎社区助餐点</t>
  </si>
  <si>
    <t>电话: 021-59987270</t>
  </si>
  <si>
    <t>地址: 上海市嘉定区真新街道金鼎社区居委会金鼎路2388弄2楼</t>
  </si>
  <si>
    <t>上海市嘉定区江桥镇五四村老年助餐点</t>
  </si>
  <si>
    <t>电话: 021-69116098</t>
  </si>
  <si>
    <t>地址: 上海市嘉定区江桥镇五四村村委会高潮路781弄105号</t>
  </si>
  <si>
    <t>上海市普陀区石泉路街道铜川片区社区长者食堂</t>
  </si>
  <si>
    <t>电话: 021-62303070</t>
  </si>
  <si>
    <t>地址: 上海市普陀区石泉路街道铜川路居委会铜川路366号</t>
  </si>
  <si>
    <t>上海市嘉定区嘉定镇街道侯黄桥社区助餐点</t>
  </si>
  <si>
    <t>地址: 上海市嘉定区嘉定镇街道侯黄桥社区居委会塔城路800弄81号</t>
  </si>
  <si>
    <t>上海市闵行区新虹街道航华一村二居委老年助餐点助餐点</t>
  </si>
  <si>
    <t>电话: 54475009</t>
  </si>
  <si>
    <t>地址: 上海市闵行区新虹街道航华一村第二居委会沪青平公路391弄40号</t>
  </si>
  <si>
    <t>上海市宝山区张庙街道社区长者食堂</t>
  </si>
  <si>
    <t>电话: 56020128</t>
  </si>
  <si>
    <t>地址: 上海市宝山区张庙街道通河七村一居委会共江路村656号</t>
  </si>
  <si>
    <t>上海市宝山区友谊路街道友谊路街道（密山路）助餐服务点助餐点</t>
  </si>
  <si>
    <t>电话: 56121765</t>
  </si>
  <si>
    <t>地址: 上海市宝山区友谊路街道宝钢三村居委会宝钢三村村密山路131号2楼号</t>
  </si>
  <si>
    <t>上海市宝山区友谊路街道友谊路街道宝林九村助餐服务点助餐点</t>
  </si>
  <si>
    <t>电话: 36100248</t>
  </si>
  <si>
    <t>地址: 上海市宝山区友谊路街道宝林九村居委会宝林九村村27号104号</t>
  </si>
  <si>
    <t>上海市宝山区友谊路街道为老服务助餐点助餐点</t>
  </si>
  <si>
    <t>电话: 56121751</t>
  </si>
  <si>
    <t>地址: 上海市宝山区友谊路街道宝钢五村居委会友谊路街道村方正路12号号</t>
  </si>
  <si>
    <t>上海市宝山区友谊路街道友谊路街道五分之一助餐点</t>
  </si>
  <si>
    <t>电话: 15021822661</t>
  </si>
  <si>
    <t>地址: 上海市宝山区友谊路街道宝山八村居委会宝山八村村永清路717号号</t>
  </si>
  <si>
    <t>上海市嘉定区嘉定镇街道三皇桥社区助餐点</t>
  </si>
  <si>
    <t>地址: 上海市嘉定区嘉定镇街道三皇桥社区居委会梅园路16号绿苑鸡餐厅</t>
  </si>
  <si>
    <t>上海市嘉定区嘉定镇街道汇龙潭社区助餐点</t>
  </si>
  <si>
    <t>地址: 上海市嘉定区嘉定镇街道汇龙潭社区居委会南大街30号</t>
  </si>
  <si>
    <t>上海市嘉定区真新街道新丰社区助餐点</t>
  </si>
  <si>
    <t>电话: 021-59190034</t>
  </si>
  <si>
    <t>地址: 上海市嘉定区真新街道新丰社区居委会金沙江路2753弄10号</t>
  </si>
  <si>
    <t>上海市嘉定区菊园新区嘉铭社区助餐点</t>
  </si>
  <si>
    <t>电话: 69986636</t>
  </si>
  <si>
    <t>地址: 上海市嘉定区菊园新区嘉铭社区武乡南路230弄5号</t>
  </si>
  <si>
    <t>上海市嘉定区菊园新区嘉呈社区助餐点</t>
  </si>
  <si>
    <t>电话: 39530301</t>
  </si>
  <si>
    <t>地址: 上海市嘉定区菊园新区嘉呈社区嘉唐公路151号</t>
  </si>
  <si>
    <t>上海市嘉定区江桥镇星火村老年助餐点</t>
  </si>
  <si>
    <t>电话: 021-39556593</t>
  </si>
  <si>
    <t>地址: 上海市嘉定区江桥镇星火村村委会曹安路3035号村委会旁</t>
  </si>
  <si>
    <t>上海市浦东新区陆家嘴街道陆家嘴居家养老服务中心助餐点</t>
  </si>
  <si>
    <t>电话: 68875746</t>
  </si>
  <si>
    <t>地址: 上海市浦东新区陆家嘴街道崂山五村居委会崂山五村555号</t>
  </si>
  <si>
    <t>上海市嘉定区新成路街道仓场社区助餐点</t>
  </si>
  <si>
    <t>电话: 69993101</t>
  </si>
  <si>
    <t>地址: 上海市嘉定区新成路街道仓场社区居委会迎园二坊村24号</t>
  </si>
  <si>
    <t>上海市嘉定区新成路街道南塘河社区助餐点</t>
  </si>
  <si>
    <t>电话: 69993125</t>
  </si>
  <si>
    <t>地址: 上海市嘉定区新成路街道南塘河社区居委会和政村885弄29号</t>
  </si>
  <si>
    <t>上海市杨浦区五角场街道北茶园社区老年人助餐点</t>
  </si>
  <si>
    <t>电话: 55068962</t>
  </si>
  <si>
    <t>地址: 上海市杨浦区五角场街道北茶园路居委会国顺路80弄35号1楼</t>
  </si>
  <si>
    <t>上海市长宁区江苏路街道万村助餐点</t>
  </si>
  <si>
    <t>电话: 62513080</t>
  </si>
  <si>
    <t>地址: 上海市长宁区江苏路街道万村居委会武定西路1371弄65号</t>
  </si>
  <si>
    <t>上海市静安区彭浦镇永和路社区长者食堂</t>
  </si>
  <si>
    <t>电话: 021-66525792</t>
  </si>
  <si>
    <t>地址: 上海市静安区彭浦镇白遗桥居委会永和路616号</t>
  </si>
  <si>
    <t>上海市静安区天目西路街道中华新路社区长者食堂</t>
  </si>
  <si>
    <t>电话: 66615806</t>
  </si>
  <si>
    <t>地址: 上海市静安区天目西路街道华新居委会中华新路848号</t>
  </si>
  <si>
    <t>上海市长宁区江苏路街道金福第二养老院助餐点</t>
  </si>
  <si>
    <t>电话: 62125056</t>
  </si>
  <si>
    <t>地址: 上海市长宁区江苏路街道岐山居委会愚园路1088弄110支弄22号</t>
  </si>
  <si>
    <t>上海市崇明区新河镇群英村助餐点</t>
  </si>
  <si>
    <t>电话: 59375282</t>
  </si>
  <si>
    <t>地址: 上海市崇明区新河镇群英村村委会群英村678号</t>
  </si>
  <si>
    <t>上海市虹口区江湾镇街道第四市民驿站社区长者食堂</t>
  </si>
  <si>
    <t>电话: 55273725</t>
  </si>
  <si>
    <t>地址: 上海市虹口区江湾镇街道池沟路居委会新市北路1424号</t>
  </si>
  <si>
    <t>上海市崇明区长兴镇圆东村助餐点</t>
  </si>
  <si>
    <t>电话: 56850039</t>
  </si>
  <si>
    <t>地址: 上海市崇明区长兴镇圆东村村委会潘圆公路161弄</t>
  </si>
  <si>
    <t>上海市浦东新区康桥镇社区长者食堂</t>
  </si>
  <si>
    <t>电话: 20917131</t>
  </si>
  <si>
    <t>地址: 上海市浦东新区康桥镇康桥宝邸居委会康弘路481号</t>
  </si>
  <si>
    <t>上海市普陀区长风新村街道普陀区社会福利院综合型助餐点</t>
  </si>
  <si>
    <t>电话: 021-62859688</t>
  </si>
  <si>
    <t>地址: 上海市普陀区长风新村街道长风三村居委会枣阳路515号</t>
  </si>
  <si>
    <t>上海市青浦区练塘镇东庄村老年人综合型助餐点</t>
  </si>
  <si>
    <t>电话: 13917488215</t>
  </si>
  <si>
    <t>地址: 上海市青浦区练塘镇东庄村村委会东庄村蒸东115号</t>
  </si>
  <si>
    <t>上海市青浦区练塘镇碧珎坊社区长者食堂</t>
  </si>
  <si>
    <t>电话: 13301787606</t>
  </si>
  <si>
    <t>地址: 上海市青浦区练塘镇小蒸居委会松蒸公路路4486号号</t>
  </si>
  <si>
    <t>上海市长宁区华阳路街道潘东活动室助餐点</t>
  </si>
  <si>
    <t>电话: 52376522</t>
  </si>
  <si>
    <t>地址: 上海市长宁区华阳路街道潘东居委会武夷路311弄15号</t>
  </si>
  <si>
    <t>上海市长宁区虹桥街道爱建助餐点</t>
  </si>
  <si>
    <t>电话: 22850983</t>
  </si>
  <si>
    <t>地址: 上海市长宁区虹桥街道爱建居委会安顺路村347号</t>
  </si>
  <si>
    <t>上海市杨浦区长白新村街道长馨社区长者食堂</t>
  </si>
  <si>
    <t>电话: 55959066</t>
  </si>
  <si>
    <t>地址: 上海市杨浦区长白新村街道长白二村第一居委会延吉东路147号</t>
  </si>
  <si>
    <t>上海市嘉定区马陆镇老年人日间服务中心助餐服务助餐点</t>
  </si>
  <si>
    <t>地址: 上海市嘉定区马陆镇天马社区居委会宝安公路3322号2楼</t>
  </si>
  <si>
    <t>上海市崇明区长兴镇前卫新村老人助餐点助餐点</t>
  </si>
  <si>
    <t>电话: 021-33801291</t>
  </si>
  <si>
    <t>地址: 上海市崇明区长兴镇前卫新村居委会前卫新村村22号101室</t>
  </si>
  <si>
    <t>上海市长宁区江苏路街道康逸敬老院助餐点</t>
  </si>
  <si>
    <t>电话: 52669383</t>
  </si>
  <si>
    <t>地址: 上海市长宁区江苏路街道江苏居委会镇宁路405弄73号甲</t>
  </si>
  <si>
    <t>上海市宝山区罗店镇光明村老年人助餐点</t>
  </si>
  <si>
    <t>电话: 66867302</t>
  </si>
  <si>
    <t>地址: 上海市宝山区罗店镇光明村村委会罗东路325号</t>
  </si>
  <si>
    <t>上海市嘉定区菊园新区嘉馨社区助餐点</t>
  </si>
  <si>
    <t>电话: 69901511</t>
  </si>
  <si>
    <t>地址: 上海市嘉定区菊园新区嘉馨社区居委会平城路606弄7号101室</t>
  </si>
  <si>
    <t>上海市嘉定区菊园新区嘉北社区助餐点</t>
  </si>
  <si>
    <t>电话: 39530379</t>
  </si>
  <si>
    <t>地址: 上海市嘉定区菊园新区嘉北社区居委会陈家山路388弄15号</t>
  </si>
  <si>
    <t>上海市嘉定区马陆镇马陆社区老年人助餐服务助餐点</t>
  </si>
  <si>
    <t>电话: 59156613</t>
  </si>
  <si>
    <t>地址: 上海市嘉定区马陆镇马陆新村居委会宝安公路3525弄104号</t>
  </si>
  <si>
    <t>上海市嘉定区菊园新区泰宸社区助餐点</t>
  </si>
  <si>
    <t>电话: 69902865</t>
  </si>
  <si>
    <t>地址: 上海市嘉定区菊园新区泰宸社区居委会柳湖路791号</t>
  </si>
  <si>
    <t>上海市杨浦区大桥街道银河苑助餐点</t>
  </si>
  <si>
    <t>电话: 65182096</t>
  </si>
  <si>
    <t>地址: 上海市杨浦区大桥街道银河苑居委会临青路663号二楼</t>
  </si>
  <si>
    <t>上海市杨浦区大桥街道新华里助餐点</t>
  </si>
  <si>
    <t>电话: 65182842</t>
  </si>
  <si>
    <t>地址: 上海市杨浦区大桥街道新华里居委会沈阳路41弄101号一楼</t>
  </si>
  <si>
    <t>上海市杨浦区大桥街道长阳新苑助餐点</t>
  </si>
  <si>
    <t>电话: 13774233104</t>
  </si>
  <si>
    <t>地址: 上海市杨浦区大桥街道长阳新苑居委会长阳路1318弄57号一楼</t>
  </si>
  <si>
    <t>上海市杨浦区大桥街道长隆敬老助餐点</t>
  </si>
  <si>
    <t>电话: 51213318</t>
  </si>
  <si>
    <t>地址: 上海市杨浦区大桥街道引翔港居委会长阳路2087弄6号</t>
  </si>
  <si>
    <t>上海市嘉定区菊园新区嘉汇社区助餐点</t>
  </si>
  <si>
    <t>电话: 59907561</t>
  </si>
  <si>
    <t>地址: 上海市嘉定区菊园新区嘉汇社区居委会树屏路1517弄48号</t>
  </si>
  <si>
    <t>上海市普陀区石泉路街道上海普陀区石岚敬老院助餐点</t>
  </si>
  <si>
    <t>电话: 62047435</t>
  </si>
  <si>
    <t>地址: 上海市普陀区石泉路街道薛家厍居委会岚皋路200、弄32号</t>
  </si>
  <si>
    <t>上海市嘉定区菊园新区嘉保社区助餐点</t>
  </si>
  <si>
    <t>电话: 69903665</t>
  </si>
  <si>
    <t>地址: 上海市嘉定区菊园新区嘉保社区居委会胜竹路1780弄2号3楼</t>
  </si>
  <si>
    <t>上海市普陀区石泉路街道社区老年人日间服务中心助餐点</t>
  </si>
  <si>
    <t>电话: 62147843</t>
  </si>
  <si>
    <t>地址: 上海市普陀区石泉路街道石泉新村第一居委会石泉路石泉一村20号</t>
  </si>
  <si>
    <t>上海市杨浦区控江路街道控江路1200弄敬老助餐点</t>
  </si>
  <si>
    <t>电话: 65191638</t>
  </si>
  <si>
    <t>地址: 上海市杨浦区控江路街道控江路一千二百弄居委会控江路1200弄48号</t>
  </si>
  <si>
    <t>上海市杨浦区大桥街道幸福村社区敬老助餐点</t>
  </si>
  <si>
    <t>电话: 65201644</t>
  </si>
  <si>
    <t>地址: 上海市杨浦区大桥街道幸福村居委会周家嘴路3338弄9号101室</t>
  </si>
  <si>
    <t>上海市杨浦区控江路街道凤城四村老年活动室助餐点</t>
  </si>
  <si>
    <t>电话: 65032331</t>
  </si>
  <si>
    <t>地址: 上海市杨浦区控江路街道抚岭居委会凤城四村24号</t>
  </si>
  <si>
    <t>上海市嘉定区菊园新区嘉悠社区助餐点</t>
  </si>
  <si>
    <t>电话: 59920599</t>
  </si>
  <si>
    <t>地址: 上海市嘉定区菊园新区嘉悠社区居委会柳梁路118弄2号</t>
  </si>
  <si>
    <t>上海市嘉定区菊园新区宝菊社区助餐点</t>
  </si>
  <si>
    <t>电话: 39903033</t>
  </si>
  <si>
    <t>地址: 上海市嘉定区菊园新区宝菊社区居委会红石路699弄88号</t>
  </si>
  <si>
    <t>上海市宝山区顾村镇沈杨村助餐点</t>
  </si>
  <si>
    <t>电话: 66048438</t>
  </si>
  <si>
    <t>地址: 上海市宝山区顾村镇沈宅村村委会顾陈路715号一楼</t>
  </si>
  <si>
    <t>上海市嘉定区菊园新区嘉盛社区助餐点</t>
  </si>
  <si>
    <t>电话: 69901085</t>
  </si>
  <si>
    <t>地址: 上海市嘉定区菊园新区嘉盛社区居委会双坪路200弄12号</t>
  </si>
  <si>
    <t>上海市嘉定区菊园新区嘉枫社区助餐点</t>
  </si>
  <si>
    <t>电话: 69903171</t>
  </si>
  <si>
    <t>地址: 上海市嘉定区菊园新区嘉枫社区居委会永靖路288弄内街104</t>
  </si>
  <si>
    <t>上海市嘉定区菊园新区竹筱社区助餐点</t>
  </si>
  <si>
    <t>电话: 59965095</t>
  </si>
  <si>
    <t>地址: 上海市嘉定区菊园新区竹筱社区居委会红石路730弄45号</t>
  </si>
  <si>
    <t>上海市崇明区长兴镇综合型社区长者食堂</t>
  </si>
  <si>
    <t>电话: 021-56851415</t>
  </si>
  <si>
    <t>地址: 上海市崇明区长兴镇北兴村村委会潘园公路村1656号</t>
  </si>
  <si>
    <t>上海市嘉定区江桥镇高潮中心村老年助餐点</t>
  </si>
  <si>
    <t>电话: 69106365</t>
  </si>
  <si>
    <t>地址: 上海市嘉定区江桥镇高潮中心村村委会黄家花园路88弄105号</t>
  </si>
  <si>
    <t>上海市嘉定区菊园新区嘉宏社区助餐点</t>
  </si>
  <si>
    <t>电话: 69913105</t>
  </si>
  <si>
    <t>地址: 上海市嘉定区菊园新区嘉宏社区居委会清河路420弄30号</t>
  </si>
  <si>
    <t>上海市嘉定区菊园新区嘉悦社区助餐点</t>
  </si>
  <si>
    <t>电话: 69921882</t>
  </si>
  <si>
    <t>地址: 上海市嘉定区菊园新区嘉悦社区居委会秋竹路801弄41号</t>
  </si>
  <si>
    <t>上海市嘉定区嘉定镇街道州桥助餐点</t>
  </si>
  <si>
    <t>地址: 上海市嘉定区嘉定镇街道州桥社区居委会塔城路360弄塔城路360弄10号</t>
  </si>
  <si>
    <t>上海市杨浦区延吉新村街道延乐睦邻小厨社区长者食堂</t>
  </si>
  <si>
    <t>电话: 55897920</t>
  </si>
  <si>
    <t>地址: 上海市杨浦区延吉新村街道内江新村居委会内江一村22号</t>
  </si>
  <si>
    <t>上海市嘉定区菊园新区嘉邦社区助餐点</t>
  </si>
  <si>
    <t>电话: 59927540</t>
  </si>
  <si>
    <t>地址: 上海市嘉定区菊园新区嘉邦社区居委会柳湖路88弄16号</t>
  </si>
  <si>
    <t>上海市嘉定区菊园新区嘉筱社区助餐点</t>
  </si>
  <si>
    <t>电话: 69915617</t>
  </si>
  <si>
    <t>地址: 上海市嘉定区菊园新区嘉筱社区居委会秋竹路108号</t>
  </si>
  <si>
    <t>上海市长宁区华阳路街道社区长者食堂</t>
  </si>
  <si>
    <t>电话: 62250079</t>
  </si>
  <si>
    <t>地址: 上海市长宁区华阳路街道潘西居委会安化路492号</t>
  </si>
  <si>
    <t>上海市崇明区港西镇社区长者食堂</t>
  </si>
  <si>
    <t>电话: 59671970</t>
  </si>
  <si>
    <t>地址: 上海市崇明区港西镇盘西村村委会三双公路路1629号</t>
  </si>
  <si>
    <t>上海市浦东新区南汇新城镇老年人日间照护中心助餐点</t>
  </si>
  <si>
    <t>电话: 20955009</t>
  </si>
  <si>
    <t>地址: 上海市浦东新区南汇新城镇东岸涟城居委会古棕路211号</t>
  </si>
  <si>
    <t>上海市浦东新区洋泾街道崮洋助餐点</t>
  </si>
  <si>
    <t>电话: 021-58331228</t>
  </si>
  <si>
    <t>地址: 上海市浦东新区洋泾街道崮洋居委会张杨路2238弄2号</t>
  </si>
  <si>
    <t>上海市嘉定区菊园新区嘉富社区助餐点</t>
  </si>
  <si>
    <t>电话: 59926045</t>
  </si>
  <si>
    <t>地址: 上海市嘉定区菊园新区嘉富社区居委会环城路160弄49号</t>
  </si>
  <si>
    <t>上海市浦东新区洋泾街道西镇助餐点</t>
  </si>
  <si>
    <t>电话: 021-58605939</t>
  </si>
  <si>
    <t>地址: 上海市浦东新区洋泾街道西镇居委会洋泾镇路89弄6-8号1楼</t>
  </si>
  <si>
    <t>上海市杨浦区长海路街道长海一村敬老助餐点</t>
  </si>
  <si>
    <t>地址: 上海市杨浦区长海路街道长海一村居委会长海一村23号</t>
  </si>
  <si>
    <t>上海市杨浦区新江湾城街道睿达路敬老助餐点</t>
  </si>
  <si>
    <t>电话: 35391038</t>
  </si>
  <si>
    <t>地址: 上海市杨浦区新江湾城街道睿达路居委会殷行路1628弄1号1楼</t>
  </si>
  <si>
    <t>上海市浦东新区洋泾街道羽北助餐点</t>
  </si>
  <si>
    <t>地址: 上海市浦东新区洋泾街道羽北居委会巨野路482弄4号</t>
  </si>
  <si>
    <t>上海市虹口区江湾镇街道第一市民驿站社区长者食堂</t>
  </si>
  <si>
    <t>电话: 66696165</t>
  </si>
  <si>
    <t>地址: 上海市虹口区江湾镇街道虹纺居委会虹湾路59号</t>
  </si>
  <si>
    <t>上海市杨浦区长海路街道黄兴绿园敬老助餐点</t>
  </si>
  <si>
    <t>地址: 上海市杨浦区长海路街道黄兴绿园居委会国顺东路179弄27号</t>
  </si>
  <si>
    <t>上海市浦东新区洋泾街道星海助餐点</t>
  </si>
  <si>
    <t>地址: 上海市浦东新区洋泾街道星海居委会民生路999弄15号</t>
  </si>
  <si>
    <t>上海市长宁区新华路街道梅安助餐点</t>
  </si>
  <si>
    <t>电话: 52307071</t>
  </si>
  <si>
    <t>地址: 上海市长宁区新华路街道梅安居委会定西路420弄5号</t>
  </si>
  <si>
    <t>上海市杨浦区长海路街道翔殷新村敬老助餐点</t>
  </si>
  <si>
    <t>地址: 上海市杨浦区长海路街道翔殷新村居委会翔殷四村40号101室</t>
  </si>
  <si>
    <t>上海市嘉定区江桥镇江佳社区老年助餐点</t>
  </si>
  <si>
    <t>电话: 69117552</t>
  </si>
  <si>
    <t>地址: 上海市嘉定区江桥镇江佳社区居委会华江路90弄19号</t>
  </si>
  <si>
    <t>上海市长宁区仙霞新村街道慧谷白猫科技园助餐点</t>
  </si>
  <si>
    <t>地址: 上海市长宁区仙霞新村街道杜一居委会天山路641号</t>
  </si>
  <si>
    <t>上海市长宁区新华路街道幸福助餐点</t>
  </si>
  <si>
    <t>电话: 52307058</t>
  </si>
  <si>
    <t>地址: 上海市长宁区新华路街道幸福居委会番禺路217号</t>
  </si>
  <si>
    <t>上海市长宁区新华路街道红庄助餐点</t>
  </si>
  <si>
    <t>电话: 52307061</t>
  </si>
  <si>
    <t>地址: 上海市长宁区新华路街道红庄居委会法华镇路128号</t>
  </si>
  <si>
    <t>上海市嘉定区江桥镇金桥社区老年助餐点</t>
  </si>
  <si>
    <t>电话: 39565024</t>
  </si>
  <si>
    <t>地址: 上海市嘉定区江桥镇金桥社区居委会鹤望路365弄48号</t>
  </si>
  <si>
    <t>上海市杨浦区新江湾城街道政云路敬老助餐点</t>
  </si>
  <si>
    <t>电话: 35303711</t>
  </si>
  <si>
    <t>地址: 上海市杨浦区新江湾城街道政立路第二居委会政云路200号1楼</t>
  </si>
  <si>
    <t>上海市浦东新区南汇新城镇申港综合助餐点</t>
  </si>
  <si>
    <t>电话: 20986100</t>
  </si>
  <si>
    <t>地址: 上海市浦东新区南汇新城镇宜浩佳园二居委会竹柏路487号3楼</t>
  </si>
  <si>
    <t>上海市闵行区古美街道古美助餐点</t>
  </si>
  <si>
    <t>电话: 021-64802246</t>
  </si>
  <si>
    <t>地址: 上海市闵行区古美街道古美七村居委会顾戴路35弄2号</t>
  </si>
  <si>
    <t>上海市闵行区古美街道古龙助餐点</t>
  </si>
  <si>
    <t>电话: 021-54803605</t>
  </si>
  <si>
    <t>地址: 上海市闵行区古美街道古龙一村居委会古美路675弄1号</t>
  </si>
  <si>
    <t>上海市闵行区古美街道平南助餐点</t>
  </si>
  <si>
    <t>地址: 上海市闵行区古美街道平南新村第二居委会万源路1185弄48号</t>
  </si>
  <si>
    <t>上海市闵行区古美街道平吉助餐点</t>
  </si>
  <si>
    <t>电话: 021-34174636</t>
  </si>
  <si>
    <t>地址: 上海市闵行区古美街道平吉一村居委会虹莘路2388弄72号</t>
  </si>
  <si>
    <t>上海市黄浦区打浦桥街道第三老年日托所助餐点</t>
  </si>
  <si>
    <t>电话: 54657126</t>
  </si>
  <si>
    <t>地址: 上海市黄浦区打浦桥街道建中居委会建国中路137弄6号</t>
  </si>
  <si>
    <t>上海市杨浦区新江湾城街道时代花园敬老助餐点</t>
  </si>
  <si>
    <t>电话: 55252567</t>
  </si>
  <si>
    <t>地址: 上海市杨浦区新江湾城街道时代花园居委会殷行路850弄53号一楼烘焙室</t>
  </si>
  <si>
    <t>上海市普陀区甘泉路街道网格化管理服务中心沪太片区社区长者食堂</t>
  </si>
  <si>
    <t>电话: 56650082</t>
  </si>
  <si>
    <t>地址: 上海市普陀区甘泉路街道新宜居委会宜川路路600号</t>
  </si>
  <si>
    <t>上海市长宁区新华路街道陈家巷助餐点</t>
  </si>
  <si>
    <t>电话: 52307056</t>
  </si>
  <si>
    <t>地址: 上海市长宁区新华路街道陈家巷居委会淮海路2006弄14号</t>
  </si>
  <si>
    <t>上海市嘉定区江桥镇封杨社区老年助餐点</t>
  </si>
  <si>
    <t>电话: 59137269</t>
  </si>
  <si>
    <t>地址: 上海市嘉定区江桥镇杨柳社区居委会星华公路1933号10号大厅</t>
  </si>
  <si>
    <t>上海市普陀区甘泉路街道网格化管理服务中心甘泉片区社区长者食堂</t>
  </si>
  <si>
    <t>地址: 上海市普陀区甘泉路街道志丹居委会甘泉路453号</t>
  </si>
  <si>
    <t>上海市长宁区新华路街道杨宅助餐点</t>
  </si>
  <si>
    <t>电话: 52307072</t>
  </si>
  <si>
    <t>地址: 上海市长宁区新华路街道杨宅居委会法华镇路660弄23号102室</t>
  </si>
  <si>
    <t>上海市宝山区顾村镇刘行社区老年人助餐点</t>
  </si>
  <si>
    <t>地址: 上海市宝山区顾村镇菊泉新城第三居委会菊盛路99弄30号</t>
  </si>
  <si>
    <t>上海市普陀区甘泉路街道章家巷老年食堂社区长者食堂</t>
  </si>
  <si>
    <t>电话: 13501839567</t>
  </si>
  <si>
    <t>地址: 上海市普陀区甘泉路街道章家巷居委会延长西路526弄32号</t>
  </si>
  <si>
    <t>上海市杨浦区殷行街道闸殷长者照护之家老年人助餐点</t>
  </si>
  <si>
    <t>电话: 55220133</t>
  </si>
  <si>
    <t>地址: 上海市杨浦区殷行街道闸殷路八十一弄居委会闸殷路86号</t>
  </si>
  <si>
    <t>上海市静安区曹家渡街道均泰乐龄家园老年助餐点</t>
  </si>
  <si>
    <t>电话: 32566117</t>
  </si>
  <si>
    <t>地址: 上海市静安区曹家渡街道均泰居委会安远路899弄67号底楼101-102室</t>
  </si>
  <si>
    <t>上海市普陀区甘泉路街道老年人日间服务中心助餐点</t>
  </si>
  <si>
    <t>地址: 上海市普陀区甘泉路街道合阳居委会延长西路172号</t>
  </si>
  <si>
    <t>上海市普陀区甘泉路街道新宜助餐点</t>
  </si>
  <si>
    <t>地址: 上海市普陀区甘泉路街道新宜居委会宜川路413弄2号101/104室</t>
  </si>
  <si>
    <t>上海市嘉定区江桥镇江安社区老年助餐点</t>
  </si>
  <si>
    <t>电话: 59148513</t>
  </si>
  <si>
    <t>地址: 上海市嘉定区江桥镇江安社区居委会丰江路128弄8号</t>
  </si>
  <si>
    <t>上海市普陀区甘泉路街道周家巷助餐点</t>
  </si>
  <si>
    <t>地址: 上海市普陀区甘泉路街道周家巷居委会新村路350弄12号</t>
  </si>
  <si>
    <t>上海市静安区曹家渡街道姚西乐龄家园老年助餐点</t>
  </si>
  <si>
    <t>电话: 32211961</t>
  </si>
  <si>
    <t>地址: 上海市静安区曹家渡街道姚西居委会余姚路487弄61号101室</t>
  </si>
  <si>
    <t>上海市崇明区新河镇卫东村社区长者食堂</t>
  </si>
  <si>
    <t>电话: 19921080948</t>
  </si>
  <si>
    <t>地址: 上海市崇明区新河镇卫东村村委会卫东村466号</t>
  </si>
  <si>
    <t>上海市普陀区甘泉路街道黄陵助餐点</t>
  </si>
  <si>
    <t>地址: 上海市普陀区甘泉路街道黄陵居委会甘泉路634号</t>
  </si>
  <si>
    <t>上海市静安区临汾路街道临汾社区100弄助餐服务点社区长者食堂</t>
  </si>
  <si>
    <t>电话: 36600197</t>
  </si>
  <si>
    <t>地址: 上海市静安区临汾路街道岭南路一百弄居委会岭南路100弄上海市静安区临汾路街道岭南路一百弄居委会岭南路100弄4号</t>
  </si>
  <si>
    <t>上海市杨浦区四平路街道锦西助餐点</t>
  </si>
  <si>
    <t>电话: 021-65010981</t>
  </si>
  <si>
    <t>地址: 上海市杨浦区四平路街道鞍山三村居委会锦西路57号</t>
  </si>
  <si>
    <t>上海市浦东新区洋泾街道桃林社区餐厅社区长者食堂</t>
  </si>
  <si>
    <t>电话: 021-50835355</t>
  </si>
  <si>
    <t>地址: 上海市浦东新区洋泾街道桃林二居委会民生路818弄19号一层商铺（即民生路800号）</t>
  </si>
  <si>
    <t>上海市崇明区新河镇永丰村社区长者食堂</t>
  </si>
  <si>
    <t>电话: 59373191</t>
  </si>
  <si>
    <t>地址: 上海市崇明区新河镇永丰村村委会永丰村688号</t>
  </si>
  <si>
    <t>上海市静安区临汾路街道临汾社区助餐服务点社区长者食堂</t>
  </si>
  <si>
    <t>地址: 上海市静安区临汾路街道临汾路三八零弄居委会阳曲路391弄上海市静安区临汾路街道临汾路三八零弄居委会阳曲路391弄16号</t>
  </si>
  <si>
    <t>上海市黄浦区南京东路街道平望助餐点</t>
  </si>
  <si>
    <t>电话: 33050912</t>
  </si>
  <si>
    <t>地址: 上海市黄浦区南京东路街道平望街居委会广东路487号2楼</t>
  </si>
  <si>
    <t>上海市徐汇区华泾镇华泾绿苑助餐点</t>
  </si>
  <si>
    <t>电话: 34631138</t>
  </si>
  <si>
    <t>地址: 上海市徐汇区华泾镇华泾绿苑居委会华济路路1号4楼</t>
  </si>
  <si>
    <t>上海市长宁区虹桥街道长虹助餐点</t>
  </si>
  <si>
    <t>电话: 021-22850968</t>
  </si>
  <si>
    <t>地址: 上海市长宁区虹桥街道长虹居委会虹桥路路996弄157号</t>
  </si>
  <si>
    <t>上海市崇明区新河镇三烈村助餐点</t>
  </si>
  <si>
    <t>电话: 59687379</t>
  </si>
  <si>
    <t>地址: 上海市崇明区新河镇三烈村村委会三烈村村748号</t>
  </si>
  <si>
    <t>上海市青浦区华新镇综合为老服务中心社区长者食堂</t>
  </si>
  <si>
    <t>电话: 021-59773238</t>
  </si>
  <si>
    <t>地址: 上海市青浦区华新镇凤溪居委会凤雅路906号</t>
  </si>
  <si>
    <t>上海市黄浦区打浦桥街道上海光明村实业有限公司配餐分公司助餐点</t>
  </si>
  <si>
    <t>电话: 33051328</t>
  </si>
  <si>
    <t>地址: 上海市黄浦区打浦桥街道银杏居委会鲁班路村197-211号</t>
  </si>
  <si>
    <t>上海市宝山区罗店镇古镇睦邻社区长者食堂</t>
  </si>
  <si>
    <t>电话: 66878010</t>
  </si>
  <si>
    <t>地址: 上海市宝山区罗店镇古镇居委会塘西街169号1楼</t>
  </si>
  <si>
    <t>上海市浦东新区洋泾街道永安助餐点</t>
  </si>
  <si>
    <t>电话: 021-58855503</t>
  </si>
  <si>
    <t>地址: 上海市浦东新区洋泾街道永安居委会永安新村11号101-102室</t>
  </si>
  <si>
    <t>上海市浦东新区洋泾街道海院助餐点</t>
  </si>
  <si>
    <t>电话: 021-58854218</t>
  </si>
  <si>
    <t>地址: 上海市浦东新区洋泾街道海院新村居委会浦东大道路1460弄7号</t>
  </si>
  <si>
    <t>上海市闵行区浦江镇上海市闵行区浦江镇浦航二居委助餐点助餐点助餐点</t>
  </si>
  <si>
    <t>电话: 34151851</t>
  </si>
  <si>
    <t>地址: 上海市闵行区浦江镇浦航新城第二居委会江协路51弄1号</t>
  </si>
  <si>
    <t>上海市普陀区真如镇街道星河世纪城助餐点</t>
  </si>
  <si>
    <t>地址: 上海市普陀区真如镇街道星河世纪城居委会桃浦路296号6楼602室</t>
  </si>
  <si>
    <t>上海市闵行区七宝镇青年路单一型助餐点</t>
  </si>
  <si>
    <t>地址: 上海市闵行区七宝镇塘北居委会青年路352号</t>
  </si>
  <si>
    <t>上海市长宁区新泾镇绿十一居委助餐点</t>
  </si>
  <si>
    <t>电话: 52201421</t>
  </si>
  <si>
    <t>地址: 上海市长宁区新泾镇绿园新村十一居委会绿园十一村435弄127号</t>
  </si>
  <si>
    <t>上海市徐汇区华泾镇明丰居委助餐点</t>
  </si>
  <si>
    <t>电话: 61284222</t>
  </si>
  <si>
    <t>地址: 上海市徐汇区华泾镇明丰居委会华发路99弄66号</t>
  </si>
  <si>
    <t>上海市徐汇区华泾镇盛华助餐点</t>
  </si>
  <si>
    <t>地址: 上海市徐汇区华泾镇盛华景苑居委会龙吴路2888弄9号</t>
  </si>
  <si>
    <t>上海市崇明区竖新镇嘉龙助餐点</t>
  </si>
  <si>
    <t>电话: 59492207</t>
  </si>
  <si>
    <t>地址: 上海市崇明区竖新镇大东村村委会大东村682号</t>
  </si>
  <si>
    <t>上海市徐汇区华泾镇名苑助餐点</t>
  </si>
  <si>
    <t>电话: 54820866</t>
  </si>
  <si>
    <t>地址: 上海市徐汇区华泾镇名苑居委会龙吴路2525弄41号</t>
  </si>
  <si>
    <t>上海市崇明区城桥镇川心街助餐点</t>
  </si>
  <si>
    <t>电话: 69616242</t>
  </si>
  <si>
    <t>地址: 上海市崇明区城桥镇川心街居委会同心路5号</t>
  </si>
  <si>
    <t>上海市崇明区竖新镇惠民村社区长者食堂</t>
  </si>
  <si>
    <t>电话: 18001796773</t>
  </si>
  <si>
    <t>地址: 上海市崇明区竖新镇惠民村村委会惠民村竖新729号</t>
  </si>
  <si>
    <t>上海市徐汇区华泾镇大桥居委助餐点</t>
  </si>
  <si>
    <t>电话: 54827062</t>
  </si>
  <si>
    <t>地址: 上海市徐汇区华泾镇大桥居委会龙吴路2388弄119号一楼</t>
  </si>
  <si>
    <t>上海市长宁区周家桥街道仁恒河滨花园助餐点</t>
  </si>
  <si>
    <t>电话: 62743982</t>
  </si>
  <si>
    <t>地址: 上海市长宁区周家桥街道仁恒河滨花园居委会芙蓉江路388弄20号101室</t>
  </si>
  <si>
    <t>上海市徐汇区华泾镇华阳助餐点</t>
  </si>
  <si>
    <t>电话: 54821508</t>
  </si>
  <si>
    <t>地址: 上海市徐汇区华泾镇华阳居委会龙吟路501弄3号103室</t>
  </si>
  <si>
    <t>上海市杨浦区殷行街道民一1活动室老年人助餐点</t>
  </si>
  <si>
    <t>电话: 65586396</t>
  </si>
  <si>
    <t>地址: 上海市杨浦区殷行街道民一(1)居委会嫩江路839弄18号</t>
  </si>
  <si>
    <t>上海市普陀区长风新村街道综合为老服务中心助餐点</t>
  </si>
  <si>
    <t>电话: 021-62309590</t>
  </si>
  <si>
    <t>地址: 上海市普陀区长风新村街道清水湾居委会凯旋北路1555弄70号2楼</t>
  </si>
  <si>
    <t>上海市长宁区周家桥街道天山华庭助餐点</t>
  </si>
  <si>
    <t>电话: 62082089</t>
  </si>
  <si>
    <t>地址: 上海市长宁区周家桥街道天山华庭居委会威宁路488号</t>
  </si>
  <si>
    <t>上海市虹口区凉城新村街道市民驿站第三分站老年助餐点</t>
  </si>
  <si>
    <t>电话: 55965008</t>
  </si>
  <si>
    <t>地址: 上海市虹口区凉城新村街道文苑第二居委会车站北路727弄2幢5-8号</t>
  </si>
  <si>
    <t>上海市杨浦区殷行街道幸福家睦邻中心老年人助餐点</t>
  </si>
  <si>
    <t>电话: 35367358</t>
  </si>
  <si>
    <t>地址: 上海市杨浦区殷行街道闸一居委会闸殷路68号</t>
  </si>
  <si>
    <t>上海市浦东新区周浦镇公元居委助餐点</t>
  </si>
  <si>
    <t>电话: 58111108</t>
  </si>
  <si>
    <t>地址: 上海市浦东新区周浦镇公元居委会康沈路1365弄53号</t>
  </si>
  <si>
    <t>上海市浦东新区周浦镇东南居委助餐点</t>
  </si>
  <si>
    <t>电话: 68113041</t>
  </si>
  <si>
    <t>地址: 上海市浦东新区周浦镇东南居委会周市路148号东南二村75号楼栋</t>
  </si>
  <si>
    <t>上海市杨浦区殷行街道欣益养老院社区长者食堂</t>
  </si>
  <si>
    <t>电话: 65566087</t>
  </si>
  <si>
    <t>地址: 上海市杨浦区殷行街道民星路六百弄居委会民星路450号</t>
  </si>
  <si>
    <t>上海市嘉定区江桥镇封浜老年助餐点</t>
  </si>
  <si>
    <t>电话: 59141258</t>
  </si>
  <si>
    <t>地址: 上海市嘉定区江桥镇杨柳社区居委会曹安路3460号</t>
  </si>
  <si>
    <t>上海市黄浦区瑞金二路街道南昌助餐点</t>
  </si>
  <si>
    <t>电话: 33665564</t>
  </si>
  <si>
    <t>地址: 上海市黄浦区瑞金二路街道南昌居委会淮海中村927弄14号</t>
  </si>
  <si>
    <t>上海市黄浦区瑞金二路街道陕建助餐点</t>
  </si>
  <si>
    <t>电话: 34605248</t>
  </si>
  <si>
    <t>地址: 上海市黄浦区瑞金二路街道陕建居委会陕西南路287弄42号</t>
  </si>
  <si>
    <t>上海市黄浦区瑞金二路街道瑞成助餐点</t>
  </si>
  <si>
    <t>电话: 33665574</t>
  </si>
  <si>
    <t>地址: 上海市黄浦区瑞金二路街道瑞成居委会淮海中路526弄32号</t>
  </si>
  <si>
    <t>上海市黄浦区瑞金二路街道瑞雪助餐点</t>
  </si>
  <si>
    <t>电话: 54651290</t>
  </si>
  <si>
    <t>地址: 上海市黄浦区瑞金二路街道瑞雪居委会陕西南路271弄车库2楼</t>
  </si>
  <si>
    <t>上海市黄浦区瑞金二路街道雁荡助餐点</t>
  </si>
  <si>
    <t>电话: 33665491</t>
  </si>
  <si>
    <t>地址: 上海市黄浦区瑞金二路街道雁荡居委会南昌路148弄10号</t>
  </si>
  <si>
    <t>上海市黄浦区瑞金二路街道长乐助餐点</t>
  </si>
  <si>
    <t>电话: 34605249</t>
  </si>
  <si>
    <t>地址: 上海市黄浦区瑞金二路街道长乐居委会瑞金一路121弄48号</t>
  </si>
  <si>
    <t>上海市黄浦区瑞金二路街道瑞兴助餐点</t>
  </si>
  <si>
    <t>电话: 53825984</t>
  </si>
  <si>
    <t>地址: 上海市黄浦区瑞金二路街道瑞兴居委会重庆南路4号</t>
  </si>
  <si>
    <t>上海市黄浦区瑞金二路街道茂名助餐点</t>
  </si>
  <si>
    <t>电话: 64330470</t>
  </si>
  <si>
    <t>地址: 上海市黄浦区瑞金二路街道茂名居委会茂名南路169弄13号地下室</t>
  </si>
  <si>
    <t>上海市静安区芷江西路街道共和新路970弄老年助餐点</t>
  </si>
  <si>
    <t>电话: 56979403</t>
  </si>
  <si>
    <t>地址: 上海市静安区芷江西路街道芷江新村居委会大统路统北村40号</t>
  </si>
  <si>
    <t>上海市黄浦区瑞金二路街道永嘉助餐点</t>
  </si>
  <si>
    <t>电话: 34605254</t>
  </si>
  <si>
    <t>地址: 上海市黄浦区瑞金二路街道永嘉居委会永嘉路19弄8号</t>
  </si>
  <si>
    <t>上海市黄浦区瑞金二路街道巨鹿助餐点</t>
  </si>
  <si>
    <t>电话: 52137488</t>
  </si>
  <si>
    <t>地址: 上海市黄浦区瑞金二路街道巨鹿居委会巨鹿路244弄17号</t>
  </si>
  <si>
    <t>上海市嘉定区江桥镇综合型助餐点</t>
  </si>
  <si>
    <t>电话: 39520086</t>
  </si>
  <si>
    <t>地址: 上海市嘉定区江桥镇金旺社区居委会榆中路68弄134号</t>
  </si>
  <si>
    <t>上海市长宁区周家桥街道范北乐邻之家助餐点</t>
  </si>
  <si>
    <t>电话: 62360980</t>
  </si>
  <si>
    <t>地址: 上海市长宁区周家桥街道范北居委会长宁路1302弄73支弄2号乙、4号乙</t>
  </si>
  <si>
    <t>上海市长宁区周家桥街道祥和社区长者食堂</t>
  </si>
  <si>
    <t>电话: 52669308</t>
  </si>
  <si>
    <t>地址: 上海市长宁区周家桥街道武夷居委会武夷路658号3幢一楼</t>
  </si>
  <si>
    <t>上海市长宁区新泾镇绿一助餐点</t>
  </si>
  <si>
    <t>电话: 52204017</t>
  </si>
  <si>
    <t>地址: 上海市长宁区新泾镇绿园一村居委会淞虹路685号108号</t>
  </si>
  <si>
    <t>上海市长宁区新泾镇刘四助餐点</t>
  </si>
  <si>
    <t>电话: 52173584</t>
  </si>
  <si>
    <t>地址: 上海市长宁区新泾镇刘家宅四居委会泉口路路泉口路185弄113号101室</t>
  </si>
  <si>
    <t>上海市崇明区庙镇社区长者食堂</t>
  </si>
  <si>
    <t>电话: 59498083</t>
  </si>
  <si>
    <t>地址: 上海市崇明区庙镇庙镇居委会庙中路46号</t>
  </si>
  <si>
    <t>上海市长宁区江苏路街道愚园路街区市民中心助餐点</t>
  </si>
  <si>
    <t>电话: 32508211</t>
  </si>
  <si>
    <t>地址: 上海市长宁区江苏路街道福世居委会愚园路1051号201室</t>
  </si>
  <si>
    <t>上海市黄浦区瑞金二路街道延中助餐点</t>
  </si>
  <si>
    <t>电话: 52138184</t>
  </si>
  <si>
    <t>地址: 上海市黄浦区瑞金二路街道延中居委会延安中路531号</t>
  </si>
  <si>
    <t>上海市黄浦区瑞金二路街道香山助餐点</t>
  </si>
  <si>
    <t>电话: 33665542</t>
  </si>
  <si>
    <t>地址: 上海市黄浦区瑞金二路街道香山居委会南昌路224弄甲1号</t>
  </si>
  <si>
    <t>上海市黄浦区瑞金二路街道淮中助餐点</t>
  </si>
  <si>
    <t>电话: 53062643</t>
  </si>
  <si>
    <t>地址: 上海市黄浦区瑞金二路街道淮中居委会淮海中路622弄4号</t>
  </si>
  <si>
    <t>上海市黄浦区南京东路街道振兴助餐点</t>
  </si>
  <si>
    <t>电话: 13916150903</t>
  </si>
  <si>
    <t>地址: 上海市黄浦区南京东路街道振兴居委会重庆北路路177弄弄64号</t>
  </si>
  <si>
    <t>上海市普陀区长风新村街道隆德综合为老服务中心助餐点</t>
  </si>
  <si>
    <t>电话: 021-52706769</t>
  </si>
  <si>
    <t>地址: 上海市普陀区长风新村街道隆德居委会光复西路村1145弄3号</t>
  </si>
  <si>
    <t>上海市普陀区真如镇街道真光片区社区长者食堂</t>
  </si>
  <si>
    <t>地址: 上海市普陀区真如镇街道真光新村第十居委会真北路1817弄</t>
  </si>
  <si>
    <t>上海市普陀区长风新村街道白兰片区社区长者食堂</t>
  </si>
  <si>
    <t>电话: 021-62598086</t>
  </si>
  <si>
    <t>地址: 上海市普陀区长风新村街道白玉新村第二居委会白兰路135弄</t>
  </si>
  <si>
    <t>上海市静安区彭浦新村街道闻喜社区长者食堂</t>
  </si>
  <si>
    <t>地址: 上海市静安区彭浦新村街道闻喜路九三五弄居委会闻喜路935弄22号</t>
  </si>
  <si>
    <t>上海市普陀区真如镇街道高陵片区社区长者食堂</t>
  </si>
  <si>
    <t>地址: 上海市普陀区真如镇街道真光新村第三居委会高陵路268号2楼</t>
  </si>
  <si>
    <t>上海市普陀区真如镇街道真如片区老年助餐点</t>
  </si>
  <si>
    <t>地址: 上海市普陀区真如镇街道曹杨花苑居委会兰溪路968号一楼共享空间</t>
  </si>
  <si>
    <t>上海市长宁区新泾镇刘二助餐点</t>
  </si>
  <si>
    <t>电话: 52177052</t>
  </si>
  <si>
    <t>地址: 上海市长宁区新泾镇刘家宅二居委会剑河路404弄11号</t>
  </si>
  <si>
    <t>上海市宝山区大场镇福乐老年人助餐点</t>
  </si>
  <si>
    <t>地址: 上海市宝山区大场镇联西村村委会鄂尔多斯路800号三楼</t>
  </si>
  <si>
    <t>上海市崇明区庙镇猛东村社区长者食堂</t>
  </si>
  <si>
    <t>电话: 59381638</t>
  </si>
  <si>
    <t>地址: 上海市崇明区庙镇猛东村村委会猛东村三桥499号</t>
  </si>
  <si>
    <t>上海市普陀区真如镇街道真光三居助餐点</t>
  </si>
  <si>
    <t>电话: 021-52766899</t>
  </si>
  <si>
    <t>地址: 上海市普陀区真如镇街道真光新村第三居委会真光路1915弄50支弄1933号201室</t>
  </si>
  <si>
    <t>上海市普陀区真如镇街道清涧八街坊助餐点</t>
  </si>
  <si>
    <t>地址: 上海市普陀区真如镇街道清涧新村第八居委会桃浦路743弄52号</t>
  </si>
  <si>
    <t>上海市长宁区虹桥街道长顺助餐服务点助餐点</t>
  </si>
  <si>
    <t>电话: 22850965</t>
  </si>
  <si>
    <t>地址: 上海市长宁区虹桥街道长顺居委会虹桥路967弄村1号虹桥路967弄1号103室</t>
  </si>
  <si>
    <t>上海市黄浦区瑞金二路街道建德助餐点</t>
  </si>
  <si>
    <t>电话: 54650595</t>
  </si>
  <si>
    <t>地址: 上海市黄浦区瑞金二路街道建德居委会建德路1号3号楼103室</t>
  </si>
  <si>
    <t>上海市黄浦区瑞金二路街道瑞兴日托助餐点</t>
  </si>
  <si>
    <t>电话: 53060007</t>
  </si>
  <si>
    <t>地址: 上海市黄浦区瑞金二路街道瑞兴居委会南昌路44号一楼</t>
  </si>
  <si>
    <t>上海市黄浦区瑞金二路街道思南助餐点</t>
  </si>
  <si>
    <t>电话: 54561218</t>
  </si>
  <si>
    <t>地址: 上海市黄浦区瑞金二路街道思南居委会复兴中路553弄97号</t>
  </si>
  <si>
    <t>上海市杨浦区长海路街道教师公寓敬老助餐点</t>
  </si>
  <si>
    <t>地址: 上海市杨浦区长海路街道教师公寓居委会安波路265弄7号</t>
  </si>
  <si>
    <t>上海市静安区彭浦新村街道共康社区长者食堂</t>
  </si>
  <si>
    <t>地址: 上海市静安区彭浦新村街道共康三村居委会共康三村110-1号</t>
  </si>
  <si>
    <t>上海市黄浦区瑞金二路街道敬老院助餐点</t>
  </si>
  <si>
    <t>电话: 64679640</t>
  </si>
  <si>
    <t>地址: 上海市黄浦区瑞金二路街道瑞雪居委会陕西南路271弄43号</t>
  </si>
  <si>
    <t>上海市黄浦区瑞金二路街道锦江日托站助餐点</t>
  </si>
  <si>
    <t>电话: 54041025</t>
  </si>
  <si>
    <t>地址: 上海市黄浦区瑞金二路街道锦江居委会瑞金一路148弄2号</t>
  </si>
  <si>
    <t>上海市长宁区虹桥街道古北市民中心助餐点助餐点</t>
  </si>
  <si>
    <t>电话: 15921288406</t>
  </si>
  <si>
    <t>地址: 上海市长宁区虹桥街道荣华居委会富贵东道村99号富贵东道99号</t>
  </si>
  <si>
    <t>上海市黄浦区瑞金二路街道香山日托站助餐点</t>
  </si>
  <si>
    <t>电话: 53836619</t>
  </si>
  <si>
    <t>地址: 上海市黄浦区瑞金二路街道香山居委会南昌路69弄5号一楼</t>
  </si>
  <si>
    <t>上海市浦东新区沪东新村街道利津路助餐点</t>
  </si>
  <si>
    <t>地址: 上海市浦东新区沪东新村街道莱阳新家园居委会利津路81号</t>
  </si>
  <si>
    <t>上海市长宁区虹桥街道中山助餐服务点助餐点</t>
  </si>
  <si>
    <t>电话: 021-22850970</t>
  </si>
  <si>
    <t>地址: 上海市长宁区虹桥街道中山居委会虹桥路996弄村34号虹桥路996弄34号底层</t>
  </si>
  <si>
    <t>上海市闵行区颛桥镇颛邻阁社区长者食堂</t>
  </si>
  <si>
    <t>电话: 13331903267</t>
  </si>
  <si>
    <t>地址: 上海市闵行区颛桥镇繁盛苑居委会颛盛路525号</t>
  </si>
  <si>
    <t>上海市长宁区新泾镇曙光居委助餐点</t>
  </si>
  <si>
    <t>地址: 上海市长宁区新泾镇曙光居委会仙霞路888弄10号甲</t>
  </si>
  <si>
    <t>上海市静安区彭浦新村街道安泽路社区长者食堂</t>
  </si>
  <si>
    <t>地址: 上海市静安区彭浦新村街道保德路九二一弄居委会安泽路路91号</t>
  </si>
  <si>
    <t>上海市长宁区新泾镇刘三助餐点</t>
  </si>
  <si>
    <t>电话: 021-52179748</t>
  </si>
  <si>
    <t>地址: 上海市长宁区新泾镇刘家宅三居委会泉口路109弄98号</t>
  </si>
  <si>
    <t>上海市普陀区长风新村街道长风新村街道长四二委助餐点</t>
  </si>
  <si>
    <t>电话: 021-62308385</t>
  </si>
  <si>
    <t>地址: 上海市普陀区长风新村街道长风四村第二居委会怒江路30弄18号</t>
  </si>
  <si>
    <t>上海市静安区大宁路街道百时乐白领餐厅老年助餐点助餐点</t>
  </si>
  <si>
    <t>电话: 18605751175</t>
  </si>
  <si>
    <t>地址: 上海市静安区大宁路街道云荣居委会万荣路1228弄</t>
  </si>
  <si>
    <t>上海市宝山区大场镇新华社区长者食堂</t>
  </si>
  <si>
    <t>电话: 66407838</t>
  </si>
  <si>
    <t>地址: 上海市宝山区大场镇新华居委会华灵路1225弄418号</t>
  </si>
  <si>
    <t>上海市浦东新区北蔡镇陈桥日托助餐点</t>
  </si>
  <si>
    <t>电话: 58340962</t>
  </si>
  <si>
    <t>地址: 上海市浦东新区北蔡镇陈桥居委会陈春路568号</t>
  </si>
  <si>
    <t>上海市杨浦区长海路街道市京一村敬老助餐点</t>
  </si>
  <si>
    <t>地址: 上海市杨浦区长海路街道市京一村居委会世界路市京一村25号</t>
  </si>
  <si>
    <t>上海市杨浦区定海路街道西白助餐点</t>
  </si>
  <si>
    <t>地址: 上海市杨浦区定海路街道西白林寺居委会河间路827弄36号</t>
  </si>
  <si>
    <t>上海市杨浦区四平路街道社区为老服务中心助餐点</t>
  </si>
  <si>
    <t>电话: 55782123</t>
  </si>
  <si>
    <t>地址: 上海市杨浦区四平路街道密云路居委会密云路454弄2号</t>
  </si>
  <si>
    <t>上海市杨浦区长海路街道浣纱四村敬老助餐点</t>
  </si>
  <si>
    <t>地址: 上海市杨浦区长海路街道浣纱四村居委会浣沙四村52号甲</t>
  </si>
  <si>
    <t>上海市长宁区新泾镇淞四助餐点</t>
  </si>
  <si>
    <t>电话: 52170964</t>
  </si>
  <si>
    <t>地址: 上海市长宁区新泾镇淞虹四居委会淞虹路路735弄18号</t>
  </si>
  <si>
    <t>上海市虹口区嘉兴路街道第一市民驿站社区长者食堂</t>
  </si>
  <si>
    <t>电话: 35152894</t>
  </si>
  <si>
    <t>地址: 上海市虹口区嘉兴路街道和平居委会天宝路881号</t>
  </si>
  <si>
    <t>上海市杨浦区定海路街道隆昌助餐点</t>
  </si>
  <si>
    <t>地址: 上海市杨浦区定海路街道隆昌居委会海州路105弄5号</t>
  </si>
  <si>
    <t>上海市杨浦区定海路街道军工助餐点</t>
  </si>
  <si>
    <t>地址: 上海市杨浦区定海路街道军工路居委会军工路339弄周家4号</t>
  </si>
  <si>
    <t>上海市杨浦区江浦路街道辽三社区敬老助餐点</t>
  </si>
  <si>
    <t>电话: 65032531</t>
  </si>
  <si>
    <t>地址: 上海市杨浦区江浦路街道辽源三村居委会辽源三村35号甲101-103室</t>
  </si>
  <si>
    <t>上海市杨浦区江浦路街道兰州社区敬老助餐点</t>
  </si>
  <si>
    <t>电话: 65133908</t>
  </si>
  <si>
    <t>地址: 上海市杨浦区江浦路街道兰州新村居委会江浦路1424弄18号</t>
  </si>
  <si>
    <t>上海市普陀区长风新村街道长风新村街道长四一委助餐点</t>
  </si>
  <si>
    <t>地址: 上海市普陀区长风新村街道长风四村第一居委会怒江路131弄2号103室</t>
  </si>
  <si>
    <t>上海市闵行区梅陇镇许泾村综合为老服务中心（许泾村分中心）助餐点</t>
  </si>
  <si>
    <t>电话: 64979992</t>
  </si>
  <si>
    <t>地址: 上海市闵行区梅陇镇许泾村村委会梅莲路103号</t>
  </si>
  <si>
    <t>上海市杨浦区大桥街道一康睦邻小厨社区长者食堂</t>
  </si>
  <si>
    <t>电话: 65200920</t>
  </si>
  <si>
    <t>地址: 上海市杨浦区大桥街道永安里居委会杭州路349号后门</t>
  </si>
  <si>
    <t>上海市杨浦区江浦路街道辽一社区敬老助餐点</t>
  </si>
  <si>
    <t>电话: 65157065</t>
  </si>
  <si>
    <t>地址: 上海市杨浦区江浦路街道辽源一村居委会大连路1184号</t>
  </si>
  <si>
    <t>上海市杨浦区江浦路街道星泰社区敬老助餐点</t>
  </si>
  <si>
    <t>电话: 65458896</t>
  </si>
  <si>
    <t>地址: 上海市杨浦区江浦路街道星泰居委会江浦路1199弄33号</t>
  </si>
  <si>
    <t>上海市长宁区程家桥街道社区长者食堂</t>
  </si>
  <si>
    <t>电话: 18217198536</t>
  </si>
  <si>
    <t>地址: 上海市长宁区程家桥街道程桥二村居委会剑河路2359号</t>
  </si>
  <si>
    <t>上海市普陀区长风新村街道普陀二村助餐点</t>
  </si>
  <si>
    <t>地址: 上海市普陀区长风新村街道普陀二村居委会宁夏路312弄1-2号</t>
  </si>
  <si>
    <t>上海市宝山区庙行镇妙膳坊社区长者食堂</t>
  </si>
  <si>
    <t>地址: 上海市宝山区庙行镇共康公寓居委会三泉路1501号</t>
  </si>
  <si>
    <t>上海市宝山区庙行镇第一社区长者食堂</t>
  </si>
  <si>
    <t>地址: 上海市宝山区庙行镇共康雅苑第二居委会大康路891弄101号2楼</t>
  </si>
  <si>
    <t>上海市浦东新区祝桥镇社区老年服务中心盐仓助餐点</t>
  </si>
  <si>
    <t>地址: 上海市浦东新区祝桥镇盐仓居委会浦红东路21号</t>
  </si>
  <si>
    <t>上海市普陀区长征镇梅川片区社区长者食堂</t>
  </si>
  <si>
    <t>电话: 62360188</t>
  </si>
  <si>
    <t>地址: 上海市普陀区长征镇梅川第二居委会梅岭北路1207-1213号</t>
  </si>
  <si>
    <t>上海市普陀区长风新村街道长风三村助餐点</t>
  </si>
  <si>
    <t>电话: 021-62129162</t>
  </si>
  <si>
    <t>地址: 上海市普陀区长风新村街道长风三村居委会枣阳路465弄82号</t>
  </si>
  <si>
    <t>上海市崇明区新海镇新海社区长者食堂</t>
  </si>
  <si>
    <t>电话: 59655072</t>
  </si>
  <si>
    <t>地址: 上海市崇明区新海镇新海居委会兴阔路189号</t>
  </si>
  <si>
    <t>上海市普陀区石泉路街道镇坪片区社区长者食堂</t>
  </si>
  <si>
    <t>电话: 18905822000</t>
  </si>
  <si>
    <t>地址: 上海市普陀区石泉路街道镇坪路居委会镇坪路赵家宅25号</t>
  </si>
  <si>
    <t>上海市闵行区吴泾镇吴泾敬老院双柏助餐点</t>
  </si>
  <si>
    <t>电话: 021-64520174</t>
  </si>
  <si>
    <t>地址: 上海市闵行区吴泾镇双柏新村居委会剑川路100弄139号</t>
  </si>
  <si>
    <t>上海市崇明区绿华镇助餐点</t>
  </si>
  <si>
    <t>电话: 59351659</t>
  </si>
  <si>
    <t>地址: 上海市崇明区绿华镇华星村村委会新建公路894号</t>
  </si>
  <si>
    <t>上海市杨浦区江浦路街道周家嘴路社区敬老助餐点</t>
  </si>
  <si>
    <t>电话: 65853539</t>
  </si>
  <si>
    <t>地址: 上海市杨浦区江浦路街道张家浜居委会周家嘴路2313号</t>
  </si>
  <si>
    <t>上海市浦东新区金杨新村街道金口一居助餐点</t>
  </si>
  <si>
    <t>电话: 50708938</t>
  </si>
  <si>
    <t>地址: 上海市浦东新区金杨新村街道金口路一居委会金口路44弄46号</t>
  </si>
  <si>
    <t>上海市杨浦区江浦路街道康善睦邻小厨社区长者食堂</t>
  </si>
  <si>
    <t>电话: 65660263</t>
  </si>
  <si>
    <t>地址: 上海市杨浦区江浦路街道辽源新村居委会辽源西路107号</t>
  </si>
  <si>
    <t>上海市闵行区华漕镇诸新路居民区助餐点</t>
  </si>
  <si>
    <t>电话: 62216734</t>
  </si>
  <si>
    <t>地址: 上海市闵行区华漕镇诸新路居委会保乐路178号</t>
  </si>
  <si>
    <t>上海市浦东新区康桥镇康桥老街单一型助餐点</t>
  </si>
  <si>
    <t>电话: 68194698</t>
  </si>
  <si>
    <t>地址: 上海市浦东新区康桥镇康桥老街居委会沪南路2688弄88号</t>
  </si>
  <si>
    <t>上海市黄浦区打浦桥街道第一助餐点</t>
  </si>
  <si>
    <t>电话: 64333517</t>
  </si>
  <si>
    <t>地址: 上海市黄浦区打浦桥街道银杏居委会鲁班路309号</t>
  </si>
  <si>
    <t>上海市浦东新区高桥镇浦东新区高桥镇凌桥助餐点</t>
  </si>
  <si>
    <t>电话: 24150701</t>
  </si>
  <si>
    <t>地址: 上海市浦东新区高桥镇浦凌佳苑居委会双江路1323号</t>
  </si>
  <si>
    <t>上海市浦东新区高行镇社区长者食堂</t>
  </si>
  <si>
    <t>电话: 68462034</t>
  </si>
  <si>
    <t>地址: 上海市浦东新区高行镇森兰尚城居委会启帆路312号</t>
  </si>
  <si>
    <t>上海市浦东新区北蔡镇综合为老服务中心社区长者食堂</t>
  </si>
  <si>
    <t>地址: 上海市浦东新区北蔡镇鹏海第七居委会鹏飞路330号</t>
  </si>
  <si>
    <t>上海市浦东新区金杨新村街道庆宁寺居委助餐点</t>
  </si>
  <si>
    <t>电话: 58460096</t>
  </si>
  <si>
    <t>地址: 上海市浦东新区金杨新村街道庆宁寺居委会浦东大道路2639弄24号</t>
  </si>
  <si>
    <t>上海市闵行区浦江镇浦航五居委助餐点助餐点</t>
  </si>
  <si>
    <t>电话: 34094339</t>
  </si>
  <si>
    <t>地址: 上海市闵行区浦江镇浦航新城第五居委会浦涛路510弄15号</t>
  </si>
  <si>
    <t>上海市普陀区石泉路街道兰田片区社区长者食堂</t>
  </si>
  <si>
    <t>地址: 上海市普陀区石泉路街道陆家宅第二居委会中山北路2605弄43号</t>
  </si>
  <si>
    <t>上海市嘉定区嘉定镇街道乐龄综合型社区长者食堂</t>
  </si>
  <si>
    <t>地址: 上海市嘉定区嘉定镇街道小囡桥社区居委会塔城路440弄29号</t>
  </si>
  <si>
    <t>上海市嘉定区江桥镇嘉峪社区老年助餐点</t>
  </si>
  <si>
    <t>电话: 69166005</t>
  </si>
  <si>
    <t>地址: 上海市嘉定区江桥镇嘉峪社区居委会嘉峪关路280弄10号</t>
  </si>
  <si>
    <t>上海市嘉定区江桥镇嘉华社区老年助餐点</t>
  </si>
  <si>
    <t>电话: 59149984</t>
  </si>
  <si>
    <t>地址: 上海市嘉定区江桥镇嘉华社区居委会靖远路510弄28号</t>
  </si>
  <si>
    <t>上海市静安区静安寺街道愚谷村乐龄家园老年助餐点</t>
  </si>
  <si>
    <t>电话: 32565885</t>
  </si>
  <si>
    <t>地址: 上海市静安区静安寺街道愚谷村居委会愚园路361弄94、96号</t>
  </si>
  <si>
    <t>上海市浦东新区高东镇杨园社区老年人助餐点</t>
  </si>
  <si>
    <t>电话: 68484313</t>
  </si>
  <si>
    <t>地址: 上海市浦东新区高东镇杨园新村第二居委会园二路285号</t>
  </si>
  <si>
    <t>上海市浦东新区康桥镇城中花园老年人单一型助餐点</t>
  </si>
  <si>
    <t>电话: 58137099</t>
  </si>
  <si>
    <t>地址: 上海市浦东新区康桥镇城中花园居委会秀沿路128弄120号</t>
  </si>
  <si>
    <t>上海市普陀区长风新村街道长二一委助餐点</t>
  </si>
  <si>
    <t>地址: 上海市普陀区长风新村街道长风二村第一居委会长风二村168号</t>
  </si>
  <si>
    <t>上海市黄浦区五里桥街道上海黄浦区五里桥街道老年人日间照料中心助餐点</t>
  </si>
  <si>
    <t>电话: 63317009</t>
  </si>
  <si>
    <t>地址: 上海市黄浦区五里桥街道瞿中居委会瞿溪路路1111弄26号上海市黄浦区五里桥街道瞿中居委会瞿溪路1111弄26号</t>
  </si>
  <si>
    <t>上海市闵行区浦江镇永康邻里中心助餐点</t>
  </si>
  <si>
    <t>电话: 34751509</t>
  </si>
  <si>
    <t>地址: 上海市闵行区浦江镇永康城第四居委会永颂路198弄22号、23号</t>
  </si>
  <si>
    <t>上海市黄浦区五里桥街道五里桥社区老年日间照料站助餐服务点助餐点</t>
  </si>
  <si>
    <t>电话: 18717775617</t>
  </si>
  <si>
    <t>地址: 上海市黄浦区五里桥街道桥一居委会局门路434弄11号</t>
  </si>
  <si>
    <t>上海市黄浦区五里桥街道上海黄浦区五里桥社区老年日间照料站（3托）助餐点</t>
  </si>
  <si>
    <t>电话: 13816884122</t>
  </si>
  <si>
    <t>地址: 上海市黄浦区五里桥街道蒙自居委会瞿溪路883弄21</t>
  </si>
  <si>
    <t>上海市嘉定区江桥镇杨柳社区老年助餐点</t>
  </si>
  <si>
    <t>电话: 59132229</t>
  </si>
  <si>
    <t>地址: 上海市嘉定区江桥镇杨柳社区居委会吴杨路100弄19号</t>
  </si>
  <si>
    <t>上海市青浦区赵巷镇爱欣助餐点</t>
  </si>
  <si>
    <t>电话: 59753241</t>
  </si>
  <si>
    <t>地址: 上海市青浦区赵巷镇金葫芦社区居委会民实路58号</t>
  </si>
  <si>
    <t>上海市青浦区赵巷镇南崧村综合型助餐点</t>
  </si>
  <si>
    <t>电话: 59750952</t>
  </si>
  <si>
    <t>地址: 上海市青浦区赵巷镇南崧村村委会民实路92号</t>
  </si>
  <si>
    <t>上海市浦东新区东明路街道心悦老年人助餐点</t>
  </si>
  <si>
    <t>电话: 58382826</t>
  </si>
  <si>
    <t>地址: 上海市浦东新区东明路街道新月第一居委会环林东路823号</t>
  </si>
  <si>
    <t>上海市嘉定区江桥镇嘉怡社区老年助餐点</t>
  </si>
  <si>
    <t>电话: 33513106</t>
  </si>
  <si>
    <t>地址: 上海市嘉定区江桥镇嘉怡社区居委会吴杨东路333弄258号</t>
  </si>
  <si>
    <t>上海市嘉定区江桥镇嘉豪社区老年助餐点</t>
  </si>
  <si>
    <t>电话: 59992729</t>
  </si>
  <si>
    <t>地址: 上海市嘉定区江桥镇嘉豪社区居委会嘉涛路60弄20号</t>
  </si>
  <si>
    <t>上海市嘉定区江桥镇嘉星社区老年助餐点</t>
  </si>
  <si>
    <t>电话: 59112282</t>
  </si>
  <si>
    <t>地址: 上海市嘉定区江桥镇嘉星社区居委会华江支路677弄97号</t>
  </si>
  <si>
    <t>上海市杨浦区长海路街道综合为老服务中心敬老助餐点</t>
  </si>
  <si>
    <t>地址: 上海市杨浦区长海路街道兰新居委会翔殷路791弄3号</t>
  </si>
  <si>
    <t>上海市闵行区吴泾镇虹梅景苑居委助餐点</t>
  </si>
  <si>
    <t>电话: 34679285</t>
  </si>
  <si>
    <t>地址: 上海市闵行区吴泾镇虹梅景苑第一居委会永德路700弄25号</t>
  </si>
  <si>
    <t>上海市浦东新区金杨新村街道金杨社区综合为老服务中心助餐点</t>
  </si>
  <si>
    <t>电话: 15021362050</t>
  </si>
  <si>
    <t>地址: 上海市浦东新区金杨新村街道银山路第一居委会金杨路220弄41号</t>
  </si>
  <si>
    <t>上海市闵行区江川路街道新闵邻里中心助餐点</t>
  </si>
  <si>
    <t>地址: 上海市闵行区江川路街道新闵新村居委会江川东路863弄80号</t>
  </si>
  <si>
    <t>上海市浦东新区祝桥镇社区老年人助餐点</t>
  </si>
  <si>
    <t>地址: 上海市浦东新区祝桥镇祝和苑社区居委会千汇路1209号</t>
  </si>
  <si>
    <t>上海市闵行区江川路街道合生日托助餐点</t>
  </si>
  <si>
    <t>地址: 上海市闵行区江川路街道合生城邦城第一居委会安宁路518号</t>
  </si>
  <si>
    <t>上海市浦东新区祝桥镇江镇社区老年人助餐点</t>
  </si>
  <si>
    <t>地址: 上海市浦东新区祝桥镇江镇居委会晚霞路426号</t>
  </si>
  <si>
    <t>上海市杨浦区定海路街道十七二助餐点</t>
  </si>
  <si>
    <t>地址: 上海市杨浦区定海路街道十七棉工房第二居委会杨树浦路3061弄153号</t>
  </si>
  <si>
    <t>上海市嘉定区江桥镇嘉川社区老年助餐点</t>
  </si>
  <si>
    <t>电话: 39111723</t>
  </si>
  <si>
    <t>地址: 上海市嘉定区江桥镇嘉川社区居委会海波路118弄5号</t>
  </si>
  <si>
    <t>上海市静安区南京西路街道综合为老服务中心社区长者食堂</t>
  </si>
  <si>
    <t>电话: 54270373</t>
  </si>
  <si>
    <t>地址: 上海市静安区南京西路街道陕南居委会长乐路路528号</t>
  </si>
  <si>
    <t>上海市闵行区江川路街道沧源日托助餐点</t>
  </si>
  <si>
    <t>地址: 上海市闵行区江川路街道沧源新村第二居委会东川路925弄44号</t>
  </si>
  <si>
    <t>上海市闵行区江川路街道汽轮日托助餐点</t>
  </si>
  <si>
    <t>地址: 上海市闵行区江川路街道汽轮新村第三居委会宾川路380弄54号1楼</t>
  </si>
  <si>
    <t>上海市闵行区江川路街道鹤北日托助餐点</t>
  </si>
  <si>
    <t>地址: 上海市闵行区江川路街道鹤北新村第一居委会鹤庆路136弄97号</t>
  </si>
  <si>
    <t>上海市闵行区华漕镇美邻苑居民区助餐点</t>
  </si>
  <si>
    <t>电话: 62219712</t>
  </si>
  <si>
    <t>地址: 上海市闵行区华漕镇美邻苑居委会保乐路666弄</t>
  </si>
  <si>
    <t>上海市嘉定区江桥镇嘉蓝社区老年助餐点</t>
  </si>
  <si>
    <t>电话: 59115151</t>
  </si>
  <si>
    <t>地址: 上海市嘉定区江桥镇嘉蓝社区居委会海蓝路98弄20号</t>
  </si>
  <si>
    <t>上海市杨浦区定海路街道顺平社区长者食堂</t>
  </si>
  <si>
    <t>地址: 上海市杨浦区定海路街道和润苑居委会顺平路67号</t>
  </si>
  <si>
    <t>上海市普陀区宜川路街道交西片区社区长者食堂</t>
  </si>
  <si>
    <t>电话: 15021968997</t>
  </si>
  <si>
    <t>地址: 上海市普陀区宜川路街道交通西路居委会交通路1541号</t>
  </si>
  <si>
    <t>上海市闵行区江川路街道红旗邻里中心助餐点</t>
  </si>
  <si>
    <t>地址: 上海市闵行区江川路街道红旗新村第五居委会碧江路401弄50号</t>
  </si>
  <si>
    <t>上海市浦东新区南码头路街道临沂二村助餐点</t>
  </si>
  <si>
    <t>电话: 58813275</t>
  </si>
  <si>
    <t>地址: 上海市浦东新区南码头路街道临沂二村居委会浦三路12弄18号</t>
  </si>
  <si>
    <t>上海市静安区南京西路街道陕北乐龄家园老年助餐点</t>
  </si>
  <si>
    <t>电话: 52655095</t>
  </si>
  <si>
    <t>地址: 上海市静安区南京西路街道陕北居委会江宁路83弄4号</t>
  </si>
  <si>
    <t>上海市闵行区江川路街道昆阳社区助餐点</t>
  </si>
  <si>
    <t>地址: 上海市闵行区江川路街道昆阳新村第一居委会昆阳路520弄10号</t>
  </si>
  <si>
    <t>上海市浦东新区南码头路街道临沂七村助餐点</t>
  </si>
  <si>
    <t>电话: 58819516</t>
  </si>
  <si>
    <t>地址: 上海市浦东新区南码头路街道临沂七村居委会临沂路93号</t>
  </si>
  <si>
    <t>上海市嘉定区江桥镇嘉涛社区老年助餐点</t>
  </si>
  <si>
    <t>电话: 69130191</t>
  </si>
  <si>
    <t>地址: 上海市嘉定区江桥镇嘉涛社区居委会海波路1000弄32号</t>
  </si>
  <si>
    <t>上海市闵行区江川路街道红旗新村助餐点</t>
  </si>
  <si>
    <t>电话: 021-64306583</t>
  </si>
  <si>
    <t>地址: 上海市闵行区江川路街道红旗新村居委会华宁路191弄25号</t>
  </si>
  <si>
    <t>上海市浦东新区南码头路街道六里助餐点</t>
  </si>
  <si>
    <t>电话: 20273570</t>
  </si>
  <si>
    <t>地址: 上海市浦东新区南码头路街道六里第三居委会浦三路629弄15号</t>
  </si>
  <si>
    <t>上海市闵行区江川路街道东风小区第一居委助餐点</t>
  </si>
  <si>
    <t>地址: 上海市闵行区江川路街道东风新村第一居委会江川路248弄134号103</t>
  </si>
  <si>
    <t>上海市嘉定区江桥镇金中社区老年助餐点</t>
  </si>
  <si>
    <t>电话: 39553089</t>
  </si>
  <si>
    <t>地址: 上海市嘉定区江桥镇金中社区居委会金耀路333弄1号</t>
  </si>
  <si>
    <t>上海市嘉定区江桥镇嘉远社区老年助餐点</t>
  </si>
  <si>
    <t>电话: 39550081</t>
  </si>
  <si>
    <t>地址: 上海市嘉定区江桥镇嘉远社区居委会武都路100弄30号</t>
  </si>
  <si>
    <t>上海市浦东新区南码头路街道东三助餐点</t>
  </si>
  <si>
    <t>电话: 58399902</t>
  </si>
  <si>
    <t>地址: 上海市浦东新区南码头路街道东三里桥居委会东三街102弄7号101室</t>
  </si>
  <si>
    <t>上海市嘉定区江桥镇嘉海社区老年助餐点</t>
  </si>
  <si>
    <t>电话: 69112188</t>
  </si>
  <si>
    <t>地址: 上海市嘉定区江桥镇嘉海社区居委会嘉峪关路376号</t>
  </si>
  <si>
    <t>上海市闵行区江川路街道高华小区第三助餐点</t>
  </si>
  <si>
    <t>地址: 上海市闵行区江川路街道高华新村第三居委会兰坪路131弄13号</t>
  </si>
  <si>
    <t>上海市嘉定区江桥镇嘉封社区老年助餐点</t>
  </si>
  <si>
    <t>电话: 39115171</t>
  </si>
  <si>
    <t>地址: 上海市嘉定区江桥镇嘉封社区居委会星华公路1782弄26号</t>
  </si>
  <si>
    <t>上海市嘉定区江桥镇嘉禧社区老年助餐点</t>
  </si>
  <si>
    <t>电话: 39555192</t>
  </si>
  <si>
    <t>地址: 上海市嘉定区江桥镇嘉禧社区居委会卧龙路333弄22号</t>
  </si>
  <si>
    <t>上海市宝山区罗泾镇罗泾镇社区老年人综合社区长者食堂</t>
  </si>
  <si>
    <t>电话: 18117063886</t>
  </si>
  <si>
    <t>地址: 上海市宝山区罗泾镇宝通家园居委会集宁路177号</t>
  </si>
  <si>
    <t>上海市闵行区江川路街道高华小区第二居委助餐点</t>
  </si>
  <si>
    <t>地址: 上海市闵行区江川路街道高华新村第二居委会江川路241弄98号1楼</t>
  </si>
  <si>
    <t>上海市静安区大宁路街道社区服务中心二分中心老年助餐点助餐点</t>
  </si>
  <si>
    <t>电话: 66695830</t>
  </si>
  <si>
    <t>地址: 上海市静安区大宁路街道平型关路八零一弄居委会平型关路路669弄18号</t>
  </si>
  <si>
    <t>上海市静安区南京西路街道升平乐龄家园老年助餐点</t>
  </si>
  <si>
    <t>电话: 52286387</t>
  </si>
  <si>
    <t>地址: 上海市静安区南京西路街道升平居委会升平街41弄22号102室</t>
  </si>
  <si>
    <t>上海市静安区南京西路街道陕南乐龄家园老年助餐点</t>
  </si>
  <si>
    <t>电话: 54039983</t>
  </si>
  <si>
    <t>地址: 上海市静安区南京西路街道陕南居委会巨鹿路693号</t>
  </si>
  <si>
    <t>上海市静安区大宁路街道东方明珠老年助餐点助餐点</t>
  </si>
  <si>
    <t>电话: 66525936</t>
  </si>
  <si>
    <t>地址: 上海市静安区大宁路街道大宁路五零五弄居委会大宁路505弄23号</t>
  </si>
  <si>
    <t>上海市嘉定区江桥镇嘉城社区老年助餐点</t>
  </si>
  <si>
    <t>电话: 39111243</t>
  </si>
  <si>
    <t>地址: 上海市嘉定区江桥镇嘉城社区居委会海蓝路318弄218号</t>
  </si>
  <si>
    <t>上海市徐汇区长桥街道园南三村助餐点助餐点</t>
  </si>
  <si>
    <t>电话: 64106450</t>
  </si>
  <si>
    <t>地址: 上海市徐汇区长桥街道园南三村居委会园南三村村32号上海市徐汇区园南三村32号对面</t>
  </si>
  <si>
    <t>上海市闵行区浦江镇瑞和城五居委老年助餐点</t>
  </si>
  <si>
    <t>电话: 34070558</t>
  </si>
  <si>
    <t>地址: 上海市闵行区浦江镇浦江瑞和城第五居委会汇舒路119弄35号</t>
  </si>
  <si>
    <t>上海市徐汇区长桥街道长桥四村助餐点助餐点</t>
  </si>
  <si>
    <t>电话: 64103429</t>
  </si>
  <si>
    <t>地址: 上海市徐汇区长桥街道长桥四村居委会长桥四村97号村长桥四村97号号上海市徐汇区长桥四村97号</t>
  </si>
  <si>
    <t>上海市杨浦区长白新村街道延东敬老助餐点</t>
  </si>
  <si>
    <t>电话: 13162237193</t>
  </si>
  <si>
    <t>地址: 上海市杨浦区长白新村街道延东居委会延吉东路131弄22号</t>
  </si>
  <si>
    <t>上海市嘉定区江桥镇富友社区老年助餐点</t>
  </si>
  <si>
    <t>电话: 69139164</t>
  </si>
  <si>
    <t>地址: 上海市嘉定区江桥镇富友社区居委会临夏路999弄24号</t>
  </si>
  <si>
    <t>上海市嘉定区江桥镇绿三社区老年助餐点</t>
  </si>
  <si>
    <t>电话: 59949278</t>
  </si>
  <si>
    <t>地址: 上海市嘉定区江桥镇绿三社区居委会金耀南路275号</t>
  </si>
  <si>
    <t>上海市嘉定区江桥镇绿二社区老年助餐点</t>
  </si>
  <si>
    <t>电话: 69020032</t>
  </si>
  <si>
    <t>地址: 上海市嘉定区江桥镇绿二社区居委会金耀南路80弄100号</t>
  </si>
  <si>
    <t>上海市嘉定区江桥镇绿一社区老年助餐点</t>
  </si>
  <si>
    <t>电话: 39552002</t>
  </si>
  <si>
    <t>地址: 上海市嘉定区江桥镇绿一社区居委会金耀南路274号</t>
  </si>
  <si>
    <t>上海市杨浦区五角场街道复旦社区老年人助餐点</t>
  </si>
  <si>
    <t>电话: 65643315</t>
  </si>
  <si>
    <t>地址: 上海市杨浦区五角场街道复旦居委会国年路101弄30号</t>
  </si>
  <si>
    <t>上海市嘉定区江桥镇江华社区老年助餐点</t>
  </si>
  <si>
    <t>电话: 59113013</t>
  </si>
  <si>
    <t>地址: 上海市嘉定区江桥镇江华社区居委会靖远路799弄44号</t>
  </si>
  <si>
    <t>上海市杨浦区五角场街道国权北路社区老年人助餐点</t>
  </si>
  <si>
    <t>电话: 55033812</t>
  </si>
  <si>
    <t>地址: 上海市杨浦区五角场街道国权北路居委会国权北路8弄1号甲</t>
  </si>
  <si>
    <t>上海市杨浦区五角场街道国顺社区老年人助餐点</t>
  </si>
  <si>
    <t>电话: 55061617</t>
  </si>
  <si>
    <t>地址: 上海市杨浦区五角场街道国顺居委会国权路230弄11号</t>
  </si>
  <si>
    <t>上海市浦东新区新场镇综合服务中心社区长者食堂</t>
  </si>
  <si>
    <t>电话: 58178858</t>
  </si>
  <si>
    <t>地址: 上海市浦东新区新场镇笋南居委会新环西路58弄64号一楼</t>
  </si>
  <si>
    <t>上海市黄浦区五里桥街道社区长者食堂</t>
  </si>
  <si>
    <t>电话: 15921850773</t>
  </si>
  <si>
    <t>地址: 上海市黄浦区五里桥街道中一居委会蒙自路654号</t>
  </si>
  <si>
    <t>上海市嘉定区江桥镇江宁社区老年助餐点</t>
  </si>
  <si>
    <t>电话: 59144606</t>
  </si>
  <si>
    <t>地址: 上海市嘉定区江桥镇江宁社区居委会曲江路15弄35号</t>
  </si>
  <si>
    <t>上海市闵行区浦江镇中虹浦江苑居委老年助餐点</t>
  </si>
  <si>
    <t>电话: 20960893</t>
  </si>
  <si>
    <t>地址: 上海市闵行区浦江镇中虹浦江苑居委会浦涛路100弄5号102室</t>
  </si>
  <si>
    <t>上海市静安区南京西路街道新成社区长者食堂</t>
  </si>
  <si>
    <t>电话: 62171131</t>
  </si>
  <si>
    <t>地址: 上海市静安区南京西路街道新成居委会成都北路335号</t>
  </si>
  <si>
    <t>上海市闵行区梅陇镇永联村吴介巷长者照护之家助餐点</t>
  </si>
  <si>
    <t>电话: 34943220</t>
  </si>
  <si>
    <t>地址: 上海市闵行区梅陇镇永联村村委会永联村东吴27号</t>
  </si>
  <si>
    <t>上海市普陀区桃浦镇秋桂路片区老年助餐点</t>
  </si>
  <si>
    <t>地址: 上海市普陀区桃浦镇迎春苑居委会秋桂路85-1号</t>
  </si>
  <si>
    <t>上海市静安区南京西路街道重华乐龄家园老年助餐点</t>
  </si>
  <si>
    <t>电话: 62170085</t>
  </si>
  <si>
    <t>地址: 上海市静安区南京西路街道重华居委会南京西路1173弄3号21室</t>
  </si>
  <si>
    <t>上海市奉贤区西渡街道社区长者食堂</t>
  </si>
  <si>
    <t>电话: 67155292</t>
  </si>
  <si>
    <t>地址: 上海市奉贤区西渡街道鸿宝第一社区居委会沿浦路198号7号楼</t>
  </si>
  <si>
    <t>上海市长宁区程家桥街道上海长宁区程家桥街道社区综合为老服务中心助餐点</t>
  </si>
  <si>
    <t>电话: 021-62620212</t>
  </si>
  <si>
    <t>地址: 上海市长宁区程家桥街道程桥二村居委会虹桥路村2286号上海市长宁区虹桥路2286号底层</t>
  </si>
  <si>
    <t>上海市嘉定区江桥镇金莱社区老年助餐点</t>
  </si>
  <si>
    <t>电话: 39553087</t>
  </si>
  <si>
    <t>地址: 上海市嘉定区江桥镇金莱社区居委会金园一路1519弄31号</t>
  </si>
  <si>
    <t>上海市普陀区万里街道中浩云片区社区长者食堂</t>
  </si>
  <si>
    <t>地址: 上海市普陀区万里街道中浩云居委会新泉路95号</t>
  </si>
  <si>
    <t>上海市静安区南京西路街道联华乐龄家园老年助餐点</t>
  </si>
  <si>
    <t>电话: 62471673</t>
  </si>
  <si>
    <t>地址: 上海市静安区南京西路街道联华居委会铜仁路314弄5号101室</t>
  </si>
  <si>
    <t>上海市徐汇区凌云路街道梅陇四村助餐点</t>
  </si>
  <si>
    <t>电话: 64545532</t>
  </si>
  <si>
    <t>地址: 上海市徐汇区凌云路街道梅陇四村居委会梅陇四村村39号103室</t>
  </si>
  <si>
    <t>上海市静安区芷江西路街道徐家宅路社区长者食堂</t>
  </si>
  <si>
    <t>电话: 021-65218001</t>
  </si>
  <si>
    <t>地址: 上海市静安区芷江西路街道交通公园居委会徐家宅路93号3楼</t>
  </si>
  <si>
    <t>上海市徐汇区天平路街道社区长者食堂</t>
  </si>
  <si>
    <t>地址: 上海市徐汇区天平路街道安亭居委会乌鲁木齐南路66号</t>
  </si>
  <si>
    <t>上海市浦东新区万祥镇社区长者食堂</t>
  </si>
  <si>
    <t>电话: 18108888525</t>
  </si>
  <si>
    <t>地址: 上海市浦东新区万祥镇万祥居委会三三公路路2029号</t>
  </si>
  <si>
    <t>上海市静安区静安寺街道胶州乐龄家园老年助餐点</t>
  </si>
  <si>
    <t>电话: 52132726</t>
  </si>
  <si>
    <t>地址: 上海市静安区静安寺街道三义坊居委会胶州路125弄6号</t>
  </si>
  <si>
    <t>上海市嘉定区江桥镇金园社区老年助餐点</t>
  </si>
  <si>
    <t>电话: 69156081</t>
  </si>
  <si>
    <t>地址: 上海市嘉定区江桥镇金园社区居委会金园一路1359弄65号</t>
  </si>
  <si>
    <t>上海市嘉定区江桥镇金城社区老年助餐点</t>
  </si>
  <si>
    <t>电话: 39551156</t>
  </si>
  <si>
    <t>地址: 上海市嘉定区江桥镇金城社区居委会鹤霞路618号</t>
  </si>
  <si>
    <t>上海市嘉定区江桥镇金佳社区老年助餐点</t>
  </si>
  <si>
    <t>电话: 39530875</t>
  </si>
  <si>
    <t>地址: 上海市嘉定区江桥镇金佳社区居委会金园一路1118弄62号1楼</t>
  </si>
  <si>
    <t>上海市闵行区新虹街道爱博四村社区长者食堂</t>
  </si>
  <si>
    <t>电话: 52236191</t>
  </si>
  <si>
    <t>地址: 上海市闵行区新虹街道爱博四村居委会天山西路4358弄99号</t>
  </si>
  <si>
    <t>上海市普陀区宜川路街道香溢花城片区助餐点</t>
  </si>
  <si>
    <t>电话: 18516748418</t>
  </si>
  <si>
    <t>地址: 上海市普陀区宜川路街道香溢花城社区居委会中山北路路1561号</t>
  </si>
  <si>
    <t>上海市崇明区陈家镇裕鸿佳苑第七社区居委助餐点</t>
  </si>
  <si>
    <t>电话: 39637006</t>
  </si>
  <si>
    <t>地址: 上海市崇明区陈家镇裕鸿佳苑第七社区居委会安瑞路路185弄62号</t>
  </si>
  <si>
    <t>上海市闵行区新虹街道航华一村六居委助餐点</t>
  </si>
  <si>
    <t>电话: 64216791</t>
  </si>
  <si>
    <t>地址: 上海市闵行区新虹街道航华一村第六居委会沪青平公路158弄40号</t>
  </si>
  <si>
    <t>上海市浦东新区惠南镇听潮社区长者食堂</t>
  </si>
  <si>
    <t>电话: 13386067226</t>
  </si>
  <si>
    <t>地址: 上海市浦东新区惠南镇听南居委会通济路村227号</t>
  </si>
  <si>
    <t>上海市闵行区新虹街道航华一村五居委助餐点助餐点</t>
  </si>
  <si>
    <t>电话: 64213359</t>
  </si>
  <si>
    <t>地址: 上海市闵行区新虹街道航华一村第五居委会航云路29号</t>
  </si>
  <si>
    <t>上海市嘉定区江桥镇金虹社区老年助餐点</t>
  </si>
  <si>
    <t>电话: 69924652</t>
  </si>
  <si>
    <t>地址: 上海市嘉定区江桥镇金虹社区居委会鹤霞路111弄38号</t>
  </si>
  <si>
    <t>上海市嘉定区江桥镇金水社区老年助餐点</t>
  </si>
  <si>
    <t>电话: 69929915</t>
  </si>
  <si>
    <t>地址: 上海市嘉定区江桥镇金水社区居委会鹤霞路555弄91号</t>
  </si>
  <si>
    <t>上海市崇明区中兴镇胜利村社区长者食堂</t>
  </si>
  <si>
    <t>电话: 69446925</t>
  </si>
  <si>
    <t>地址: 上海市崇明区中兴镇胜利村村委会汲浜公路998号</t>
  </si>
  <si>
    <t>上海市杨浦区控江路街道靖宇南路睦邻小厨社区长者食堂</t>
  </si>
  <si>
    <t>电话: 021-65135287</t>
  </si>
  <si>
    <t>地址: 上海市杨浦区控江路街道控江二村一零七弄居委会靖宇南路99号</t>
  </si>
  <si>
    <t>上海市静安区南京西路街道延中乐龄家园老年助餐点</t>
  </si>
  <si>
    <t>电话: 62472289</t>
  </si>
  <si>
    <t>地址: 上海市静安区南京西路街道延中居委会延安中路877弄41号</t>
  </si>
  <si>
    <t>上海市闵行区新虹街道爱博三村居委助餐点</t>
  </si>
  <si>
    <t>电话: 64196922</t>
  </si>
  <si>
    <t>地址: 上海市闵行区新虹街道爱博三村居委会申滨路1058弄76号</t>
  </si>
  <si>
    <t>上海市杨浦区控江路街道凤城三村睦邻小厨社区长者食堂</t>
  </si>
  <si>
    <t>电话: 65135287</t>
  </si>
  <si>
    <t>地址: 上海市杨浦区控江路街道凤三(1)居委会凤城三村31号</t>
  </si>
  <si>
    <t>上海市闵行区新虹街道爱博一村居委助餐点</t>
  </si>
  <si>
    <t>电话: 34666792</t>
  </si>
  <si>
    <t>地址: 上海市闵行区新虹街道爱博一村居委会宁虹路1101弄100号</t>
  </si>
  <si>
    <t>上海市静安区大宁路街道延长乐龄家园助餐点</t>
  </si>
  <si>
    <t>电话: 56080862</t>
  </si>
  <si>
    <t>地址: 上海市静安区大宁路街道延长新村居委会共和新路路1700弄65号甲</t>
  </si>
  <si>
    <t>上海市嘉定区江桥镇金旺社区老年助餐点</t>
  </si>
  <si>
    <t>电话: 39520325</t>
  </si>
  <si>
    <t>地址: 上海市嘉定区江桥镇金旺社区居委会靖远路1288弄</t>
  </si>
  <si>
    <t>上海市嘉定区江桥镇嘉航社区老年助餐点</t>
  </si>
  <si>
    <t>电话: 39111310</t>
  </si>
  <si>
    <t>地址: 上海市嘉定区江桥镇嘉航社区居委会海川路58弄16号</t>
  </si>
  <si>
    <t>上海市长宁区程家桥街道王满助餐服务点助餐点</t>
  </si>
  <si>
    <t>电话: 22300043</t>
  </si>
  <si>
    <t>地址: 上海市长宁区程家桥街道王满泗桥居委会哈密路路1800弄23号101室</t>
  </si>
  <si>
    <t>上海市嘉定区江桥镇金华社区老年助餐点</t>
  </si>
  <si>
    <t>电话: 69111322</t>
  </si>
  <si>
    <t>地址: 上海市嘉定区江桥镇金华社区居委会丰华公路1469弄21号</t>
  </si>
  <si>
    <t>上海市嘉定区江桥镇金达社区老年助餐点</t>
  </si>
  <si>
    <t>电话: 69116519</t>
  </si>
  <si>
    <t>地址: 上海市嘉定区江桥镇金达社区居委会爱特路68弄45号105室</t>
  </si>
  <si>
    <t>上海市浦东新区三林镇杨思北街助餐点</t>
  </si>
  <si>
    <t>电话: 68403600</t>
  </si>
  <si>
    <t>地址: 上海市浦东新区三林镇北街居委会杨新路117号</t>
  </si>
  <si>
    <t>上海市普陀区桃浦镇合欢苑老年助餐点</t>
  </si>
  <si>
    <t>电话: 66262153</t>
  </si>
  <si>
    <t>地址: 上海市普陀区桃浦镇合欢苑居委会武威路路1082弄12号104-106室</t>
  </si>
  <si>
    <t>上海市普陀区曹杨新村街道杏梅园老年人助餐点</t>
  </si>
  <si>
    <t>电话: 52921053</t>
  </si>
  <si>
    <t>地址: 上海市普陀区曹杨新村街道杏梅园居委会曹杨五村242号</t>
  </si>
  <si>
    <t>上海市闵行区新虹街道沙茂居委助餐点</t>
  </si>
  <si>
    <t>电话: 54857346</t>
  </si>
  <si>
    <t>地址: 上海市闵行区新虹街道沙茂居委会七莘路85号3885弄</t>
  </si>
  <si>
    <t>上海市崇明区陈家镇综合型助餐服务点社区长者食堂</t>
  </si>
  <si>
    <t>电话: 59404605</t>
  </si>
  <si>
    <t>地址: 上海市崇明区陈家镇裕鸿佳苑第四社区居委会裕展路426号2楼</t>
  </si>
  <si>
    <t>上海市崇明区陈家镇花漂村助餐点</t>
  </si>
  <si>
    <t>电话: 69430283</t>
  </si>
  <si>
    <t>地址: 上海市崇明区陈家镇花漂村村委会花漂村村委会号</t>
  </si>
  <si>
    <t>上海市杨浦区长白新村街道内江大楼睦邻中心敬老助餐点</t>
  </si>
  <si>
    <t>电话: 13621950725</t>
  </si>
  <si>
    <t>地址: 上海市杨浦区长白新村街道内江大楼居委会内江路476弄16-1</t>
  </si>
  <si>
    <t>上海市闵行区新虹街道华美路居委会助餐点</t>
  </si>
  <si>
    <t>电话: 62200935</t>
  </si>
  <si>
    <t>地址: 上海市闵行区新虹街道华美路居委会新虹街道中华美路5弄</t>
  </si>
  <si>
    <t>上海市杨浦区平凉路街道霍新社区敬老助餐点</t>
  </si>
  <si>
    <t>电话: 65892936</t>
  </si>
  <si>
    <t>地址: 上海市杨浦区平凉路街道霍新居委会霍山路1191弄5号101室</t>
  </si>
  <si>
    <t>上海市徐汇区虹梅路街道华悦助餐点</t>
  </si>
  <si>
    <t>地址: 上海市徐汇区虹梅路街道华悦家园居委会全州路71号</t>
  </si>
  <si>
    <t>上海市杨浦区平凉路街道嘉禄社区敬老助餐点</t>
  </si>
  <si>
    <t>电话: 65357883</t>
  </si>
  <si>
    <t>地址: 上海市杨浦区平凉路街道嘉禄居委会通北路517号1楼</t>
  </si>
  <si>
    <t>上海市杨浦区平凉路街道平凉社区综合为老服务中心敬老助餐点</t>
  </si>
  <si>
    <t>电话: 55233351</t>
  </si>
  <si>
    <t>地址: 上海市杨浦区平凉路街道平三居委会平凉路624号</t>
  </si>
  <si>
    <t>上海市杨浦区控江路街道多代园社区长者食堂</t>
  </si>
  <si>
    <t>电话: 55960355</t>
  </si>
  <si>
    <t>地址: 上海市杨浦区控江路街道双阳居委会控江路1039弄1035号甲（多代园）</t>
  </si>
  <si>
    <t>上海市杨浦区平凉路街道明园村社区敬老助餐点</t>
  </si>
  <si>
    <t>电话: 65467595</t>
  </si>
  <si>
    <t>地址: 上海市杨浦区平凉路街道明园村居委会长阳路910弄11号底楼</t>
  </si>
  <si>
    <t>上海市杨浦区平凉路街道福宁社区敬老助餐点</t>
  </si>
  <si>
    <t>电话: 65891614</t>
  </si>
  <si>
    <t>地址: 上海市杨浦区平凉路街道福宁居委会杨树浦路1177弄16号105室</t>
  </si>
  <si>
    <t>上海市杨浦区平凉路街道许阳社区敬老助餐点</t>
  </si>
  <si>
    <t>电话: 55210144</t>
  </si>
  <si>
    <t>地址: 上海市杨浦区平凉路街道许阳居委会扬州路310号甲2楼</t>
  </si>
  <si>
    <t>上海市徐汇区长桥街道罗秀新村助餐点助餐点</t>
  </si>
  <si>
    <t>电话: 54306656</t>
  </si>
  <si>
    <t>地址: 上海市徐汇区长桥街道罗秀居委会罗秀新村村112号上海市徐汇区罗秀路罗秀新村112号</t>
  </si>
  <si>
    <t>上海市徐汇区长桥街道汇成四村助餐点助餐点</t>
  </si>
  <si>
    <t>电话: 64239200</t>
  </si>
  <si>
    <t>地址: 上海市徐汇区长桥街道汇成四村居委会汇成四村村75号上海市徐汇区汇成四村75号对面</t>
  </si>
  <si>
    <t>上海市闵行区新虹街道乐在航华邻里中心助餐点</t>
  </si>
  <si>
    <t>电话: 54223227</t>
  </si>
  <si>
    <t>地址: 上海市闵行区新虹街道航华一村第五居委会航东路775弄37号</t>
  </si>
  <si>
    <t>上海市杨浦区平凉路街道海杨社区敬老助餐点</t>
  </si>
  <si>
    <t>电话: 55211503</t>
  </si>
  <si>
    <t>地址: 上海市杨浦区平凉路街道海杨居委会江浦路400号</t>
  </si>
  <si>
    <t>上海市嘉定区菊园新区老年人助餐点</t>
  </si>
  <si>
    <t>电话: 021-39921669</t>
  </si>
  <si>
    <t>地址: 上海市嘉定区菊园新区泰宸社区居委会柳湖路756号</t>
  </si>
  <si>
    <t>上海市徐汇区长桥街道汇澜园助餐点</t>
  </si>
  <si>
    <t>电话: 54111537</t>
  </si>
  <si>
    <t>地址: 上海市徐汇区长桥街道汇澜园居委会老沪闵路村668号4楼号上海市徐汇区老沪闵路668号4楼</t>
  </si>
  <si>
    <t>上海市杨浦区控江路街道靖宇中路社区综合为老服务中心睦邻小厨社区长者食堂</t>
  </si>
  <si>
    <t>电话: 55581067</t>
  </si>
  <si>
    <t>地址: 上海市杨浦区控江路街道控江四村第二居委会靖宇中路120号</t>
  </si>
  <si>
    <t>上海市嘉定区江桥镇华庄村老年社区长者食堂</t>
  </si>
  <si>
    <t>电话: 69111039</t>
  </si>
  <si>
    <t>地址: 上海市嘉定区江桥镇华庄村村委会爱特路168弄</t>
  </si>
  <si>
    <t>上海市嘉定区江桥镇金德社区老年助餐点</t>
  </si>
  <si>
    <t>电话: 69001768</t>
  </si>
  <si>
    <t>地址: 上海市嘉定区江桥镇金德社区居委会爱特路185弄39号</t>
  </si>
  <si>
    <t>上海市徐汇区龙华街道滨江水岸社区长者食堂</t>
  </si>
  <si>
    <t>电话: 64172512</t>
  </si>
  <si>
    <t>地址: 上海市徐汇区龙华街道民苑居委会云锦路村181号</t>
  </si>
  <si>
    <t>上海市徐汇区长桥街道光华居委助餐点</t>
  </si>
  <si>
    <t>电话: 64540164</t>
  </si>
  <si>
    <t>地址: 上海市徐汇区长桥街道光华居委会老沪闵路790弄村20号上海市徐汇区老沪闵路790弄20号</t>
  </si>
  <si>
    <t>上海市普陀区桃浦镇桃浦九村养老院社区长者食堂</t>
  </si>
  <si>
    <t>电话: 18116097262</t>
  </si>
  <si>
    <t>地址: 上海市普陀区桃浦镇新家园居委会竹柳路70号</t>
  </si>
  <si>
    <t>上海市闵行区虹桥镇龙柏三村第一居委会助餐点</t>
  </si>
  <si>
    <t>电话: 64495395</t>
  </si>
  <si>
    <t>地址: 上海市闵行区虹桥镇龙柏三村居委会白樟路110弄229号</t>
  </si>
  <si>
    <t>上海市青浦区朱家角镇社区长者食堂</t>
  </si>
  <si>
    <t>电话: 59230100</t>
  </si>
  <si>
    <t>地址: 上海市青浦区朱家角镇胜利街居委会人和路58号上海市青浦区朱家角镇胜利街居委会人和路58号</t>
  </si>
  <si>
    <t>上海市闵行区虹桥镇龙柏四村第三居委助餐点</t>
  </si>
  <si>
    <t>电话: 64494076</t>
  </si>
  <si>
    <t>地址: 上海市闵行区虹桥镇兰竹居委会兰竹路215号1楼</t>
  </si>
  <si>
    <t>上海市静安区大宁路街道延铁乐龄家园助餐点</t>
  </si>
  <si>
    <t>电话: 66273839</t>
  </si>
  <si>
    <t>地址: 上海市静安区大宁路街道延铁新村居委会延长中路路500弄5号甲</t>
  </si>
  <si>
    <t>上海市普陀区长征镇金沙片区助餐点</t>
  </si>
  <si>
    <t>电话: 52351008</t>
  </si>
  <si>
    <t>地址: 上海市普陀区长征镇泾泰居委会泾阳路125号</t>
  </si>
  <si>
    <t>上海市杨浦区殷行街道殷行新村综合为老服务中心社区长者食堂</t>
  </si>
  <si>
    <t>电话: 35121527</t>
  </si>
  <si>
    <t>地址: 上海市杨浦区殷行街道殷行一村居委会殷行一村74号甲</t>
  </si>
  <si>
    <t>上海市青浦区朱家角镇西湖新村助餐点</t>
  </si>
  <si>
    <t>电话: 59240817</t>
  </si>
  <si>
    <t>地址: 上海市青浦区朱家角镇西湖新村居委会漕平路149号西湖新村二区36号楼北侧</t>
  </si>
  <si>
    <t>上海市嘉定区江桥镇金耀社区老年助餐点</t>
  </si>
  <si>
    <t>电话: 69166026</t>
  </si>
  <si>
    <t>地址: 上海市嘉定区江桥镇金耀社区居委会金耀路555弄27号</t>
  </si>
  <si>
    <t>上海市闵行区虹桥镇河南居委助餐点</t>
  </si>
  <si>
    <t>电话: 64060948</t>
  </si>
  <si>
    <t>地址: 上海市闵行区虹桥镇河南居委会虹梅路2669弄17-1号</t>
  </si>
  <si>
    <t>上海市徐汇区龙华街道周家湾助餐点</t>
  </si>
  <si>
    <t>电话: 64566346</t>
  </si>
  <si>
    <t>地址: 上海市徐汇区龙华街道周家湾居委会龙华西路81弄50号-1</t>
  </si>
  <si>
    <t>上海市徐汇区长桥街道龙川路社区长者食堂</t>
  </si>
  <si>
    <t>电话: 34030012</t>
  </si>
  <si>
    <t>地址: 上海市徐汇区长桥街道长桥新二村居委会龙川路105号2楼</t>
  </si>
  <si>
    <t>上海市宝山区顾村镇神火餐饮有限公司助餐点</t>
  </si>
  <si>
    <t>地址: 上海市宝山区顾村镇自然居水产西路1033号</t>
  </si>
  <si>
    <t>上海市静安区彭浦镇第一社区综合为老服务中心助餐点</t>
  </si>
  <si>
    <t>电话: 66696511</t>
  </si>
  <si>
    <t>地址: 上海市静安区彭浦镇洪泉居委会场中路2600弄112号</t>
  </si>
  <si>
    <t>上海市崇明区东平镇风伟社区老年助餐点</t>
  </si>
  <si>
    <t>电话: 59641481</t>
  </si>
  <si>
    <t>地址: 上海市崇明区东平镇风伟新村居委会风伟新村林风公路334号</t>
  </si>
  <si>
    <t>上海市嘉定区江桥镇金岸社区老年助餐点</t>
  </si>
  <si>
    <t>电话: 39550798</t>
  </si>
  <si>
    <t>地址: 上海市嘉定区江桥镇金岸社区居委会鹤旋路500弄158号</t>
  </si>
  <si>
    <t>上海市静安区石门二路街道恒丰乐龄家园社区长者食堂</t>
  </si>
  <si>
    <t>电话: 62537770</t>
  </si>
  <si>
    <t>地址: 上海市静安区石门二路街道恒丰居委会石门二路505号</t>
  </si>
  <si>
    <t>上海市宝山区张庙街道张庙街道社区老年人综合助餐服务点社区长者食堂</t>
  </si>
  <si>
    <t>电话: 66208355</t>
  </si>
  <si>
    <t>地址: 上海市宝山区张庙街道振兴居委会泗塘二村59号</t>
  </si>
  <si>
    <t>上海市普陀区长征镇新城片区社区长者食堂</t>
  </si>
  <si>
    <t>地址: 上海市普陀区长征镇象源丽都居委会真光路798弄21号2楼</t>
  </si>
  <si>
    <t>上海市闵行区梅陇镇晶城二居助餐点</t>
  </si>
  <si>
    <t>电话: 54222953</t>
  </si>
  <si>
    <t>地址: 上海市闵行区梅陇镇上海晶城第二居委会业祥路22号</t>
  </si>
  <si>
    <t>上海市闵行区虹桥镇古北居委助餐点</t>
  </si>
  <si>
    <t>电话: 64883821</t>
  </si>
  <si>
    <t>地址: 上海市闵行区虹桥镇井亭苑居委会虹莘路3799弄79号</t>
  </si>
  <si>
    <t>上海市普陀区曹杨新村街道梅岭南片区社区长者食堂</t>
  </si>
  <si>
    <t>电话: 13818917072</t>
  </si>
  <si>
    <t>地址: 上海市普陀区曹杨新村街道南梅园居委会梅岭支路85弄30号</t>
  </si>
  <si>
    <t>上海市黄浦区五里桥街道银色港湾助餐点</t>
  </si>
  <si>
    <t>电话: 63013057</t>
  </si>
  <si>
    <t>地址: 上海市黄浦区五里桥街道中二居委会瞿溪路700号</t>
  </si>
  <si>
    <t>上海市普陀区宜川路街道社区老年人日间服务中心社区长者食堂</t>
  </si>
  <si>
    <t>地址: 上海市普陀区宜川路街道赵家花园居委会宜川一村5号</t>
  </si>
  <si>
    <t>上海市崇明区东平镇社区长者食堂</t>
  </si>
  <si>
    <t>电话: 13816636107</t>
  </si>
  <si>
    <t>地址: 上海市崇明区东平镇长江新村居委会长江新村东冉路625号</t>
  </si>
  <si>
    <t>上海市奉贤区柘林镇胡桥居委社区长者食堂</t>
  </si>
  <si>
    <t>电话: 18217322263</t>
  </si>
  <si>
    <t>地址: 上海市奉贤区柘林镇胡桥居委会农交路28号</t>
  </si>
  <si>
    <t>上海市嘉定区外冈镇综合助餐点</t>
  </si>
  <si>
    <t>地址: 上海市嘉定区外冈镇外冈村村委会祁昌路365号</t>
  </si>
  <si>
    <t>上海市青浦区盈浦街道“老享来”盈浦社区长者食堂</t>
  </si>
  <si>
    <t>地址: 上海市青浦区盈浦街道盈港社区居委会淀湖路80号</t>
  </si>
  <si>
    <t>上海市闵行区梅陇镇梅陇五居助餐点</t>
  </si>
  <si>
    <t>电话: 64101548</t>
  </si>
  <si>
    <t>地址: 上海市闵行区梅陇镇梅陇第五居委会紫藤二村1号甲</t>
  </si>
  <si>
    <t>上海市杨浦区延吉新村街道延吉一村敬老助餐点</t>
  </si>
  <si>
    <t>电话: 55090821</t>
  </si>
  <si>
    <t>地址: 上海市杨浦区延吉新村街道延吉一村居委会延吉一村16号</t>
  </si>
  <si>
    <t>上海市闵行区梅陇镇蔷薇一居助餐点</t>
  </si>
  <si>
    <t>电话: 64976206</t>
  </si>
  <si>
    <t>地址: 上海市闵行区梅陇镇蔷薇新村第一居委会春申路1581弄15号</t>
  </si>
  <si>
    <t>上海市崇明区三星镇为老服务中心社区长者食堂</t>
  </si>
  <si>
    <t>电话: 021-59601298</t>
  </si>
  <si>
    <t>地址: 上海市崇明区三星镇三星居委会宏海公路4318号</t>
  </si>
  <si>
    <t>上海市徐汇区湖南路街道湖南社区武康助餐服务点助餐点</t>
  </si>
  <si>
    <t>电话: 64312725</t>
  </si>
  <si>
    <t>地址: 上海市徐汇区湖南路街道武康居委会淮海中路1704号1楼</t>
  </si>
  <si>
    <t>上海市闵行区梅陇镇南方一居助餐点</t>
  </si>
  <si>
    <t>电话: 64126618</t>
  </si>
  <si>
    <t>地址: 上海市闵行区梅陇镇南方新村第一居委会古美西路86弄88号</t>
  </si>
  <si>
    <t>上海市浦东新区川沙新镇川北居委助餐点</t>
  </si>
  <si>
    <t>电话: 38711661</t>
  </si>
  <si>
    <t>地址: 上海市浦东新区川沙新镇川北居委会川沙路4586弄1号底楼</t>
  </si>
  <si>
    <t>上海市徐汇区湖南路街道湖南社区春华助餐服务点助餐点</t>
  </si>
  <si>
    <t>电话: 54046112</t>
  </si>
  <si>
    <t>地址: 上海市徐汇区湖南路街道春华居委会常熟路路228弄甲10号</t>
  </si>
  <si>
    <t>上海市闵行区梅陇镇高兴二居助餐点</t>
  </si>
  <si>
    <t>电话: 54381732</t>
  </si>
  <si>
    <t>地址: 上海市闵行区梅陇镇高兴花园第二居委会莘朱路879弄65号</t>
  </si>
  <si>
    <t>上海市静安区静安寺街道万航乐龄家园老年助餐点</t>
  </si>
  <si>
    <t>电话: 62400030</t>
  </si>
  <si>
    <t>地址: 上海市静安区静安寺街道百乐居委会万航渡路320弄23号</t>
  </si>
  <si>
    <t>上海市闵行区梅陇镇梅陇三居助餐点</t>
  </si>
  <si>
    <t>电话: 64774262</t>
  </si>
  <si>
    <t>地址: 上海市闵行区梅陇镇梅陇第三居委会梅陇二村31号</t>
  </si>
  <si>
    <t>上海市闵行区梅陇镇罗阳七居助餐点</t>
  </si>
  <si>
    <t>电话: 54992819</t>
  </si>
  <si>
    <t>地址: 上海市闵行区梅陇镇罗阳新村第七居委会罗阳路750弄93号202室</t>
  </si>
  <si>
    <t>上海市闵行区梅陇镇华唐苑助餐点</t>
  </si>
  <si>
    <t>电话: 64976601</t>
  </si>
  <si>
    <t>地址: 上海市闵行区梅陇镇华唐苑居委会虹梅南路2288弄7号底楼</t>
  </si>
  <si>
    <t>上海市闵行区浦江镇浦航邻里中心助餐点</t>
  </si>
  <si>
    <t>电话: 34629778</t>
  </si>
  <si>
    <t>地址: 上海市闵行区浦江镇浦航第七居委会浦连路125弄41号</t>
  </si>
  <si>
    <t>上海市徐汇区龙华街道云锦助餐点</t>
  </si>
  <si>
    <t>电话: 64562542</t>
  </si>
  <si>
    <t>地址: 上海市徐汇区龙华街道云锦路居委会云锦路80弄丙</t>
  </si>
  <si>
    <t>上海市静安区南京西路街道威海乐龄家园老年助餐点</t>
  </si>
  <si>
    <t>电话: 62178718</t>
  </si>
  <si>
    <t>地址: 上海市静安区南京西路街道威海居委会威海路647弄3号</t>
  </si>
  <si>
    <t>上海市嘉定区安亭镇赵巷村助餐点</t>
  </si>
  <si>
    <t>电话: 59503212</t>
  </si>
  <si>
    <t>地址: 上海市嘉定区安亭镇赵巷村村委会翔方公路3000号</t>
  </si>
  <si>
    <t>上海市徐汇区龙华街道上缝助餐点</t>
  </si>
  <si>
    <t>电话: 64565132</t>
  </si>
  <si>
    <t>地址: 上海市徐汇区龙华街道上缝新村居委会龙华西路285弄30号乙</t>
  </si>
  <si>
    <t>上海市崇明区新村乡新乐村社区长者食堂</t>
  </si>
  <si>
    <t>电话: 13524282335</t>
  </si>
  <si>
    <t>地址: 上海市崇明区新村乡新乐村村委会星村公路1730号</t>
  </si>
  <si>
    <t>上海市徐汇区凌云路街道梅七助餐服务点助餐点</t>
  </si>
  <si>
    <t>电话: 64530718</t>
  </si>
  <si>
    <t>地址: 上海市徐汇区凌云路街道梅陇七村居委会梅陇七村村47号梅陇七村47号101室</t>
  </si>
  <si>
    <t>上海市杨浦区控江路街道凤新老年活动室助餐点</t>
  </si>
  <si>
    <t>电话: 65022634</t>
  </si>
  <si>
    <t>地址: 上海市杨浦区控江路街道凤新居委会控江路1505弄54号底楼</t>
  </si>
  <si>
    <t>上海市闵行区梅陇镇春城二居助餐点</t>
  </si>
  <si>
    <t>电话: 54999762</t>
  </si>
  <si>
    <t>地址: 上海市闵行区梅陇镇上海春城第二居委会莲花南路1108弄52号1楼</t>
  </si>
  <si>
    <t>上海市嘉定区真新街道老年人综合型助餐服务示范点助餐点</t>
  </si>
  <si>
    <t>电话: 021-69191561</t>
  </si>
  <si>
    <t>地址: 上海市嘉定区真新街道丰一社区居委会丰庄路450弄45号</t>
  </si>
  <si>
    <t>上海市闵行区梅陇镇春申景城助餐点</t>
  </si>
  <si>
    <t>电话: 61361517</t>
  </si>
  <si>
    <t>地址: 上海市闵行区梅陇镇春申景城居委会莲花南路42号1楼</t>
  </si>
  <si>
    <t>上海市闵行区梅陇镇上海欣苑助餐点</t>
  </si>
  <si>
    <t>电话: 54811452</t>
  </si>
  <si>
    <t>地址: 上海市闵行区梅陇镇上海欣苑居委会罗秀路1980弄42号底楼</t>
  </si>
  <si>
    <t>上海市闵行区梅陇镇普乐一居助餐点</t>
  </si>
  <si>
    <t>电话: 64105237</t>
  </si>
  <si>
    <t>地址: 上海市闵行区梅陇镇普乐新村第一居委会普乐三村94号</t>
  </si>
  <si>
    <t>上海市闵行区梅陇镇罗阳四居助餐点</t>
  </si>
  <si>
    <t>电话: 64539185</t>
  </si>
  <si>
    <t>地址: 上海市闵行区梅陇镇罗阳新村第四居委会莲花南路565弄29号101室</t>
  </si>
  <si>
    <t>上海市浦东新区书院镇书院社区长者食堂</t>
  </si>
  <si>
    <t>电话: 13918533445</t>
  </si>
  <si>
    <t>地址: 上海市浦东新区书院镇书院第一居委会老芦公路1418号</t>
  </si>
  <si>
    <t>上海市闵行区梅陇镇中梅苑助餐点</t>
  </si>
  <si>
    <t>电话: 64545889</t>
  </si>
  <si>
    <t>地址: 上海市闵行区梅陇镇中梅苑居委会上中西路735弄21号</t>
  </si>
  <si>
    <t>上海市浦东新区书院镇新舒苑社区老年人助餐点</t>
  </si>
  <si>
    <t>电话: 13761098060</t>
  </si>
  <si>
    <t>地址: 上海市浦东新区书院镇新舒苑社区居委会中久路48弄1号</t>
  </si>
  <si>
    <t>上海市崇明区港西镇助餐点</t>
  </si>
  <si>
    <t>电话: 59678639</t>
  </si>
  <si>
    <t>地址: 上海市崇明区港西镇静南村村委会鼓浪屿路1000弄137号</t>
  </si>
  <si>
    <t>上海市闵行区莘庄工业区申馨社区长者食堂</t>
  </si>
  <si>
    <t>电话: 54420680</t>
  </si>
  <si>
    <t>地址: 上海市闵行区莘庄工业区申莘新村第三居委会申北路280号一楼</t>
  </si>
  <si>
    <t>上海市闵行区莘庄工业区柳岸人家助餐点</t>
  </si>
  <si>
    <t>电话: 34090745</t>
  </si>
  <si>
    <t>地址: 上海市闵行区莘庄工业区新源路第一居委会鑫都路2699弄28号2楼</t>
  </si>
  <si>
    <t>上海市徐汇区漕河泾街道乐缘养老院综合助餐点</t>
  </si>
  <si>
    <t>电话: 13052470990</t>
  </si>
  <si>
    <t>地址: 上海市徐汇区漕河泾街道宾阳路居委会宾阳路36号</t>
  </si>
  <si>
    <t>上海市杨浦区平凉路街道龙江路社区长者食堂</t>
  </si>
  <si>
    <t>电话: 18601712151</t>
  </si>
  <si>
    <t>地址: 上海市杨浦区平凉路街道上水工房居委会龙江路2号</t>
  </si>
  <si>
    <t>上海市闵行区虹桥镇龙柏二村第一居委助餐点</t>
  </si>
  <si>
    <t>电话: 64495901</t>
  </si>
  <si>
    <t>地址: 上海市闵行区虹桥镇龙柏二村居委会红松路600弄140号1楼</t>
  </si>
  <si>
    <t>上海市青浦区重固镇回龙村居村委幸福夕阳睦邻点</t>
  </si>
  <si>
    <t>电话: 13681820172</t>
  </si>
  <si>
    <t>地址: 上海市青浦区重固镇回龙村村委会回龙村186号</t>
  </si>
  <si>
    <t>上海市青浦区重固镇新丰村居村委朱家墩睦邻点</t>
  </si>
  <si>
    <t>电话: 13916650284</t>
  </si>
  <si>
    <t>地址: 上海市青浦区重固镇新丰村村委会新丰村429号</t>
  </si>
  <si>
    <t>上海市青浦区重固镇章堰村居村委聚心堂睦邻点</t>
  </si>
  <si>
    <t>电话: 18916055095</t>
  </si>
  <si>
    <t>地址: 上海市青浦区重固镇章堰村村委会章堰村219号南侧同心益站号</t>
  </si>
  <si>
    <t>上海市浦东新区老港镇成日居村委亚亭睦邻点</t>
  </si>
  <si>
    <t>电话: 13918472483</t>
  </si>
  <si>
    <t>地址: 上海市浦东新区老港镇成日村村委会成日村18组139号</t>
  </si>
  <si>
    <t>上海市浦东新区老港镇牛肚居村委祥泰睦邻点</t>
  </si>
  <si>
    <t>电话: 13818946360</t>
  </si>
  <si>
    <t>地址: 上海市浦东新区老港镇牛肚村村委会牛肚村14组西沙353号</t>
  </si>
  <si>
    <t>上海市浦东新区老港镇老港居村委吉祥睦邻点</t>
  </si>
  <si>
    <t>电话: 18217081676</t>
  </si>
  <si>
    <t>地址: 上海市浦东新区老港镇老港居委会建东路26号</t>
  </si>
  <si>
    <t>上海市浦东新区老港镇牛肚居村委祥宝睦邻点</t>
  </si>
  <si>
    <t>电话: 18930684822</t>
  </si>
  <si>
    <t>地址: 上海市浦东新区老港镇牛肚村村委会牛肚村17组547号</t>
  </si>
  <si>
    <t>上海市浦东新区老港镇老港居村委喜悦睦邻点</t>
  </si>
  <si>
    <t>电话: 15821797113</t>
  </si>
  <si>
    <t>地址: 上海市浦东新区老港镇老港居委会鑫盛路142号</t>
  </si>
  <si>
    <t>上海市浦东新区老港镇成日居村委娟娟睦邻点</t>
  </si>
  <si>
    <t>电话: 15221095300</t>
  </si>
  <si>
    <t>地址: 上海市浦东新区老港镇成日村村委会成日村日新9组1242号</t>
  </si>
  <si>
    <t>上海市浦东新区老港镇牛肚居村委祥荷睦邻点</t>
  </si>
  <si>
    <t>电话: 13818803450</t>
  </si>
  <si>
    <t>地址: 上海市浦东新区老港镇牛肚村村委会牛肚村1组635号</t>
  </si>
  <si>
    <t>上海市浦东新区老港镇牛肚居村委祥彩睦邻点</t>
  </si>
  <si>
    <t>地址: 上海市浦东新区老港镇牛肚村村委会牛肚村3组445号</t>
  </si>
  <si>
    <t>上海市浦东新区老港镇成日居村委珍珍睦邻点</t>
  </si>
  <si>
    <t>电话: 13482821672</t>
  </si>
  <si>
    <t>地址: 上海市浦东新区老港镇成日村村委会成日村16组809号</t>
  </si>
  <si>
    <t>上海市浦东新区老港镇建港居村委老来乐睦邻点</t>
  </si>
  <si>
    <t>电话: 13651890535</t>
  </si>
  <si>
    <t>地址: 上海市浦东新区老港镇建港村村委会建港村23组港西143号</t>
  </si>
  <si>
    <t>上海市浦东新区老港镇牛肚居村委祥庆睦邻点</t>
  </si>
  <si>
    <t>电话: 13310165521</t>
  </si>
  <si>
    <t>地址: 上海市浦东新区老港镇牛肚村村委会牛肚村25组668号</t>
  </si>
  <si>
    <t>上海市浦东新区周浦镇周南居村委周南村玉丽农村养老睦邻点</t>
  </si>
  <si>
    <t>电话: 18946137656</t>
  </si>
  <si>
    <t>地址: 上海市浦东新区周浦镇周南村村委会周南村1弄</t>
  </si>
  <si>
    <t>上海市浦东新区川沙新镇虹宇居村委宇悦睦邻点</t>
  </si>
  <si>
    <t>电话: 13564187746</t>
  </si>
  <si>
    <t>地址: 上海市浦东新区川沙新镇虹宇居委会妙川路1032号</t>
  </si>
  <si>
    <t>上海市浦东新区川沙新镇南佳居村委南佳睦邻点</t>
  </si>
  <si>
    <t>电话: 18930922311</t>
  </si>
  <si>
    <t>地址: 上海市浦东新区川沙新镇南佳居委会妙川路800弄112号底楼</t>
  </si>
  <si>
    <t>上海市浦东新区川沙新镇园西居村委爱满园睦邻点</t>
  </si>
  <si>
    <t>电话: 18939824405</t>
  </si>
  <si>
    <t>地址: 上海市浦东新区川沙新镇园西居委会城南路605号101室</t>
  </si>
  <si>
    <t>上海市浦东新区川沙新镇虹桥居村委彩虹之恋睦邻点</t>
  </si>
  <si>
    <t>电话: 18916003171</t>
  </si>
  <si>
    <t>地址: 上海市浦东新区川沙新镇虹桥村村委会虹桥村一队龚家宅仓库场号</t>
  </si>
  <si>
    <t>上海市浦东新区川沙新镇大洪居村委洪兴睦邻点</t>
  </si>
  <si>
    <t>电话: 17301816022</t>
  </si>
  <si>
    <t>地址: 上海市浦东新区川沙新镇大洪村村委会大洪村大洪五组党建服务点号</t>
  </si>
  <si>
    <t>上海市浦东新区川沙新镇陈行居村委陈行1队睦邻点</t>
  </si>
  <si>
    <t>电话: 15021035529</t>
  </si>
  <si>
    <t>地址: 上海市浦东新区川沙新镇陈行村村委会陈行村陈行1队仓库号</t>
  </si>
  <si>
    <t>上海市浦东新区川沙新镇陈行居村委陈行2队睦邻点</t>
  </si>
  <si>
    <t>电话: 18116290602</t>
  </si>
  <si>
    <t>地址: 上海市浦东新区川沙新镇陈行村村委会陈行村陈行2队仓库号</t>
  </si>
  <si>
    <t>上海市浦东新区川沙新镇申华居村委申华睦邻点</t>
  </si>
  <si>
    <t>电话: 13585562316</t>
  </si>
  <si>
    <t>地址: 上海市浦东新区川沙新镇申华居委会华夏二路338号三楼会议室</t>
  </si>
  <si>
    <t>上海市浦东新区川沙新镇长丰居村委长丰村1组睦邻点</t>
  </si>
  <si>
    <t>电话: 13162689231</t>
  </si>
  <si>
    <t>地址: 上海市浦东新区川沙新镇长丰村村委会长丰村长丰1队号</t>
  </si>
  <si>
    <t>上海市浦东新区川沙新镇城南居村委城南暖心屋睦邻点</t>
  </si>
  <si>
    <t>电话: 18930324711</t>
  </si>
  <si>
    <t>地址: 上海市浦东新区川沙新镇城南居委会城南路278弄11号102室</t>
  </si>
  <si>
    <t>上海市浦东新区川沙新镇其成居村委其成村华时爱心睦邻点</t>
  </si>
  <si>
    <t>电话: 13917024346</t>
  </si>
  <si>
    <t>地址: 上海市浦东新区川沙新镇其成村村委会其成村14组947号</t>
  </si>
  <si>
    <t>上海市浦东新区川沙新镇大洪居村委洪一睦邻点</t>
  </si>
  <si>
    <t>电话: 13818308680</t>
  </si>
  <si>
    <t>地址: 上海市浦东新区川沙新镇大洪村村委会大洪村一组号</t>
  </si>
  <si>
    <t>上海市浦东新区川沙新镇大洪居村委洪四睦邻点</t>
  </si>
  <si>
    <t>电话: 13564990200</t>
  </si>
  <si>
    <t>地址: 上海市浦东新区川沙新镇大洪村村委会大洪村四组号</t>
  </si>
  <si>
    <t>上海市浦东新区川沙新镇大洪居村委洪六睦邻点</t>
  </si>
  <si>
    <t>电话: 13501727295</t>
  </si>
  <si>
    <t>地址: 上海市浦东新区川沙新镇大洪村村委会大洪村六组号</t>
  </si>
  <si>
    <t>上海市浦东新区川沙新镇虹馨居村委馨汇睦邻点</t>
  </si>
  <si>
    <t>电话: 15021337230</t>
  </si>
  <si>
    <t>地址: 上海市浦东新区川沙新镇虹馨居委会川周公路8288弄55号</t>
  </si>
  <si>
    <t>上海市浦东新区万祥镇金路村居村委乐欣睦邻点睦邻点</t>
  </si>
  <si>
    <t>电话: 15900796879</t>
  </si>
  <si>
    <t>地址: 上海市浦东新区万祥镇金路村村委会路四路330号号</t>
  </si>
  <si>
    <t>上海市浦东新区万祥镇新路村居村委祥和养老睦邻点睦邻点</t>
  </si>
  <si>
    <t>电话: 13120756388</t>
  </si>
  <si>
    <t>地址: 上海市浦东新区万祥镇新路村村委会果园1组路421号号</t>
  </si>
  <si>
    <t>上海市浦东新区万祥镇橘园居委居村委阳光鱼睦邻点睦邻点</t>
  </si>
  <si>
    <t>电话: 18116357389</t>
  </si>
  <si>
    <t>地址: 上海市浦东新区万祥镇兰湾居委会祥凯路路2013弄26号号</t>
  </si>
  <si>
    <t>上海市浦东新区书院镇四灶居村委黄阿姨睦邻点</t>
  </si>
  <si>
    <t>电话: 13661742435</t>
  </si>
  <si>
    <t>地址: 上海市浦东新区书院镇四灶村村委会果园村126号</t>
  </si>
  <si>
    <t>上海市浦东新区书院镇中久村居村委霞好柏香睦邻点</t>
  </si>
  <si>
    <t>电话: 17317798958</t>
  </si>
  <si>
    <t>地址: 上海市浦东新区书院镇中久村村委会/村/号/</t>
  </si>
  <si>
    <t>上海市浦东新区书院镇棉场村居村委风采苑睦邻点</t>
  </si>
  <si>
    <t>电话: 15921004285</t>
  </si>
  <si>
    <t>地址: 上海市浦东新区书院镇棉场村村委会丰产村264号</t>
  </si>
  <si>
    <t>上海市浦东新区书院镇棉场村居村委牵手关爱睦邻点</t>
  </si>
  <si>
    <t>电话: 13262809131</t>
  </si>
  <si>
    <t>地址: 上海市浦东新区书院镇棉场村村委会路北村816号</t>
  </si>
  <si>
    <t>上海市浦东新区书院镇中久村居村委久福睦邻点</t>
  </si>
  <si>
    <t>电话: 13916438075</t>
  </si>
  <si>
    <t>地址: 上海市浦东新区书院镇中久村村委会中南村302号</t>
  </si>
  <si>
    <t>上海市浦东新区书院镇洼港村居村委乐和睦邻点</t>
  </si>
  <si>
    <t>电话: 13262262863</t>
  </si>
  <si>
    <t>地址: 上海市浦东新区书院镇洼港村村委会6组村758号</t>
  </si>
  <si>
    <t>上海市浦东新区潍坊新村街道泉东1居村委屋里香睦邻点</t>
  </si>
  <si>
    <t>电话: 18217450689</t>
  </si>
  <si>
    <t>地址: 上海市浦东新区潍坊新村街道泉东第一居委会南泉路1017号南泉路1017号902室</t>
  </si>
  <si>
    <t>上海市浦东新区周浦镇界浜居村委德伦农村养老睦邻互助点睦邻点</t>
  </si>
  <si>
    <t>电话: 13524311340</t>
  </si>
  <si>
    <t>地址: 上海市浦东新区周浦镇界浜村村委会界浜村10组村界浜村10组号</t>
  </si>
  <si>
    <t>上海市浦东新区合庆镇春雷村居村委乐享睦邻点</t>
  </si>
  <si>
    <t>电话: 15902110531</t>
  </si>
  <si>
    <t>地址: 上海市浦东新区合庆镇春雷村村委会春雷村前李家宅130号号</t>
  </si>
  <si>
    <t>上海市浦东新区大团镇南大居村委南馨园睦邻点</t>
  </si>
  <si>
    <t>电话: 18916781062</t>
  </si>
  <si>
    <t>地址: 上海市浦东新区大团镇南大居委会永定南路382号</t>
  </si>
  <si>
    <t>上海市浦东新区大团镇邵宅居村委悦邻苑睦邻点</t>
  </si>
  <si>
    <t>电话: 13402106304</t>
  </si>
  <si>
    <t>地址: 上海市浦东新区大团镇邵宅村村委会邵宅村13组庙西858号号</t>
  </si>
  <si>
    <t>上海市浦东新区大团镇园艺居村委桃驿苑睦邻点</t>
  </si>
  <si>
    <t>电话: 13386262098</t>
  </si>
  <si>
    <t>地址: 上海市浦东新区大团镇园艺村村委会12组村260号</t>
  </si>
  <si>
    <t>上海市浦东新区大团镇车站村居村委龙潭苑睦邻点</t>
  </si>
  <si>
    <t>电话: 15901795061</t>
  </si>
  <si>
    <t>地址: 上海市浦东新区大团镇车站村村委会车站村龙潭3组路608号</t>
  </si>
  <si>
    <t>上海市浦东新区大团镇邵宅居村委暖心苑睦邻点</t>
  </si>
  <si>
    <t>电话: 19101702686</t>
  </si>
  <si>
    <t>地址: 上海市浦东新区大团镇邵宅村村委会邵宅村邵宅村庙西20组号259号</t>
  </si>
  <si>
    <t>上海市浦东新区大团镇赵桥居村委桃源睦邻点</t>
  </si>
  <si>
    <t>电话: 18918065130</t>
  </si>
  <si>
    <t>地址: 上海市浦东新区大团镇赵桥村村委会赵桥村柴场929号后面</t>
  </si>
  <si>
    <t>上海市浦东新区大团镇车站居村委情谊苑睦邻点</t>
  </si>
  <si>
    <t>电话: 13761929490</t>
  </si>
  <si>
    <t>地址: 上海市浦东新区大团镇车站村村委会车站村车站村6组号大泥公路176号</t>
  </si>
  <si>
    <t>上海市浦东新区大团镇赵桥居村委桃韵睦邻点</t>
  </si>
  <si>
    <t>电话: 17740825010</t>
  </si>
  <si>
    <t>地址: 上海市浦东新区大团镇赵桥村村委会赵桥村216号号</t>
  </si>
  <si>
    <t>上海市崇明区新河镇新梅居村委孝老睦邻点</t>
  </si>
  <si>
    <t>电话: 13859685235</t>
  </si>
  <si>
    <t>地址: 上海市崇明区新河镇新梅村村委会新梅村利群村614号</t>
  </si>
  <si>
    <t>上海市崇明区新河镇新梅村居村委尊老睦邻点</t>
  </si>
  <si>
    <t>电话: 18117266727</t>
  </si>
  <si>
    <t>地址: 上海市崇明区新河镇新梅村村委会新梅村利农村334号</t>
  </si>
  <si>
    <t>上海市松江区洞泾镇长欣居村委老年红睦邻点</t>
  </si>
  <si>
    <t>电话: 15221467835</t>
  </si>
  <si>
    <t>地址: 上海市松江区洞泾镇长欣社区居委会长兴路596弄44号</t>
  </si>
  <si>
    <t>上海市松江区洞泾镇海欣居村委老友记睦邻点</t>
  </si>
  <si>
    <t>电话: 18930967065</t>
  </si>
  <si>
    <t>上海市松江区洞泾镇同欣居村委谭阿姨睦邻点</t>
  </si>
  <si>
    <t>电话: 18001811152</t>
  </si>
  <si>
    <t>地址: 上海市松江区洞泾镇同欣社区居委会洞宁路780弄弄44号</t>
  </si>
  <si>
    <t>上海市松江区洞泾镇砖桥居村委家和睦邻点</t>
  </si>
  <si>
    <t>电话: 18917167228</t>
  </si>
  <si>
    <t>地址: 上海市松江区洞泾镇砖桥社区居委会江川南路119弄1号二楼</t>
  </si>
  <si>
    <t>上海市松江区洞泾镇平阳居村委老友之家睦邻点</t>
  </si>
  <si>
    <t>电话: 13641976971</t>
  </si>
  <si>
    <t>地址: 上海市松江区洞泾镇平阳社区居委会同乐南路4号2楼</t>
  </si>
  <si>
    <t>上海市松江区洞泾镇光星居村委老年关爱之家睦邻点</t>
  </si>
  <si>
    <t>电话: 15921152435</t>
  </si>
  <si>
    <t>地址: 上海市松江区洞泾镇光星社区居委会洞宁路655弄55号</t>
  </si>
  <si>
    <t>上海市松江区洞泾镇同欣居村委许阿姨睦邻点</t>
  </si>
  <si>
    <t>电话: 13636692178</t>
  </si>
  <si>
    <t>地址: 上海市松江区洞泾镇同欣社区居委会长兴路75弄155号</t>
  </si>
  <si>
    <t>上海市松江区洞泾镇荣欣居村委魅力睦邻点</t>
  </si>
  <si>
    <t>电话: 13386161679</t>
  </si>
  <si>
    <t>地址: 上海市松江区洞泾镇荣欣社区居委会合生小区村107号</t>
  </si>
  <si>
    <t>上海市松江区洞泾镇塘桥居村委渔洋苑睦邻点</t>
  </si>
  <si>
    <t>地址: 上海市松江区洞泾镇塘桥社区居委会沈砖公路5025弄6号1201室</t>
  </si>
  <si>
    <t>上海市松江区洞泾镇塘桥居村委庄泾苑睦邻点</t>
  </si>
  <si>
    <t>地址: 上海市松江区洞泾镇塘桥社区居委会洞照路58弄庄泾小区9号901号</t>
  </si>
  <si>
    <t>上海市松江区洞泾镇塘桥居村委百鸟苑睦邻点</t>
  </si>
  <si>
    <t>电话: 13661986616</t>
  </si>
  <si>
    <t>地址: 上海市松江区洞泾镇塘桥社区居委会王家厍路路775弄百鸟苑6号楼203室</t>
  </si>
  <si>
    <t>上海市松江区洞泾镇新欣居村委睦邻点</t>
  </si>
  <si>
    <t>电话: 18917375239</t>
  </si>
  <si>
    <t>地址: 上海市松江区洞泾镇新欣社区居委会长兴路390弄弄泾东二村33号101室</t>
  </si>
  <si>
    <t>上海市奉贤区庄行镇马路村居村委老来乐2睦邻点</t>
  </si>
  <si>
    <t>电话: 13671920453</t>
  </si>
  <si>
    <t>地址: 上海市奉贤区庄行镇马路村村委会马路村501号</t>
  </si>
  <si>
    <t>上海市奉贤区柘林镇新寺村居村委雪琴苑睦邻点</t>
  </si>
  <si>
    <t>电话: 18916786768</t>
  </si>
  <si>
    <t>地址: 上海市奉贤区柘林镇新寺村村委会新寺村骑塘1101号</t>
  </si>
  <si>
    <t>上海市奉贤区柘林镇新寺村居村委福新苑睦邻点</t>
  </si>
  <si>
    <t>地址: 上海市奉贤区柘林镇新寺村村委会新寺村骑塘830号</t>
  </si>
  <si>
    <t>上海市奉贤区柘林镇新寺村居村委申粮苑睦邻点</t>
  </si>
  <si>
    <t>地址: 上海市奉贤区柘林镇新寺村村委会新寺村虹光407号</t>
  </si>
  <si>
    <t>上海市奉贤区柘林镇新寺村居村委金都苑睦邻点</t>
  </si>
  <si>
    <t>地址: 上海市奉贤区柘林镇新寺村村委会新寺村虹光1059号</t>
  </si>
  <si>
    <t>上海市奉贤区柘林镇金海村居村委金海园睦邻点</t>
  </si>
  <si>
    <t>电话: 13918226701</t>
  </si>
  <si>
    <t>地址: 上海市奉贤区柘林镇金海村村委会新林路翁家村154号</t>
  </si>
  <si>
    <t>上海市奉贤区柘林镇金海村居村委金岸园睦邻点</t>
  </si>
  <si>
    <t>地址: 上海市奉贤区柘林镇金海村村委会东方红村301号</t>
  </si>
  <si>
    <t>上海市奉贤区柘林镇金海村居村委金乐园睦邻点</t>
  </si>
  <si>
    <t>地址: 上海市奉贤区柘林镇金海村村委会东方红村811号</t>
  </si>
  <si>
    <t>上海市奉贤区柘林镇金海村居村委金吉园睦邻点</t>
  </si>
  <si>
    <t>地址: 上海市奉贤区柘林镇金海村村委会翁家村445号</t>
  </si>
  <si>
    <t>上海市奉贤区柘林镇金海村居村委金满园睦邻点</t>
  </si>
  <si>
    <t>地址: 上海市奉贤区柘林镇金海村村委会翁家村611号</t>
  </si>
  <si>
    <t>上海市奉贤区柘林镇海湾村居村委柴圈里睦邻点</t>
  </si>
  <si>
    <t>电话: 13816334365</t>
  </si>
  <si>
    <t>地址: 上海市奉贤区柘林镇海湾村村委会海湾村西湾915号</t>
  </si>
  <si>
    <t>上海市奉贤区柘林镇海湾村居村委店场睦邻点</t>
  </si>
  <si>
    <t>电话: 18917214569</t>
  </si>
  <si>
    <t>地址: 上海市奉贤区柘林镇海湾村村委会海湾村奉海206号</t>
  </si>
  <si>
    <t>上海市奉贤区柘林镇海湾村居村委金海湾睦邻点</t>
  </si>
  <si>
    <t>电话: 18101750535</t>
  </si>
  <si>
    <t>地址: 上海市奉贤区柘林镇海湾村村委会张奉路756号</t>
  </si>
  <si>
    <t>上海市松江区小昆山镇山水华庭居村委社区睦邻点</t>
  </si>
  <si>
    <t>电话: 13621965174</t>
  </si>
  <si>
    <t>地址: 上海市松江区小昆山镇山水华庭筹备组崇南公路499弄</t>
  </si>
  <si>
    <t>上海市奉贤区柘林镇新寺村居村委谷满香睦邻点</t>
  </si>
  <si>
    <t>地址: 上海市奉贤区柘林镇新寺村村委会虹光村999号</t>
  </si>
  <si>
    <t>上海市奉贤区金汇镇金汇村居村委健康园睦邻点</t>
  </si>
  <si>
    <t>电话: 18918264618</t>
  </si>
  <si>
    <t>地址: 上海市奉贤区金汇镇金汇村村委会金汇村612号</t>
  </si>
  <si>
    <t>上海市奉贤区金汇镇金汇村居村委幸福园睦邻点</t>
  </si>
  <si>
    <t>电话: 13918741211</t>
  </si>
  <si>
    <t>地址: 上海市奉贤区金汇镇金汇村村委会金汇村村1018号号</t>
  </si>
  <si>
    <t>上海市奉贤区金汇镇南行村居村委潘家塘四堂间睦邻点</t>
  </si>
  <si>
    <t>电话: 18918263282</t>
  </si>
  <si>
    <t>地址: 上海市奉贤区金汇镇南行村村委会南行村村南行村105号</t>
  </si>
  <si>
    <t>上海市奉贤区金汇镇行前村居村委行前村螺蛳墩睦邻点</t>
  </si>
  <si>
    <t>电话: 13564772160</t>
  </si>
  <si>
    <t>地址: 上海市奉贤区金汇镇行前村村委会行前村陆家202号</t>
  </si>
  <si>
    <t>上海市奉贤区金汇镇行前村居村委行前村杨杨睦邻点</t>
  </si>
  <si>
    <t>电话: 13764962486</t>
  </si>
  <si>
    <t>地址: 上海市奉贤区金汇镇行前村村委会行前村村405号</t>
  </si>
  <si>
    <t>上海市奉贤区金汇镇百曲居村委百曲睦邻点</t>
  </si>
  <si>
    <t>电话: 13524911197</t>
  </si>
  <si>
    <t>地址: 上海市奉贤区金汇镇百曲村村委会百曲村百曲1组号百曲一组种籽场</t>
  </si>
  <si>
    <t>上海市奉贤区金汇镇百曲居村委沿港4组睦邻点</t>
  </si>
  <si>
    <t>地址: 上海市奉贤区金汇镇百曲村村委会百曲村村沿港427号</t>
  </si>
  <si>
    <t>上海市奉贤区金汇镇周家村居村委悦老堂睦邻点</t>
  </si>
  <si>
    <t>电话: 15821638350</t>
  </si>
  <si>
    <t>地址: 上海市奉贤区金汇镇周家村村委会周家村270号汇泰路往东到底</t>
  </si>
  <si>
    <t>上海市奉贤区金汇镇南陈村居村委徐家宅睦邻点</t>
  </si>
  <si>
    <t>电话: 13916334040</t>
  </si>
  <si>
    <t>地址: 上海市奉贤区金汇镇南陈村村委会南陈村村814号</t>
  </si>
  <si>
    <t>上海市奉贤区金汇镇南陈村村委会居村委陆厍一组睦邻点</t>
  </si>
  <si>
    <t>电话: 13564455832</t>
  </si>
  <si>
    <t>地址: 上海市奉贤区金汇镇南陈村村委会南陈村村112号</t>
  </si>
  <si>
    <t>上海市奉贤区庄行镇吕桥村居村委“八字桥”睦邻点</t>
  </si>
  <si>
    <t>地址: 上海市奉贤区庄行镇吕桥村村委会吕桥村八字新村19号</t>
  </si>
  <si>
    <t>上海市奉贤区庄行镇吕桥村居村委“红卫港”睦邻点</t>
  </si>
  <si>
    <t>地址: 上海市奉贤区庄行镇吕桥村村委会吕桥村村庄北321号号</t>
  </si>
  <si>
    <t>上海市奉贤区金汇镇墩头居村委墩头村富家宅睦邻点</t>
  </si>
  <si>
    <t>电话: 13918538928</t>
  </si>
  <si>
    <t>地址: 上海市奉贤区金汇镇墩头村村委会墩头村636号</t>
  </si>
  <si>
    <t>上海市奉贤区金汇镇墩头居村委墩头村夏家宅睦邻点</t>
  </si>
  <si>
    <t>电话: 13585912358</t>
  </si>
  <si>
    <t>地址: 上海市奉贤区金汇镇墩头村村委会墩头村华星211号</t>
  </si>
  <si>
    <t>上海市奉贤区庄行镇吕桥村居村委“顾家园”睦邻点</t>
  </si>
  <si>
    <t>上海市奉贤区金汇镇墩头居村委墩头村陆家宅睦邻点</t>
  </si>
  <si>
    <t>电话: 13472819010</t>
  </si>
  <si>
    <t>地址: 上海市奉贤区金汇镇墩头村村委会墩头村1023号</t>
  </si>
  <si>
    <t>上海市奉贤区庄行镇汇安居村委汇爱乐睦邻点</t>
  </si>
  <si>
    <t>电话: 19921013612</t>
  </si>
  <si>
    <t>地址: 上海市奉贤区庄行镇汇安村村委会汇安村汇安村相计213号</t>
  </si>
  <si>
    <t>上海市奉贤区庄行镇吕桥村居村委“欢乐堂”睦邻点</t>
  </si>
  <si>
    <t>上海市奉贤区金汇镇墩头居村委墩头村陈家塘睦邻点</t>
  </si>
  <si>
    <t>电话: 13641621816</t>
  </si>
  <si>
    <t>地址: 上海市奉贤区金汇镇墩头村村委会墩头村华星618号</t>
  </si>
  <si>
    <t>上海市奉贤区庄行镇芦泾村居村委“养天阁”2睦邻点</t>
  </si>
  <si>
    <t>电话: 13564166086</t>
  </si>
  <si>
    <t>地址: 上海市奉贤区庄行镇芦泾村村委会芦泾村新村125号</t>
  </si>
  <si>
    <t>上海市奉贤区庄行镇吕桥村居村委“百草堂”睦邻点</t>
  </si>
  <si>
    <t>地址: 上海市奉贤区庄行镇吕桥村村委会吕桥村604号</t>
  </si>
  <si>
    <t>上海市奉贤区柘林镇法华村居村委法华苑睦邻点</t>
  </si>
  <si>
    <t>电话: 15921814725</t>
  </si>
  <si>
    <t>地址: 上海市奉贤区柘林镇法华村村委会法华村1321号</t>
  </si>
  <si>
    <t>上海市奉贤区柘林镇南胜村居村委南宅园睦邻点</t>
  </si>
  <si>
    <t>电话: 13601931398</t>
  </si>
  <si>
    <t>地址: 上海市奉贤区柘林镇南胜村村委会南胜村南宅208号</t>
  </si>
  <si>
    <t>上海市奉贤区庄行镇芦泾村居村委“养天阁”1睦邻点</t>
  </si>
  <si>
    <t>地址: 上海市奉贤区庄行镇芦泾村村委会芦泾村119号</t>
  </si>
  <si>
    <t>上海市奉贤区柘林镇柘林村居村委夕阳乐睦邻点</t>
  </si>
  <si>
    <t>电话: 13601939862</t>
  </si>
  <si>
    <t>地址: 上海市奉贤区柘林镇柘林村村委会沪杭公路3243号</t>
  </si>
  <si>
    <t>上海市奉贤区柘林镇柘林村居村委柘林园睦邻点</t>
  </si>
  <si>
    <t>电话: 13916744012</t>
  </si>
  <si>
    <t>地址: 上海市奉贤区柘林镇柘林村村委会柘林村4组438-1东号</t>
  </si>
  <si>
    <t>上海市奉贤区金汇镇北丁居村委王家堂睦邻点</t>
  </si>
  <si>
    <t>电话: 13341718658</t>
  </si>
  <si>
    <t>地址: 上海市奉贤区金汇镇北丁村村委会北丁村行南210号</t>
  </si>
  <si>
    <t>上海市奉贤区柘林镇营房村居村委营馨园睦邻点</t>
  </si>
  <si>
    <t>电话: 13816242150</t>
  </si>
  <si>
    <t>地址: 上海市奉贤区柘林镇营房村村委会沿村路316号</t>
  </si>
  <si>
    <t>上海市奉贤区庄行镇芦泾村居村委“养天阁”3睦邻点</t>
  </si>
  <si>
    <t>地址: 上海市奉贤区庄行镇芦泾村村委会芦泾村新村828号</t>
  </si>
  <si>
    <t>上海市奉贤区柘林镇营房村居村委营和园睦邻点</t>
  </si>
  <si>
    <t>地址: 上海市奉贤区柘林镇营房村村委会沿村路918号</t>
  </si>
  <si>
    <t>上海市奉贤区庄行镇芦泾村居村委“养天阁”4睦邻点</t>
  </si>
  <si>
    <t>地址: 上海市奉贤区庄行镇芦泾村村委会芦泾村228号</t>
  </si>
  <si>
    <t>上海市奉贤区柘林镇法华村居村委新福苑睦邻点</t>
  </si>
  <si>
    <t>电话: 15021006007</t>
  </si>
  <si>
    <t>地址: 上海市奉贤区柘林镇法华村村委会法华村立新205号</t>
  </si>
  <si>
    <t>上海市奉贤区庄行镇东风村居村委“乐活堂”睦邻点</t>
  </si>
  <si>
    <t>电话: 17717050416</t>
  </si>
  <si>
    <t>地址: 上海市奉贤区庄行镇东风村村委会东风村805号</t>
  </si>
  <si>
    <t>上海市奉贤区柘林镇迎龙村居村委幸福苑睦邻点</t>
  </si>
  <si>
    <t>电话: 17721338355</t>
  </si>
  <si>
    <t>地址: 上海市奉贤区柘林镇迎龙村村委会永革村622号</t>
  </si>
  <si>
    <t>上海市奉贤区庄行镇东风村居村委“乐颐堂”睦邻点</t>
  </si>
  <si>
    <t>地址: 上海市奉贤区庄行镇东风村村委会东风村304号</t>
  </si>
  <si>
    <t>上海市奉贤区庄行镇东风村居村委“乐丽堂”睦邻点</t>
  </si>
  <si>
    <t>地址: 上海市奉贤区庄行镇东风村村委会东风村231号</t>
  </si>
  <si>
    <t>上海市奉贤区柘林镇柘林村居村委邻里情睦邻点</t>
  </si>
  <si>
    <t>电话: 18721019526</t>
  </si>
  <si>
    <t>地址: 上海市奉贤区柘林镇柘林村村委会柘林村郊南1008号</t>
  </si>
  <si>
    <t>上海市奉贤区柘林镇胡桥村居村委和谐园睦邻点</t>
  </si>
  <si>
    <t>电话: 18021075136</t>
  </si>
  <si>
    <t>地址: 上海市奉贤区柘林镇胡桥村村委会大树中心村科工路2259弄88号</t>
  </si>
  <si>
    <t>上海市奉贤区柘林镇三桥村居村委双桥馨苑睦邻点</t>
  </si>
  <si>
    <t>电话: 15021042993</t>
  </si>
  <si>
    <t>地址: 上海市奉贤区柘林镇三桥村村委会双桥村659号</t>
  </si>
  <si>
    <t>上海市奉贤区庄行镇东风村居村委“乐宁堂”睦邻点</t>
  </si>
  <si>
    <t>地址: 上海市奉贤区庄行镇东风村村委会东风村3-4号</t>
  </si>
  <si>
    <t>上海市奉贤区柘林镇三桥村居村委永新家园睦邻点</t>
  </si>
  <si>
    <t>电话: 17721481628</t>
  </si>
  <si>
    <t>地址: 上海市奉贤区柘林镇三桥村村委会永新村513号</t>
  </si>
  <si>
    <t>上海市奉贤区庄行镇新华村居村委“乐年华”1睦邻点</t>
  </si>
  <si>
    <t>电话: 13524090618</t>
  </si>
  <si>
    <t>地址: 上海市奉贤区庄行镇新华村村委会新华村三城路501号</t>
  </si>
  <si>
    <t>上海市奉贤区柘林镇迎龙村居村委人保苑睦邻点</t>
  </si>
  <si>
    <t>电话: 13162052103</t>
  </si>
  <si>
    <t>地址: 上海市奉贤区柘林镇迎龙村村委会迎立路迎新1126号</t>
  </si>
  <si>
    <t>上海市奉贤区柘林镇三桥村居村委合和之家睦邻点</t>
  </si>
  <si>
    <t>电话: 18117195224</t>
  </si>
  <si>
    <t>地址: 上海市奉贤区柘林镇三桥村村委会双桥村501号</t>
  </si>
  <si>
    <t>上海市奉贤区柘林镇迎龙村居村委和美苑睦邻点</t>
  </si>
  <si>
    <t>电话: 15821361196</t>
  </si>
  <si>
    <t>地址: 上海市奉贤区柘林镇迎龙村村委会永革村1125号</t>
  </si>
  <si>
    <t>上海市奉贤区柘林镇王家圩村居村委稻香居睦邻点</t>
  </si>
  <si>
    <t>电话: 18821166488</t>
  </si>
  <si>
    <t>地址: 上海市奉贤区柘林镇王家圩村村委会团泾村806号</t>
  </si>
  <si>
    <t>上海市奉贤区庄行镇新华村居村委“乐年华”2睦邻点</t>
  </si>
  <si>
    <t>地址: 上海市奉贤区庄行镇新华村村委会新华村三城路36号</t>
  </si>
  <si>
    <t>上海市奉贤区柘林镇营房村居村委营福园睦邻点</t>
  </si>
  <si>
    <t>地址: 上海市奉贤区柘林镇营房村村委会沿村路531号</t>
  </si>
  <si>
    <t>上海市奉贤区金汇镇北丁居村委张家宅睦邻点</t>
  </si>
  <si>
    <t>电话: 13127732419</t>
  </si>
  <si>
    <t>地址: 上海市奉贤区金汇镇北丁村村委会北丁村418号</t>
  </si>
  <si>
    <t>上海市奉贤区柘林镇王家圩居村委乐逸苑睦邻点</t>
  </si>
  <si>
    <t>电话: 18916197603</t>
  </si>
  <si>
    <t>地址: 上海市奉贤区柘林镇王家圩村村委会八桥村533号</t>
  </si>
  <si>
    <t>上海市奉贤区柘林镇迎龙村居村委建行苑睦邻点</t>
  </si>
  <si>
    <t>电话: 13621742179</t>
  </si>
  <si>
    <t>上海市奉贤区柘林镇南胜村居村委前胜园睦邻点</t>
  </si>
  <si>
    <t>电话: 13601809975</t>
  </si>
  <si>
    <t>地址: 上海市奉贤区柘林镇南胜村村委会南胜村前胜1210号</t>
  </si>
  <si>
    <t>上海市奉贤区柘林镇兴园村居村委乐善苑睦邻点</t>
  </si>
  <si>
    <t>电话: 13817577176</t>
  </si>
  <si>
    <t>地址: 上海市奉贤区柘林镇兴园村村委会兴园村花园805号</t>
  </si>
  <si>
    <t>上海市奉贤区柘林镇兴园村居村委方家苑睦邻点</t>
  </si>
  <si>
    <t>地址: 上海市奉贤区柘林镇兴园村村委会兴园村兴隆522号</t>
  </si>
  <si>
    <t>上海市奉贤区金汇镇北丁居村委北丁家睦邻点</t>
  </si>
  <si>
    <t>电话: 18221235113</t>
  </si>
  <si>
    <t>地址: 上海市奉贤区金汇镇北丁村村委会北丁村818号</t>
  </si>
  <si>
    <t>上海市奉贤区柘林镇兴园村居村委蔡馨苑睦邻点</t>
  </si>
  <si>
    <t>地址: 上海市奉贤区柘林镇兴园村村委会兴园村花园510号</t>
  </si>
  <si>
    <t>上海市奉贤区庄行镇潘垫村居村委“聚韵堂”4睦邻点</t>
  </si>
  <si>
    <t>电话: 13564833412</t>
  </si>
  <si>
    <t>地址: 上海市奉贤区庄行镇潘垫村村委会潘垫村柴塘1004号</t>
  </si>
  <si>
    <t>上海市奉贤区柘林镇法华村居村委夕阳红睦邻点</t>
  </si>
  <si>
    <t>电话: 18918636726</t>
  </si>
  <si>
    <t>地址: 上海市奉贤区柘林镇法华村村委会法华村立新1021号</t>
  </si>
  <si>
    <t>上海市奉贤区金汇镇北丁居村委黄家堂睦邻点</t>
  </si>
  <si>
    <t>电话: 17317430054</t>
  </si>
  <si>
    <t>地址: 上海市奉贤区金汇镇北丁村村委会北丁村行南716号</t>
  </si>
  <si>
    <t>上海市奉贤区柘林镇法华村居村委立新园睦邻点</t>
  </si>
  <si>
    <t>电话: 13817745250</t>
  </si>
  <si>
    <t>地址: 上海市奉贤区柘林镇法华村村委会法华村立新902号</t>
  </si>
  <si>
    <t>上海市奉贤区柘林镇华亭村居村委柘中园睦邻点</t>
  </si>
  <si>
    <t>电话: 13524230828</t>
  </si>
  <si>
    <t>地址: 上海市奉贤区柘林镇华亭村村委会华亭村船浜526号</t>
  </si>
  <si>
    <t>上海市奉贤区庄行镇潘垫村居村委“聚韵堂”2睦邻点</t>
  </si>
  <si>
    <t>地址: 上海市奉贤区庄行镇潘垫村村委会潘垫村潘南437号</t>
  </si>
  <si>
    <t>上海市奉贤区金汇镇北丁居村委行南睦邻点</t>
  </si>
  <si>
    <t>电话: 17321076096</t>
  </si>
  <si>
    <t>地址: 上海市奉贤区金汇镇北丁村村委会北丁村行南826号</t>
  </si>
  <si>
    <t>上海市奉贤区柘林镇华亭村居村委华庭园睦邻点</t>
  </si>
  <si>
    <t>地址: 上海市奉贤区柘林镇华亭村村委会华亭村船浜811号</t>
  </si>
  <si>
    <t>上海市奉贤区柘林镇华亭村居村委安信园睦邻点</t>
  </si>
  <si>
    <t>地址: 上海市奉贤区柘林镇华亭村村委会华亭村东海1222号</t>
  </si>
  <si>
    <t>上海市奉贤区庄行镇潘垫村居村委“聚韵堂”1睦邻点</t>
  </si>
  <si>
    <t>地址: 上海市奉贤区庄行镇潘垫村村委会潘垫村潘南211号</t>
  </si>
  <si>
    <t>上海市奉贤区金汇镇北丁居村委许家堂睦邻点</t>
  </si>
  <si>
    <t>电话: 18121129506</t>
  </si>
  <si>
    <t>地址: 上海市奉贤区金汇镇北丁村村委会北丁村行南616号</t>
  </si>
  <si>
    <t>上海市奉贤区柘林镇华亭村居村委古塘园睦邻点</t>
  </si>
  <si>
    <t>地址: 上海市奉贤区柘林镇华亭村村委会华亭村东海1516号</t>
  </si>
  <si>
    <t>上海市奉贤区柘林镇南胜村居村委荷胜园睦邻点</t>
  </si>
  <si>
    <t>电话: 13052266641</t>
  </si>
  <si>
    <t>地址: 上海市奉贤区柘林镇南胜村村委会南胜村前胜550号</t>
  </si>
  <si>
    <t>上海市奉贤区柘林镇柘林村居村委驿站园睦邻点</t>
  </si>
  <si>
    <t>电话: 15802181306</t>
  </si>
  <si>
    <t>地址: 上海市奉贤区柘林镇柘林村村委会联业路918弄398号</t>
  </si>
  <si>
    <t>上海市奉贤区庄行镇潘垫村居村委“聚韵堂”3睦邻点</t>
  </si>
  <si>
    <t>地址: 上海市奉贤区庄行镇潘垫村村委会潘垫村潘南806号</t>
  </si>
  <si>
    <t>上海市奉贤区金汇镇新强村居村委盛家堂睦邻点</t>
  </si>
  <si>
    <t>电话: 15801897613</t>
  </si>
  <si>
    <t>地址: 上海市奉贤区金汇镇新强村村委会新强村村323号南面</t>
  </si>
  <si>
    <t>上海市奉贤区柘林镇新塘村居村委杏福里睦邻点</t>
  </si>
  <si>
    <t>电话: 17301850202</t>
  </si>
  <si>
    <t>地址: 上海市奉贤区柘林镇新塘村村委会新塘村1329号</t>
  </si>
  <si>
    <t>上海市奉贤区柘林镇南胜居村委美谷园睦邻点</t>
  </si>
  <si>
    <t>电话: 17702189115</t>
  </si>
  <si>
    <t>地址: 上海市奉贤区柘林镇南胜村村委会南胜村南宅1216号</t>
  </si>
  <si>
    <t>上海市奉贤区金汇镇明星村居村委路青港睦邻点</t>
  </si>
  <si>
    <t>电话: 13564080291</t>
  </si>
  <si>
    <t>地址: 上海市奉贤区金汇镇明星村村委会西星港路1号</t>
  </si>
  <si>
    <t>上海市奉贤区金汇镇新强村居村委徐家塘睦邻点</t>
  </si>
  <si>
    <t>地址: 上海市奉贤区金汇镇新强村村委会新强村212号</t>
  </si>
  <si>
    <t>上海市奉贤区柘林镇南胜村居村委清莲园睦邻点</t>
  </si>
  <si>
    <t>电话: 13817306882</t>
  </si>
  <si>
    <t>地址: 上海市奉贤区柘林镇南胜村村委会南胜村前胜743号</t>
  </si>
  <si>
    <t>上海市奉贤区柘林镇临海村居村委临海苑睦邻点</t>
  </si>
  <si>
    <t>电话: 13061615373</t>
  </si>
  <si>
    <t>地址: 上海市奉贤区柘林镇临海村村委会临海村黄沙388号</t>
  </si>
  <si>
    <t>上海市奉贤区金汇镇明星村居村委人民港睦邻点</t>
  </si>
  <si>
    <t>地址: 上海市奉贤区金汇镇明星村村委会明星村村828号</t>
  </si>
  <si>
    <t>上海市奉贤区柘林镇迎龙村居村委农艺苑睦邻点</t>
  </si>
  <si>
    <t>电话: 17717332516</t>
  </si>
  <si>
    <t>地址: 上海市奉贤区柘林镇迎龙村村委会迎龙村永革109号</t>
  </si>
  <si>
    <t>上海市奉贤区金汇镇明星村居村委北陈睦邻点</t>
  </si>
  <si>
    <t>地址: 上海市奉贤区金汇镇明星村村委会明星村村国光1121号</t>
  </si>
  <si>
    <t>上海市奉贤区庄行镇存古村居村委“成果园”1睦邻点</t>
  </si>
  <si>
    <t>电话: 13045637221</t>
  </si>
  <si>
    <t>地址: 上海市奉贤区庄行镇存古村村委会存古村649号</t>
  </si>
  <si>
    <t>上海市奉贤区金汇镇明星村居村委夏家塘睦邻点</t>
  </si>
  <si>
    <t>地址: 上海市奉贤区金汇镇明星村村委会明星村村2组号</t>
  </si>
  <si>
    <t>上海市奉贤区庄行镇邬桥居委会居村委“千里缘”睦邻点</t>
  </si>
  <si>
    <t>电话: 13681766094</t>
  </si>
  <si>
    <t>地址: 上海市奉贤区庄行镇邬桥居委会邬桥居委会村千汇小区8幢32号</t>
  </si>
  <si>
    <t>上海市奉贤区柘林镇兴园村居村委兴富苑睦邻点</t>
  </si>
  <si>
    <t>地址: 上海市奉贤区柘林镇兴园村村委会兴园村兴隆214号</t>
  </si>
  <si>
    <t>上海市奉贤区金汇镇明星村居村委南胡王睦邻点</t>
  </si>
  <si>
    <t>地址: 上海市奉贤区金汇镇明星村村委会明星村村508号</t>
  </si>
  <si>
    <t>上海市奉贤区柘林镇临海村居村委临海阁睦邻点</t>
  </si>
  <si>
    <t>电话: 13564215326</t>
  </si>
  <si>
    <t>地址: 上海市奉贤区柘林镇临海村村委会黄沙村1051号</t>
  </si>
  <si>
    <t>上海市奉贤区庄行镇浦秀村居村委“见贤堂”睦邻点</t>
  </si>
  <si>
    <t>电话: 13564463566</t>
  </si>
  <si>
    <t>地址: 上海市奉贤区庄行镇浦秀村村委会浦秀村1126号</t>
  </si>
  <si>
    <t>上海市奉贤区庄行镇存古村居村委“成果园”睦邻点</t>
  </si>
  <si>
    <t>上海市奉贤区金汇镇明星村居村委沈家堂睦邻点</t>
  </si>
  <si>
    <t>地址: 上海市奉贤区金汇镇明星村村委会明星村村4组号</t>
  </si>
  <si>
    <t>上海市奉贤区柘林镇临海村居村委和丰亭睦邻点</t>
  </si>
  <si>
    <t>电话: 13681608560</t>
  </si>
  <si>
    <t>地址: 上海市奉贤区柘林镇临海村村委会黄沙村603号</t>
  </si>
  <si>
    <t>上海市奉贤区庄行镇浦秀村居村委“客乐堂”睦邻点</t>
  </si>
  <si>
    <t>地址: 上海市奉贤区庄行镇浦秀村村委会浦秀村548号</t>
  </si>
  <si>
    <t>上海市奉贤区庄行镇存古村居村委“天天聚”睦邻点</t>
  </si>
  <si>
    <t>地址: 上海市奉贤区庄行镇存古村村委会存古村401号</t>
  </si>
  <si>
    <t>上海市奉贤区柘林镇临海村居村委康南阁睦邻点</t>
  </si>
  <si>
    <t>电话: 13681685414</t>
  </si>
  <si>
    <t>地址: 上海市奉贤区柘林镇临海村村委会漴缺村840号</t>
  </si>
  <si>
    <t>上海市奉贤区柘林镇新塘村居村委宅里睦邻点</t>
  </si>
  <si>
    <t>电话: 15821023833</t>
  </si>
  <si>
    <t>地址: 上海市奉贤区柘林镇新塘村村委会新塘村北宅1006号</t>
  </si>
  <si>
    <t>上海市奉贤区庄行镇渔沥村居村委“渔韵堂”2睦邻点</t>
  </si>
  <si>
    <t>电话: 18017198890</t>
  </si>
  <si>
    <t>地址: 上海市奉贤区庄行镇渔沥村村委会渔沥村1350号</t>
  </si>
  <si>
    <t>上海市奉贤区柘林镇迎龙村居村委迎龙苑睦邻点</t>
  </si>
  <si>
    <t>电话: 18918673689</t>
  </si>
  <si>
    <t>地址: 上海市奉贤区柘林镇迎龙村村委会迎立路迎新510号</t>
  </si>
  <si>
    <t>上海市奉贤区金汇镇百曲居村委百曲1组睦邻点</t>
  </si>
  <si>
    <t>地址: 上海市奉贤区金汇镇百曲村村委会百曲村村百曲1组仓库号</t>
  </si>
  <si>
    <t>上海市奉贤区金汇镇金星居村委沈家塘睦邻点</t>
  </si>
  <si>
    <t>电话: 15821947007</t>
  </si>
  <si>
    <t>地址: 上海市奉贤区金汇镇金星村村委会金星村继光606号</t>
  </si>
  <si>
    <t>上海市奉贤区庄行镇张塘村居村委“乡韵堂”睦邻点</t>
  </si>
  <si>
    <t>电话: 13564041032</t>
  </si>
  <si>
    <t>地址: 上海市奉贤区庄行镇张塘村村委会张塘村1128号</t>
  </si>
  <si>
    <t>上海市奉贤区庄行镇渔沥村居村委“渔韵堂”4睦邻点</t>
  </si>
  <si>
    <t>地址: 上海市奉贤区庄行镇渔沥村村委会渔沥村耀光708号</t>
  </si>
  <si>
    <t>上海市奉贤区金汇镇金星村居村委徐家塘睦邻点</t>
  </si>
  <si>
    <t>电话: 18918368352</t>
  </si>
  <si>
    <t>地址: 上海市奉贤区金汇镇金星村村委会金星村1007号</t>
  </si>
  <si>
    <t>上海市奉贤区柘林镇临海村居村委英科苑睦邻点</t>
  </si>
  <si>
    <t>电话: 13774356598</t>
  </si>
  <si>
    <t>地址: 上海市奉贤区柘林镇临海村村委会漴缺村730号</t>
  </si>
  <si>
    <t>上海市奉贤区庄行镇渔沥村居村委“渔韵堂”3睦邻点</t>
  </si>
  <si>
    <t>地址: 上海市奉贤区庄行镇渔沥村村委会渔沥村耀光620号</t>
  </si>
  <si>
    <t>上海市奉贤区庄行镇张塘村居村委“牛桥头”睦邻点</t>
  </si>
  <si>
    <t>地址: 上海市奉贤区庄行镇张塘村村委会张塘村815号</t>
  </si>
  <si>
    <t>上海市奉贤区金汇镇金星居村委同乐堂睦邻点</t>
  </si>
  <si>
    <t>地址: 上海市奉贤区金汇镇金星村村委会金星村金星5组号仓库</t>
  </si>
  <si>
    <t>上海市奉贤区柘林镇夹路村居村委乐居园睦邻点</t>
  </si>
  <si>
    <t>电话: 15102132136</t>
  </si>
  <si>
    <t>地址: 上海市奉贤区柘林镇夹路村村委会夹路村958弄</t>
  </si>
  <si>
    <t>上海市奉贤区奉城镇护民村居村委02睦邻点</t>
  </si>
  <si>
    <t>电话: 15902187720</t>
  </si>
  <si>
    <t>地址: 上海市奉贤区奉城镇护民村村委会海民村836号</t>
  </si>
  <si>
    <t>上海市奉贤区金汇镇南陈村居村委南陈贰组睦邻点</t>
  </si>
  <si>
    <t>电话: 13917437485</t>
  </si>
  <si>
    <t>地址: 上海市奉贤区金汇镇南陈村村委会南陈村村201号</t>
  </si>
  <si>
    <t>上海市奉贤区金汇镇南陈村居村委陆厍四组睦邻点</t>
  </si>
  <si>
    <t>电话: 13701811203</t>
  </si>
  <si>
    <t>地址: 上海市奉贤区金汇镇南陈村村委会南陈村村446号</t>
  </si>
  <si>
    <t>上海市奉贤区金汇镇白沙村居村委李家睦邻点</t>
  </si>
  <si>
    <t>电话: 15221369062</t>
  </si>
  <si>
    <t>上海市奉贤区金汇镇白沙村居村委贤礼睦邻点</t>
  </si>
  <si>
    <t>地址: 上海市奉贤区金汇镇白沙村村委会白沙村426号</t>
  </si>
  <si>
    <t>上海市奉贤区金汇镇梁典村居村委梁典村中心睦邻点</t>
  </si>
  <si>
    <t>电话: 15902111595</t>
  </si>
  <si>
    <t>地址: 上海市奉贤区金汇镇梁典村村委会梁典北路路58号</t>
  </si>
  <si>
    <t>上海市奉贤区金汇镇北丁村居村委北丁家睦邻点</t>
  </si>
  <si>
    <t>上海市奉贤区金汇镇北丁村居村委许家堂睦邻点</t>
  </si>
  <si>
    <t>上海市奉贤区金汇镇梅园村居村委拾组睦邻点</t>
  </si>
  <si>
    <t>电话: 13651612414</t>
  </si>
  <si>
    <t>地址: 上海市奉贤区金汇镇梅园村村委会梅园村航塘公路1270号</t>
  </si>
  <si>
    <t>上海市奉贤区西渡街道五宅居村委联欢一组睦邻点</t>
  </si>
  <si>
    <t>电话: 13371988093</t>
  </si>
  <si>
    <t>地址: 上海市奉贤区西渡街道五宅村村委会联欢村1组号</t>
  </si>
  <si>
    <t>上海市奉贤区庄行镇渔沥村居村委“渔韵堂”1睦邻点</t>
  </si>
  <si>
    <t>地址: 上海市奉贤区庄行镇渔沥村村委会渔沥村249号</t>
  </si>
  <si>
    <t>上海市奉贤区西渡街道益民居村委益九睦邻点</t>
  </si>
  <si>
    <t>电话: 15618549718</t>
  </si>
  <si>
    <t>地址: 上海市奉贤区西渡街道益民村村委会益民村922号</t>
  </si>
  <si>
    <t>上海市奉贤区庄行镇渔沥村居村委“汇美”睦邻点</t>
  </si>
  <si>
    <t>地址: 上海市奉贤区庄行镇渔沥村村委会渔沥村923号</t>
  </si>
  <si>
    <t>上海市奉贤区西渡街道益民居村委红专睦邻点</t>
  </si>
  <si>
    <t>电话: 13040681536</t>
  </si>
  <si>
    <t>地址: 上海市奉贤区西渡街道益民村村委会红专村6组号</t>
  </si>
  <si>
    <t>上海市奉贤区南桥镇灵芝村居村委灵芝村睦邻点</t>
  </si>
  <si>
    <t>电话: 13512197355</t>
  </si>
  <si>
    <t>上海市奉贤区庄行镇杨溇村居村委“阳阳乐”睦邻点</t>
  </si>
  <si>
    <t>电话: 15821687349</t>
  </si>
  <si>
    <t>地址: 上海市奉贤区庄行镇杨溇村村委会杨溇村牛溇4组号</t>
  </si>
  <si>
    <t>上海市奉贤区西渡街道益民居村委益民一七睦邻点</t>
  </si>
  <si>
    <t>电话: 17701823236</t>
  </si>
  <si>
    <t>地址: 上海市奉贤区西渡街道益民村村委会益民村7组号</t>
  </si>
  <si>
    <t>上海市奉贤区庄行镇杨溇村居村委“喜乐多”睦邻点</t>
  </si>
  <si>
    <t>地址: 上海市奉贤区庄行镇杨溇村村委会杨溇村623号</t>
  </si>
  <si>
    <t>上海市奉贤区南桥镇六墩村居村委南庄路睦邻点</t>
  </si>
  <si>
    <t>电话: 13636319547</t>
  </si>
  <si>
    <t>地址: 上海市奉贤区南桥镇六墩村村委会南庄路村509号</t>
  </si>
  <si>
    <t>上海市奉贤区西渡街道关港居村委一组睦邻点</t>
  </si>
  <si>
    <t>电话: 13004128769</t>
  </si>
  <si>
    <t>地址: 上海市奉贤区西渡街道关港村村委会关港村104号</t>
  </si>
  <si>
    <t>上海市奉贤区西渡街道关港居村委二组睦邻点</t>
  </si>
  <si>
    <t>电话: 15021333479</t>
  </si>
  <si>
    <t>地址: 上海市奉贤区西渡街道关港村村委会关港村222号</t>
  </si>
  <si>
    <t>上海市奉贤区庄行镇杨溇村居村委“喜杨杨”睦邻点</t>
  </si>
  <si>
    <t>地址: 上海市奉贤区庄行镇杨溇村村委会杨溇村14组号</t>
  </si>
  <si>
    <t>上海市奉贤区西渡街道金港居村委睦邻点</t>
  </si>
  <si>
    <t>电话: 13671731444</t>
  </si>
  <si>
    <t>地址: 上海市奉贤区西渡街道金港村村委会刘港村719号</t>
  </si>
  <si>
    <t>上海市奉贤区南桥镇华严村居村委华严村村民委员会睦邻点</t>
  </si>
  <si>
    <t>电话: 18116221292</t>
  </si>
  <si>
    <t>地址: 上海市奉贤区南桥镇华严村村委会航南公路7351号</t>
  </si>
  <si>
    <t>上海市奉贤区西渡街道金港居村委第二睦邻点</t>
  </si>
  <si>
    <t>电话: 13564747321</t>
  </si>
  <si>
    <t>地址: 上海市奉贤区西渡街道金港村村委会刘港村331号</t>
  </si>
  <si>
    <t>上海市奉贤区西渡街道金港居村委金光14组睦邻点</t>
  </si>
  <si>
    <t>电话: 13651939742</t>
  </si>
  <si>
    <t>地址: 上海市奉贤区西渡街道金港村村委会金光村1434号</t>
  </si>
  <si>
    <t>上海市奉贤区南桥镇华严村居村委华严村2睦邻点</t>
  </si>
  <si>
    <t>地址: 上海市奉贤区南桥镇华严村村委会华严村810号</t>
  </si>
  <si>
    <t>上海市奉贤区庄行镇马路村居村委“老来乐"1睦邻点</t>
  </si>
  <si>
    <t>地址: 上海市奉贤区庄行镇马路村村委会马路村张云323号</t>
  </si>
  <si>
    <t>上海市奉贤区西渡街道发展居村委睦邻点</t>
  </si>
  <si>
    <t>电话: 15721379097</t>
  </si>
  <si>
    <t>地址: 上海市奉贤区西渡街道发展村村委会发展村1415号</t>
  </si>
  <si>
    <t>上海市奉贤区庄行镇马路村居村委“老来乐”3睦邻点</t>
  </si>
  <si>
    <t>地址: 上海市奉贤区庄行镇马路村村委会马路村云牛路88弄6号</t>
  </si>
  <si>
    <t>上海市奉贤区南桥镇光明村居村委光明村睦邻点</t>
  </si>
  <si>
    <t>电话: 13162531668</t>
  </si>
  <si>
    <t>地址: 上海市奉贤区南桥镇光明村村委会光乐路96号</t>
  </si>
  <si>
    <t>上海市奉贤区南桥镇六墩村居村委红星睦邻点</t>
  </si>
  <si>
    <t>电话: 18901958268</t>
  </si>
  <si>
    <t>地址: 上海市奉贤区南桥镇六墩村村委会红星村502号</t>
  </si>
  <si>
    <t>上海市奉贤区金汇镇梅园村居村委宋家塘睦邻点</t>
  </si>
  <si>
    <t>电话: 18916139651</t>
  </si>
  <si>
    <t>地址: 上海市奉贤区金汇镇梅园村村委会梅园村村525号</t>
  </si>
  <si>
    <t>上海市奉贤区庄行镇马路村居村委"老来乐”4睦邻点</t>
  </si>
  <si>
    <t>地址: 上海市奉贤区庄行镇马路村村委会马路村209号</t>
  </si>
  <si>
    <t>上海市奉贤区西渡街道发展居村委9组睦邻点</t>
  </si>
  <si>
    <t>电话: 13801662280</t>
  </si>
  <si>
    <t>地址: 上海市奉贤区西渡街道发展村村委会发展村909号</t>
  </si>
  <si>
    <t>上海市奉贤区金汇镇梅园村居村委拾壹组睦邻点</t>
  </si>
  <si>
    <t>电话: 18117033350</t>
  </si>
  <si>
    <t>地址: 上海市奉贤区金汇镇梅园村村委会梅园村村1118号</t>
  </si>
  <si>
    <t>上海市奉贤区西渡街道发展居村委1组睦邻点</t>
  </si>
  <si>
    <t>电话: 18930694516</t>
  </si>
  <si>
    <t>地址: 上海市奉贤区西渡街道发展村村委会发展村127号</t>
  </si>
  <si>
    <t>上海市奉贤区庄行镇马路村居村委"老来乐"5睦邻点</t>
  </si>
  <si>
    <t>地址: 上海市奉贤区庄行镇马路村村委会马路村张云1125号</t>
  </si>
  <si>
    <t>上海市奉贤区南桥镇庙泾村居村委庙泾村睦邻点</t>
  </si>
  <si>
    <t>电话: 15921896808</t>
  </si>
  <si>
    <t>地址: 上海市奉贤区南桥镇庙泾村村委会光昊路395号</t>
  </si>
  <si>
    <t>上海市奉贤区庄行镇马路村居村委"老来乐"6睦邻点</t>
  </si>
  <si>
    <t>地址: 上海市奉贤区庄行镇马路村村委会马路村张云325号</t>
  </si>
  <si>
    <t>上海市奉贤区金汇镇梅园村居村委盛家塘睦邻点</t>
  </si>
  <si>
    <t>电话: 13901956546</t>
  </si>
  <si>
    <t>地址: 上海市奉贤区金汇镇梅园村村委会梅园村村光星812号</t>
  </si>
  <si>
    <t>上海市奉贤区金汇镇梅园村居村委梅贰堂睦邻点</t>
  </si>
  <si>
    <t>电话: 13918450302</t>
  </si>
  <si>
    <t>地址: 上海市奉贤区金汇镇梅园村村委会梅园村村250号</t>
  </si>
  <si>
    <t>上海市奉贤区西渡街道金港村居村委刘港二组睦邻点</t>
  </si>
  <si>
    <t>地址: 上海市奉贤区西渡街道金港村村委会金港村刘港弄二组</t>
  </si>
  <si>
    <t>上海市奉贤区南桥镇吴塘村居村委吴塘村睦邻点</t>
  </si>
  <si>
    <t>电话: 13917077811</t>
  </si>
  <si>
    <t>地址: 上海市奉贤区南桥镇吴塘村村委会大叶公路2188号</t>
  </si>
  <si>
    <t>上海市奉贤区金汇镇梅园村居村委光星柒组睦邻点</t>
  </si>
  <si>
    <t>电话: 13651849125</t>
  </si>
  <si>
    <t>地址: 上海市奉贤区金汇镇梅园村村委会梅园村村光星728号</t>
  </si>
  <si>
    <t>上海市奉贤区西渡街道北新居村委睦邻点</t>
  </si>
  <si>
    <t>电话: 15721190426</t>
  </si>
  <si>
    <t>地址: 上海市奉贤区西渡街道北新村村委会北新村815号</t>
  </si>
  <si>
    <t>上海市奉贤区庄行镇长浜村居村委"常帮堂"睦邻点</t>
  </si>
  <si>
    <t>电话: 13564795343</t>
  </si>
  <si>
    <t>地址: 上海市奉贤区庄行镇长浜村村委会长浜村909号</t>
  </si>
  <si>
    <t>上海市奉贤区西渡街道北新居村委新民6组睦邻点</t>
  </si>
  <si>
    <t>电话: 18018843512</t>
  </si>
  <si>
    <t>地址: 上海市奉贤区西渡街道北新村村委会北新村新民609号</t>
  </si>
  <si>
    <t>上海市奉贤区南桥镇张翁庙居村委张翁庙村睦邻点</t>
  </si>
  <si>
    <t>电话: 13761141096</t>
  </si>
  <si>
    <t>地址: 上海市奉贤区南桥镇张翁庙村村委会运河北路1282号</t>
  </si>
  <si>
    <t>上海市奉贤区金汇镇光辉村居村委北虞睦邻点</t>
  </si>
  <si>
    <t>电话: 13916993608</t>
  </si>
  <si>
    <t>上海市奉贤区庄行镇西校村居村委"夕笑乐"2睦邻点</t>
  </si>
  <si>
    <t>电话: 18001991563</t>
  </si>
  <si>
    <t>地址: 上海市奉贤区庄行镇西校村村委会西校村428号</t>
  </si>
  <si>
    <t>上海市奉贤区西渡街道北村居村委新民8组睦邻点</t>
  </si>
  <si>
    <t>地址: 上海市奉贤区西渡街道北新村村委会北新村802号</t>
  </si>
  <si>
    <t>上海市奉贤区金汇镇光辉村居村委周家坝睦邻点</t>
  </si>
  <si>
    <t>电话: 15921001496</t>
  </si>
  <si>
    <t>地址: 上海市奉贤区金汇镇光辉村村委会光辉村耀辉路209号</t>
  </si>
  <si>
    <t>上海市奉贤区庄行镇西校村居村委"夕阳乐"睦邻点</t>
  </si>
  <si>
    <t>地址: 上海市奉贤区庄行镇西校村村委会西校村623号</t>
  </si>
  <si>
    <t>上海市奉贤区西渡街道金港居村委金光9组睦邻点</t>
  </si>
  <si>
    <t>电话: 13917988819</t>
  </si>
  <si>
    <t>地址: 上海市奉贤区西渡街道金港村村委会金港村金光9组号</t>
  </si>
  <si>
    <t>上海市奉贤区金汇镇乐善村居村委王家宅睦邻点</t>
  </si>
  <si>
    <t>电话: 15921628982</t>
  </si>
  <si>
    <t>地址: 上海市奉贤区金汇镇乐善村村委会乐善村木行1216号</t>
  </si>
  <si>
    <t>上海市奉贤区金汇镇乐善居村委谢家塘睦邻点</t>
  </si>
  <si>
    <t>电话: 13120783288</t>
  </si>
  <si>
    <t>地址: 上海市奉贤区金汇镇乐善村村委会乐善村木行522号</t>
  </si>
  <si>
    <t>上海市奉贤区南桥镇解放二居居村委解放二居睦邻点</t>
  </si>
  <si>
    <t>电话: 13918030688</t>
  </si>
  <si>
    <t>地址: 上海市奉贤区南桥镇解放第二居委会新城路29号解放二居居民之家</t>
  </si>
  <si>
    <t>上海市奉贤区金汇镇南陈村居村委南陈9组睦邻点</t>
  </si>
  <si>
    <t>电话: 18501656801</t>
  </si>
  <si>
    <t>地址: 上海市奉贤区金汇镇南陈村村委会南陈村904号</t>
  </si>
  <si>
    <t>上海市奉贤区西渡街道灯塔居村委4组睦邻点</t>
  </si>
  <si>
    <t>电话: 18721788713</t>
  </si>
  <si>
    <t>地址: 上海市奉贤区西渡街道灯塔村村委会灯塔村433号</t>
  </si>
  <si>
    <t>上海市奉贤区西渡街道灯塔居村委13组睦邻点</t>
  </si>
  <si>
    <t>电话: 15901628612</t>
  </si>
  <si>
    <t>地址: 上海市奉贤区西渡街道灯塔村村委会灯塔村1326号</t>
  </si>
  <si>
    <t>上海市奉贤区金汇镇乐善村居村委木行桥睦邻点</t>
  </si>
  <si>
    <t>电话: 15601799130</t>
  </si>
  <si>
    <t>地址: 上海市奉贤区金汇镇乐善村村委会乐善村木行村129号</t>
  </si>
  <si>
    <t>上海市奉贤区金汇镇乐善村居村委泰青睦邻点</t>
  </si>
  <si>
    <t>电话: 13774348183</t>
  </si>
  <si>
    <t>地址: 上海市奉贤区金汇镇乐善村村委会泰青路1801号</t>
  </si>
  <si>
    <t>上海市奉贤区西渡街道灯塔居村委睦邻四堂间睦邻点</t>
  </si>
  <si>
    <t>电话: 17317713408</t>
  </si>
  <si>
    <t>地址: 上海市奉贤区西渡街道灯塔村村委会灯塔村616号</t>
  </si>
  <si>
    <t>上海市奉贤区庄行镇西校村居村委"夕笑乐"1睦邻点</t>
  </si>
  <si>
    <t>地址: 上海市奉贤区庄行镇西校村村委会西校村212号</t>
  </si>
  <si>
    <t>上海市奉贤区庄行镇西校村居村委“夕贤乐"睦邻点</t>
  </si>
  <si>
    <t>地址: 上海市奉贤区庄行镇西校村村委会西校村1419号</t>
  </si>
  <si>
    <t>上海市奉贤区西渡街道灯塔居村委洪宝1组睦邻点</t>
  </si>
  <si>
    <t>电话: 18939846965</t>
  </si>
  <si>
    <t>地址: 上海市奉贤区西渡街道灯塔村村委会灯塔村鸿宝1组号仓库</t>
  </si>
  <si>
    <t>上海市奉贤区庄行镇西校村居村委“汇西乐”睦邻点</t>
  </si>
  <si>
    <t>地址: 上海市奉贤区庄行镇西校村村委会西校村830号</t>
  </si>
  <si>
    <t>上海市奉贤区金汇镇百曲村居村委沿港6组睦邻点</t>
  </si>
  <si>
    <t>地址: 上海市奉贤区金汇镇百曲村村委会百曲村沿港617号</t>
  </si>
  <si>
    <t>上海市奉贤区庄行镇汇安村居村委“汇爱乐”睦邻点</t>
  </si>
  <si>
    <t>电话: 13601828340</t>
  </si>
  <si>
    <t>地址: 上海市奉贤区庄行镇汇安村村委会汇安村相计213号</t>
  </si>
  <si>
    <t>上海市奉贤区西渡街道灯塔村居村委夕乐睦邻点</t>
  </si>
  <si>
    <t>电话: 18017438952</t>
  </si>
  <si>
    <t>地址: 上海市奉贤区西渡街道灯塔村村委会灯塔村5组号</t>
  </si>
  <si>
    <t>上海市奉贤区金汇镇资福村居村委豆腐店睦邻点</t>
  </si>
  <si>
    <t>电话: 18930256550</t>
  </si>
  <si>
    <t>地址: 上海市奉贤区金汇镇资福村村委会资福村村吴窑805号</t>
  </si>
  <si>
    <t>上海市奉贤区庄行镇汇安村居村委“爱之源”睦邻点</t>
  </si>
  <si>
    <t>地址: 上海市奉贤区庄行镇汇安村村委会汇安村相计427号</t>
  </si>
  <si>
    <t>上海市奉贤区西渡街道灯塔村居村委灯塔村洪宝3组睦邻点</t>
  </si>
  <si>
    <t>电话: 13701742488</t>
  </si>
  <si>
    <t>地址: 上海市奉贤区西渡街道灯塔村村委会灯塔村灯塔村洪宝307号</t>
  </si>
  <si>
    <t>上海市奉贤区庄行镇长堤村居村委“常来乐”睦邻点</t>
  </si>
  <si>
    <t>电话: 15821900618</t>
  </si>
  <si>
    <t>地址: 上海市奉贤区庄行镇长堤村村委会长堤村411号</t>
  </si>
  <si>
    <t>上海市奉贤区金汇镇资福村居村委金家宅睦邻点</t>
  </si>
  <si>
    <t>地址: 上海市奉贤区金汇镇资福村村委会资福村村吴窑417号</t>
  </si>
  <si>
    <t>上海市奉贤区庄行镇长堤村居村委“常来往”睦邻点</t>
  </si>
  <si>
    <t>地址: 上海市奉贤区庄行镇长堤村村委会长堤村穗轮211号</t>
  </si>
  <si>
    <t>上海市奉贤区金汇镇资福村居村委陆家宅睦邻点</t>
  </si>
  <si>
    <t>地址: 上海市奉贤区金汇镇资福村村委会资福村村吴窑109号</t>
  </si>
  <si>
    <t>上海市奉贤区金汇镇梁典村居村委面丈王家宅睦邻点</t>
  </si>
  <si>
    <t>电话: 15801827635</t>
  </si>
  <si>
    <t>地址: 上海市奉贤区金汇镇梁典村村委会面丈医务室南面村梁典南路70号</t>
  </si>
  <si>
    <t>上海市奉贤区庄行镇新叶村居村委“居安阁”睦邻点</t>
  </si>
  <si>
    <t>电话: 15921992069</t>
  </si>
  <si>
    <t>地址: 上海市奉贤区庄行镇新叶村村委会新叶村北环路1339弄20号</t>
  </si>
  <si>
    <t>上海市奉贤区南桥镇江海村居村委江海村02睦邻点</t>
  </si>
  <si>
    <t>电话: 18016281532</t>
  </si>
  <si>
    <t>地址: 上海市奉贤区南桥镇江海村村委会江海村五星726号</t>
  </si>
  <si>
    <t>上海市奉贤区西渡街道南渡居村委戎光睦邻点</t>
  </si>
  <si>
    <t>电话: 13788946169</t>
  </si>
  <si>
    <t>地址: 上海市奉贤区西渡街道南渡村村委会南渡村327号</t>
  </si>
  <si>
    <t>上海市奉贤区金汇镇资福村居村委毕家堂睦邻点</t>
  </si>
  <si>
    <t>地址: 上海市奉贤区金汇镇资福村村委会资福村711号</t>
  </si>
  <si>
    <t>上海市奉贤区庄行镇芦泾村居村委“芦泾堂”睦邻点</t>
  </si>
  <si>
    <t>地址: 上海市奉贤区庄行镇芦泾村村委会芦泾村224号</t>
  </si>
  <si>
    <t>上海市奉贤区青村镇解放村居村委解放4组睦邻点</t>
  </si>
  <si>
    <t>电话: 18016027369</t>
  </si>
  <si>
    <t>地址: 上海市奉贤区青村镇解放村村委会解放村432号</t>
  </si>
  <si>
    <t>上海市奉贤区南桥镇江海村居村委江海村03睦邻点</t>
  </si>
  <si>
    <t>地址: 上海市奉贤区南桥镇江海村村委会江海村1427号</t>
  </si>
  <si>
    <t>上海市奉贤区庄行镇芦泾村居村委“唐湾里”睦邻点</t>
  </si>
  <si>
    <t>地址: 上海市奉贤区庄行镇芦泾村村委会芦泾村712号</t>
  </si>
  <si>
    <t>上海市奉贤区金汇镇资福村居村委刘家宅睦邻点</t>
  </si>
  <si>
    <t>地址: 上海市奉贤区金汇镇资福村村委会资福村村545号</t>
  </si>
  <si>
    <t>上海市奉贤区青村镇解放村居村委解放2组睦邻点</t>
  </si>
  <si>
    <t>电话: 13162222964</t>
  </si>
  <si>
    <t>地址: 上海市奉贤区青村镇解放村村委会解放村234号</t>
  </si>
  <si>
    <t>上海市奉贤区庄行镇西校村居村委“夕喜乐”睦邻点</t>
  </si>
  <si>
    <t>地址: 上海市奉贤区庄行镇西校村村委会西校村921号</t>
  </si>
  <si>
    <t>上海市奉贤区青村镇花角居村委第一睦邻点</t>
  </si>
  <si>
    <t>电话: 13764334166</t>
  </si>
  <si>
    <t>地址: 上海市奉贤区青村镇花角村村委会花角村502号</t>
  </si>
  <si>
    <t>上海市奉贤区金汇镇资福村居村委于家塘睦邻点</t>
  </si>
  <si>
    <t>地址: 上海市奉贤区金汇镇资福村村委会资福村村吴窑309号</t>
  </si>
  <si>
    <t>上海市奉贤区南桥镇江海村居村委江海村04睦邻点</t>
  </si>
  <si>
    <t>地址: 上海市奉贤区南桥镇江海村村委会江海村五星211号</t>
  </si>
  <si>
    <t>上海市奉贤区青村镇花角居村委第二睦邻点</t>
  </si>
  <si>
    <t>电话: 13601679436</t>
  </si>
  <si>
    <t>地址: 上海市奉贤区青村镇花角村村委会花角村401号</t>
  </si>
  <si>
    <t>上海市奉贤区青村镇吴房村居村委吴房村第一睦邻点</t>
  </si>
  <si>
    <t>电话: 13916098852</t>
  </si>
  <si>
    <t>上海市奉贤区金汇镇资福村居村委贺胜睦邻点</t>
  </si>
  <si>
    <t>地址: 上海市奉贤区金汇镇资福村村委会资福村吴窑204号</t>
  </si>
  <si>
    <t>上海市奉贤区庄行镇潘垫村居村委“聚韵堂”5睦邻点</t>
  </si>
  <si>
    <t>地址: 上海市奉贤区庄行镇潘垫村村委会潘垫村6号原潘垫村6组仓库</t>
  </si>
  <si>
    <t>上海市奉贤区青村镇吴房居村委吴房村第二睦邻点</t>
  </si>
  <si>
    <t>地址: 上海市奉贤区青村镇吴房村村委会吴房村1016号</t>
  </si>
  <si>
    <t>上海市奉贤区青村镇吴房居村委吴房村睦邻点</t>
  </si>
  <si>
    <t>地址: 上海市奉贤区青村镇吴房村村委会吴房村114号</t>
  </si>
  <si>
    <t>上海市奉贤区青村镇花角居村委第三睦邻点</t>
  </si>
  <si>
    <t>电话: 13524335070</t>
  </si>
  <si>
    <t>地址: 上海市奉贤区青村镇花角村村委会花角村835号</t>
  </si>
  <si>
    <t>上海市奉贤区金汇镇资福村居村委南张睦邻点</t>
  </si>
  <si>
    <t>地址: 上海市奉贤区金汇镇资福村村委会资福村村231号</t>
  </si>
  <si>
    <t>上海市奉贤区南桥镇朝阳居委居村委朝阳居委睦邻点</t>
  </si>
  <si>
    <t>电话: 13816412459</t>
  </si>
  <si>
    <t>地址: 上海市奉贤区南桥镇朝阳居委会光明路402号</t>
  </si>
  <si>
    <t>上海市奉贤区青村镇解放村居村委友谊8组睦邻点</t>
  </si>
  <si>
    <t>电话: 18721538151</t>
  </si>
  <si>
    <t>地址: 上海市奉贤区青村镇解放村村委会解放村村友谊8组号</t>
  </si>
  <si>
    <t>上海市奉贤区青村镇工农村居村委三组睦邻点</t>
  </si>
  <si>
    <t>电话: 18930727729</t>
  </si>
  <si>
    <t>地址: 上海市奉贤区青村镇工农村村委会工农村336号</t>
  </si>
  <si>
    <t>上海市奉贤区庄行镇吕桥村居村委“履祥桥”睦邻点</t>
  </si>
  <si>
    <t>地址: 上海市奉贤区庄行镇吕桥村村委会吕桥村514号</t>
  </si>
  <si>
    <t>上海市奉贤区青村镇湾张村居村委108睦邻点</t>
  </si>
  <si>
    <t>电话: 13564800333</t>
  </si>
  <si>
    <t>地址: 上海市奉贤区青村镇湾张村村委会湾张村108号</t>
  </si>
  <si>
    <t>上海市奉贤区青村镇工农村居村委二组睦邻点</t>
  </si>
  <si>
    <t>电话: 13472666705</t>
  </si>
  <si>
    <t>地址: 上海市奉贤区青村镇工农村村委会工农村230号</t>
  </si>
  <si>
    <t>上海市奉贤区青村镇湾张村居村委517睦邻点</t>
  </si>
  <si>
    <t>地址: 上海市奉贤区青村镇湾张村村委会湾张村517号</t>
  </si>
  <si>
    <t>上海市奉贤区庄行镇浦秀村居村委“见贤堂”1睦邻点</t>
  </si>
  <si>
    <t>地址: 上海市奉贤区庄行镇浦秀村村委会浦秀村耀东1220号</t>
  </si>
  <si>
    <t>上海市奉贤区南桥镇杨王村居村委杨王村睦邻点</t>
  </si>
  <si>
    <t>电话: 15821774750</t>
  </si>
  <si>
    <t>地址: 上海市奉贤区南桥镇杨王村村委会金海公路村1588弄</t>
  </si>
  <si>
    <t>上海市奉贤区青村镇张弄村居村委8组睦邻点</t>
  </si>
  <si>
    <t>电话: 13564659602</t>
  </si>
  <si>
    <t>地址: 上海市奉贤区青村镇张弄村村委会张弄村822号</t>
  </si>
  <si>
    <t>上海市奉贤区庄行镇长堤村居村委“常相聚”睦邻点</t>
  </si>
  <si>
    <t>地址: 上海市奉贤区庄行镇长堤村村委会长堤村穗轮803号</t>
  </si>
  <si>
    <t>上海市奉贤区金汇镇资福居村委陆家堂睦邻点</t>
  </si>
  <si>
    <t>地址: 上海市奉贤区金汇镇资福村村委会资福村707号</t>
  </si>
  <si>
    <t>上海市奉贤区南桥镇曙光村居村委曙光村睦邻点</t>
  </si>
  <si>
    <t>电话: 15000648556</t>
  </si>
  <si>
    <t>地址: 上海市奉贤区南桥镇曙光村村委会光昊路村398号</t>
  </si>
  <si>
    <t>上海市奉贤区庄行镇长堤居村委“昶穗香“睦邻点</t>
  </si>
  <si>
    <t>地址: 上海市奉贤区庄行镇长堤村村委会长堤村1028号</t>
  </si>
  <si>
    <t>上海市奉贤区金汇镇资福村居村委夏家堂睦邻点</t>
  </si>
  <si>
    <t>地址: 上海市奉贤区金汇镇资福村村委会资福村吴窑9号</t>
  </si>
  <si>
    <t>上海市奉贤区金汇镇资福村居村委杨家睦邻点</t>
  </si>
  <si>
    <t>地址: 上海市奉贤区金汇镇资福村村委会资福村425号</t>
  </si>
  <si>
    <t>上海市奉贤区庄行镇马路村居村委"张云桥"睦邻点</t>
  </si>
  <si>
    <t>地址: 上海市奉贤区庄行镇马路村村委会马路村张云602号</t>
  </si>
  <si>
    <t>上海市奉贤区青村镇湾张村居村委湾张村睦邻点</t>
  </si>
  <si>
    <t>地址: 上海市奉贤区青村镇湾张村村委会湾张村426号</t>
  </si>
  <si>
    <t>上海市奉贤区青村镇工农村居村委四组睦邻点</t>
  </si>
  <si>
    <t>电话: 13524112732</t>
  </si>
  <si>
    <t>地址: 上海市奉贤区青村镇工农村村委会工农村458号</t>
  </si>
  <si>
    <t>上海市奉贤区南桥镇沈陆居村委沈陆1组睦邻点</t>
  </si>
  <si>
    <t>电话: 13601840618</t>
  </si>
  <si>
    <t>上海市奉贤区青村镇张弄村居村委6组睦邻点</t>
  </si>
  <si>
    <t>电话: 13916822398</t>
  </si>
  <si>
    <t>地址: 上海市奉贤区青村镇张弄村村委会张弄村616号</t>
  </si>
  <si>
    <t>上海市奉贤区庄行镇东风村村委会居村委"乐富堂"睦邻点</t>
  </si>
  <si>
    <t>地址: 上海市奉贤区庄行镇东风村村委会东风新村28号</t>
  </si>
  <si>
    <t>上海市奉贤区青村镇张弄村居村委张弄村第三睦邻点</t>
  </si>
  <si>
    <t>地址: 上海市奉贤区青村镇张弄村村委会清璇路118号</t>
  </si>
  <si>
    <t>上海市奉贤区金汇镇资福村居村委资福村张家圈睦邻点</t>
  </si>
  <si>
    <t>地址: 上海市奉贤区金汇镇资福村村委会资福村603号</t>
  </si>
  <si>
    <t>上海市奉贤区青村镇石海村石桥居村委石桥三组5号睦邻点</t>
  </si>
  <si>
    <t>电话: 18017845166</t>
  </si>
  <si>
    <t>地址: 上海市奉贤区青村镇石海村村委会石桥村三组5号</t>
  </si>
  <si>
    <t>上海市奉贤区青村镇石海村海边居村委海边842号睦邻点</t>
  </si>
  <si>
    <t>电话: 18116001367</t>
  </si>
  <si>
    <t>地址: 上海市奉贤区青村镇石海村村委会海边村海边中心路842号</t>
  </si>
  <si>
    <t>上海市奉贤区青村镇岳和村居村委第一睦邻点</t>
  </si>
  <si>
    <t>电话: 13361880715</t>
  </si>
  <si>
    <t>地址: 上海市奉贤区青村镇岳和村村委会岳和村622号</t>
  </si>
  <si>
    <t>上海市奉贤区南桥镇沈陆居村委延安9组睦邻点</t>
  </si>
  <si>
    <t>电话: 13916156263</t>
  </si>
  <si>
    <t>地址: 上海市奉贤区南桥镇沈陆村村委会沈陆村906号</t>
  </si>
  <si>
    <t>上海市奉贤区青村镇石海村居村委石桥6组睦邻点</t>
  </si>
  <si>
    <t>电话: 13331822553</t>
  </si>
  <si>
    <t>地址: 上海市奉贤区青村镇石海村村委会石海村石桥660号</t>
  </si>
  <si>
    <t>上海市奉贤区青村镇岳和居村委第二睦邻点</t>
  </si>
  <si>
    <t>地址: 上海市奉贤区青村镇岳和村村委会岳和村406号</t>
  </si>
  <si>
    <t>上海市奉贤区南桥镇沈陆居村委延安5组睦邻点</t>
  </si>
  <si>
    <t>电话: 13371807671</t>
  </si>
  <si>
    <t>地址: 上海市奉贤区南桥镇沈陆村村委会沈陆村延安525号</t>
  </si>
  <si>
    <t>上海市奉贤区庄行镇新叶村居村委“雍雅园"睦邻点</t>
  </si>
  <si>
    <t>地址: 上海市奉贤区庄行镇新叶村村委会北环路1366弄176号</t>
  </si>
  <si>
    <t>上海市奉贤区青村镇姚家村居村委睦邻点</t>
  </si>
  <si>
    <t>电话: 15316928767</t>
  </si>
  <si>
    <t>地址: 上海市奉贤区青村镇姚家村村委会姚家村974号</t>
  </si>
  <si>
    <t>上海市奉贤区庄行镇新叶村居村委"人常寨"睦邻点</t>
  </si>
  <si>
    <t>地址: 上海市奉贤区庄行镇新叶村村委会北环路1339弄175号</t>
  </si>
  <si>
    <t>上海市奉贤区南桥镇杨王村居村委03睦邻点</t>
  </si>
  <si>
    <t>电话: 15800915574</t>
  </si>
  <si>
    <t>地址: 上海市奉贤区南桥镇杨王村村委会杨王村金海公路2588号</t>
  </si>
  <si>
    <t>上海市奉贤区青村镇姚家村居村委姚家村10组睦邻点</t>
  </si>
  <si>
    <t>地址: 上海市奉贤区青村镇姚家村村委会姚家村1049号</t>
  </si>
  <si>
    <t>上海市奉贤区庄行镇新叶村居村委“春常在”睦邻点</t>
  </si>
  <si>
    <t>地址: 上海市奉贤区庄行镇新叶村村委会北环路1589弄17号</t>
  </si>
  <si>
    <t>上海市奉贤区青村镇姚家村居村委姚家村上塑路睦邻点</t>
  </si>
  <si>
    <t>地址: 上海市奉贤区青村镇姚家村村委会姚家村上塑路965弄108号</t>
  </si>
  <si>
    <t>上海市奉贤区青村镇申隆二村居村委家中心睦邻点</t>
  </si>
  <si>
    <t>电话: 18018826297</t>
  </si>
  <si>
    <t>地址: 上海市奉贤区青村镇申隆二村村委会申隆二村1404号</t>
  </si>
  <si>
    <t>上海市奉贤区青村镇申隆二村居村委丁夏531号睦邻点</t>
  </si>
  <si>
    <t>电话: 13641704209</t>
  </si>
  <si>
    <t>地址: 上海市奉贤区青村镇申隆二村村委会申隆二村丁夏531号</t>
  </si>
  <si>
    <t>上海市奉贤区青村镇陶宅村居村委陶宅村睦邻点</t>
  </si>
  <si>
    <t>电话: 17702142616</t>
  </si>
  <si>
    <t>地址: 上海市奉贤区青村镇陶宅村村委会陶宅村1314号</t>
  </si>
  <si>
    <t>上海市奉贤区庄行镇新叶村居村委”御林堂“睦邻点</t>
  </si>
  <si>
    <t>地址: 上海市奉贤区庄行镇新叶村村委会北环路1588弄88号</t>
  </si>
  <si>
    <t>上海市奉贤区青村镇元通村居村委第三睦邻点</t>
  </si>
  <si>
    <t>电话: 15921583528</t>
  </si>
  <si>
    <t>地址: 上海市奉贤区青村镇元通村村委会元通村202号</t>
  </si>
  <si>
    <t>上海市奉贤区青村镇元通村居村委第二睦邻点</t>
  </si>
  <si>
    <t>电话: 13482660123</t>
  </si>
  <si>
    <t>地址: 上海市奉贤区青村镇元通村村委会元通村1024号</t>
  </si>
  <si>
    <t>上海市奉贤区青村镇陶宅村居村委陶宅村第二睦邻点</t>
  </si>
  <si>
    <t>地址: 上海市奉贤区青村镇陶宅村村委会陶宅村王家726号</t>
  </si>
  <si>
    <t>上海市奉贤区青村镇新张居村委西张睦邻点</t>
  </si>
  <si>
    <t>电话: 15316012761</t>
  </si>
  <si>
    <t>地址: 上海市奉贤区青村镇新张村村委会西张村350号</t>
  </si>
  <si>
    <t>上海市奉贤区青村镇新张居村委南张睦邻点</t>
  </si>
  <si>
    <t>地址: 上海市奉贤区青村镇新张村村委会南张村137号</t>
  </si>
  <si>
    <t>上海市奉贤区青村镇李窑村居村委李窑村青村南路181号睦邻点</t>
  </si>
  <si>
    <t>电话: 13381853621</t>
  </si>
  <si>
    <t>地址: 上海市奉贤区青村镇李窑村村委会李窑村青村南路181号</t>
  </si>
  <si>
    <t>上海市奉贤区青村镇新张居村委第三睦邻点</t>
  </si>
  <si>
    <t>地址: 上海市奉贤区青村镇新张村村委会南张村415号</t>
  </si>
  <si>
    <t>上海市奉贤区青村镇和中村村民委员会居村委第一睦邻点</t>
  </si>
  <si>
    <t>电话: 18930386028</t>
  </si>
  <si>
    <t>地址: 上海市奉贤区青村镇和中村村委会和中村和中弄50号</t>
  </si>
  <si>
    <t>上海市奉贤区青村镇钱忠村居村委第一睦邻点</t>
  </si>
  <si>
    <t>电话: 13671797978</t>
  </si>
  <si>
    <t>地址: 上海市奉贤区青村镇钱忠村村委会钱忠村罗神340号</t>
  </si>
  <si>
    <t>上海市奉贤区青村镇钱忠居村委第二睦邻点</t>
  </si>
  <si>
    <t>电话: 13818084540</t>
  </si>
  <si>
    <t>地址: 上海市奉贤区青村镇钱忠村村委会钱忠村竹筱705号</t>
  </si>
  <si>
    <t>上海市奉贤区青村镇和中村村民委员会居村委第二睦邻点</t>
  </si>
  <si>
    <t>电话: 13901928753</t>
  </si>
  <si>
    <t>地址: 上海市奉贤区青村镇和中村村委会和中村于庄916号</t>
  </si>
  <si>
    <t>上海市奉贤区西渡街道南渡居村委大同睦邻点</t>
  </si>
  <si>
    <t>地址: 上海市奉贤区西渡街道南渡村村委会大同路大同老年活动室号</t>
  </si>
  <si>
    <t>上海市奉贤区庄行镇浦秀村居村委“见贤堂"3睦邻点</t>
  </si>
  <si>
    <t>上海市奉贤区青村镇李窑村居村委9组睦邻点</t>
  </si>
  <si>
    <t>电话: 15026582318</t>
  </si>
  <si>
    <t>地址: 上海市奉贤区青村镇李窑村村委会李窑村1103号</t>
  </si>
  <si>
    <t>上海市奉贤区青村镇桃园村居村委第二睦邻点</t>
  </si>
  <si>
    <t>电话: 13003196218</t>
  </si>
  <si>
    <t>地址: 上海市奉贤区青村镇桃园村村委会桃园村1028号</t>
  </si>
  <si>
    <t>上海市奉贤区青村镇南星村居村委南星村草庵睦邻点</t>
  </si>
  <si>
    <t>电话: 18930958131</t>
  </si>
  <si>
    <t>地址: 上海市奉贤区青村镇南星村村委会南横河路和草庵路路口331号</t>
  </si>
  <si>
    <t>上海市奉贤区青村镇李窑村居村委7组睦邻点</t>
  </si>
  <si>
    <t>地址: 上海市奉贤区青村镇李窑村村委会李窑村704号青溪书苑旁</t>
  </si>
  <si>
    <t>上海市奉贤区青村镇南星村居村委周陆6组睦邻点</t>
  </si>
  <si>
    <t>地址: 上海市奉贤区青村镇南星村村委会南星村周陆114号</t>
  </si>
  <si>
    <t>上海市奉贤区青村镇南星村居村委周陆9组睦邻点</t>
  </si>
  <si>
    <t>地址: 上海市奉贤区青村镇南星村村委会南星村周陆928号</t>
  </si>
  <si>
    <t>上海市奉贤区南桥镇江海村居村委05睦邻点</t>
  </si>
  <si>
    <t>地址: 上海市奉贤区南桥镇江海村村委会江海村五星中心路379号</t>
  </si>
  <si>
    <t>上海市奉贤区青村镇李窑居村委4组睦邻点</t>
  </si>
  <si>
    <t>地址: 上海市奉贤区青村镇李窑村村委会李窑村426号</t>
  </si>
  <si>
    <t>上海市奉贤区青村镇申隆二村居村委248号睦邻点</t>
  </si>
  <si>
    <t>电话: 18018828315</t>
  </si>
  <si>
    <t>地址: 上海市奉贤区青村镇申隆二村村委会申隆二村248号</t>
  </si>
  <si>
    <t>上海市奉贤区青村镇新张村居村委第四睦邻点</t>
  </si>
  <si>
    <t>地址: 上海市奉贤区青村镇新张村村委会南张村312号</t>
  </si>
  <si>
    <t>上海市奉贤区青村镇钟家村居村委钟家村733号睦邻点</t>
  </si>
  <si>
    <t>电话: 13661619550</t>
  </si>
  <si>
    <t>地址: 上海市奉贤区青村镇钟家村村委会品星路村733号</t>
  </si>
  <si>
    <t>上海市奉贤区青村镇元通居村委第四睦邻点</t>
  </si>
  <si>
    <t>电话: 18016358222</t>
  </si>
  <si>
    <t>地址: 上海市奉贤区青村镇元通村村委会元通村934号</t>
  </si>
  <si>
    <t>上海市奉贤区西渡街道南渡居村委扶栏睦邻点</t>
  </si>
  <si>
    <t>地址: 上海市奉贤区西渡街道南渡村村委会南渡村扶栏老年活动室号</t>
  </si>
  <si>
    <t>上海市奉贤区青村镇金王村居村委第四睦邻点</t>
  </si>
  <si>
    <t>电话: 18116422303</t>
  </si>
  <si>
    <t>上海市奉贤区青村镇西吴村居村委第一睦邻点</t>
  </si>
  <si>
    <t>电话: 15921882449</t>
  </si>
  <si>
    <t>地址: 上海市奉贤区青村镇西吴村村委会西吴村吴家808号</t>
  </si>
  <si>
    <t>上海市奉贤区青村镇西吴村居村委第二睦邻点</t>
  </si>
  <si>
    <t>电话: 13701794383</t>
  </si>
  <si>
    <t>地址: 上海市奉贤区青村镇西吴村村委会西吴村民安1119号</t>
  </si>
  <si>
    <t>上海市奉贤区青村镇桃园村居村委桃园村第三睦邻点</t>
  </si>
  <si>
    <t>电话: 18201992537</t>
  </si>
  <si>
    <t>地址: 上海市奉贤区青村镇桃园村村委会奉柘公路2501弄44号</t>
  </si>
  <si>
    <t>上海市奉贤区青村镇钱忠村居村委第三睦邻点</t>
  </si>
  <si>
    <t>电话: 18017469881</t>
  </si>
  <si>
    <t>地址: 上海市奉贤区青村镇钱忠村村委会竹筱路533号</t>
  </si>
  <si>
    <t>上海市奉贤区青村镇西吴村居村委第三睦邻点</t>
  </si>
  <si>
    <t>电话: 13162427824</t>
  </si>
  <si>
    <t>地址: 上海市奉贤区青村镇西吴村村委会西吴村民安1301号</t>
  </si>
  <si>
    <t>上海市奉贤区青村镇桃园场居村委桃园场睦邻点</t>
  </si>
  <si>
    <t>电话: 13611619588</t>
  </si>
  <si>
    <t>地址: 上海市奉贤区青村镇西吴村村委会桃园弄路桃园弄118号</t>
  </si>
  <si>
    <t>上海市奉贤区青村镇岳和村居村委第三睦邻点</t>
  </si>
  <si>
    <t>电话: 15900607002</t>
  </si>
  <si>
    <t>地址: 上海市奉贤区青村镇岳和村村委会泰青公路3918号</t>
  </si>
  <si>
    <t>上海市奉贤区青村镇陶宅村居村委第五睦邻点</t>
  </si>
  <si>
    <t>地址: 上海市奉贤区青村镇陶宅村村委会陶宅村621号</t>
  </si>
  <si>
    <t>上海市奉贤区庄行镇芦泾村居村委”新村堂“睦邻点</t>
  </si>
  <si>
    <t>地址: 上海市奉贤区庄行镇芦泾村村委会庄行路537号</t>
  </si>
  <si>
    <t>上海市奉贤区庄行镇张塘村居村委”夕阳美“睦邻点</t>
  </si>
  <si>
    <t>地址: 上海市奉贤区庄行镇张塘村村委会张塘村牛桥945号</t>
  </si>
  <si>
    <t>上海市奉贤区青村镇和中居村委第三睦邻点</t>
  </si>
  <si>
    <t>电话: 18018828299</t>
  </si>
  <si>
    <t>地址: 上海市奉贤区青村镇和中村村委会和中村方墩804号</t>
  </si>
  <si>
    <t>上海市奉贤区奉城镇朱墩村居村委03睦邻点</t>
  </si>
  <si>
    <t>电话: 13918749031</t>
  </si>
  <si>
    <t>地址: 上海市奉贤区奉城镇朱墩村村委会团结村1131号</t>
  </si>
  <si>
    <t>上海市崇明区堡镇上海市崇明区堡镇彷徨村居村委朝夕睦邻点</t>
  </si>
  <si>
    <t>电话: 13764343976</t>
  </si>
  <si>
    <t>地址: 上海市崇明区堡镇彷徨村村委会彷徨村瀛北3队号堡镇彷徨村瀛北3队</t>
  </si>
  <si>
    <t>上海市崇明区堡镇堡北村村民委员会居村委聚逸品睦邻点</t>
  </si>
  <si>
    <t>电话: 15000932541</t>
  </si>
  <si>
    <t>地址: 上海市崇明区堡镇堡北村村委会堡北村1338号</t>
  </si>
  <si>
    <t>上海市崇明区堡镇瀛南村居村委兴隆睦邻点</t>
  </si>
  <si>
    <t>电话: 15921107842</t>
  </si>
  <si>
    <t>地址: 上海市崇明区堡镇瀛南村村委会瀛南村5队仓库号</t>
  </si>
  <si>
    <t>上海市崇明区堡镇米行村居村委瀛沁睦邻点</t>
  </si>
  <si>
    <t>电话: 13594683601</t>
  </si>
  <si>
    <t>地址: 上海市崇明区堡镇米行村村委会米行村瀛洲7队仓库号</t>
  </si>
  <si>
    <t>上海市崇明区堡镇营房村居村委顺和居睦邻点</t>
  </si>
  <si>
    <t>电话: 13381832878</t>
  </si>
  <si>
    <t>地址: 上海市崇明区堡镇营房村村委会营房村村3组号</t>
  </si>
  <si>
    <t>上海市奉贤区奉城镇朱新村居村委02睦邻点</t>
  </si>
  <si>
    <t>电话: 18221017485</t>
  </si>
  <si>
    <t>地址: 上海市奉贤区奉城镇朱新村村委会朱新村628号</t>
  </si>
  <si>
    <t>上海市奉贤区奉城镇卫季村居村委01睦邻点</t>
  </si>
  <si>
    <t>电话: 13816041546</t>
  </si>
  <si>
    <t>地址: 上海市奉贤区奉城镇卫季村村委会卫季路403号对面</t>
  </si>
  <si>
    <t>上海市松江区永丰街道玉树居村委桑榆乐睦邻点</t>
  </si>
  <si>
    <t>电话: 13501728916</t>
  </si>
  <si>
    <t>地址: 上海市松江区永丰街道玉树社区居委会乐都路675弄17号</t>
  </si>
  <si>
    <t>上海市普陀区长寿路街道安全里居村委安全睦邻点</t>
  </si>
  <si>
    <t>电话: 13661835221</t>
  </si>
  <si>
    <t>地址: 上海市普陀区长寿路街道安全里居委会凯旋北路336号</t>
  </si>
  <si>
    <t>上海市金山区漕泾镇水库居村委张美芳睦邻点</t>
  </si>
  <si>
    <t>电话: 18221239787</t>
  </si>
  <si>
    <t>地址: 上海市金山区漕泾镇水库村村委会水库村长堰2026号</t>
  </si>
  <si>
    <t>上海市崇明区港西镇协西村居村委协西村有约睦邻点</t>
  </si>
  <si>
    <t>电话: 15800593077</t>
  </si>
  <si>
    <t>地址: 上海市崇明区港西镇协西村村委会协西村协南413号</t>
  </si>
  <si>
    <t>上海市普陀区长寿路街道普雄居村委友睦楼组睦邻点</t>
  </si>
  <si>
    <t>电话: 18101721040</t>
  </si>
  <si>
    <t>地址: 上海市普陀区长寿路街道普雄路居委会普雄路26弄8号</t>
  </si>
  <si>
    <t>上海市普陀区长寿路街道知音苑居村委知音-乐龄居为老服务睦邻点</t>
  </si>
  <si>
    <t>电话: 18017426753</t>
  </si>
  <si>
    <t>地址: 上海市普陀区长寿路街道知音苑居委会长寿路1112弄10号楼101室</t>
  </si>
  <si>
    <t>上海市崇明区港沿镇合兴村居村委合美家园睦邻点</t>
  </si>
  <si>
    <t>电话: 13524733165</t>
  </si>
  <si>
    <t>地址: 上海市崇明区港沿镇合兴村村委会合兴村1033号</t>
  </si>
  <si>
    <t>上海市崇明区港沿镇合东居村委和丽睦邻点</t>
  </si>
  <si>
    <t>电话: 13818256978</t>
  </si>
  <si>
    <t>地址: 上海市崇明区港沿镇合东村村委会合东村838号</t>
  </si>
  <si>
    <t>上海市崇明区新河镇新光居村委静工睦邻点</t>
  </si>
  <si>
    <t>电话: 13472589695</t>
  </si>
  <si>
    <t>地址: 上海市崇明区新河镇新光村村委会新光村4队号上海市崇明区新河镇新光村4队</t>
  </si>
  <si>
    <t>上海市崇明区新河镇兴教村居村委好邻舍睦邻点睦邻点</t>
  </si>
  <si>
    <t>电话: 15000085230</t>
  </si>
  <si>
    <t>地址: 上海市崇明区新河镇兴教村村委会兴教村村镇南14队仓库号上海市崇明区新河镇兴教村镇南14队仓库</t>
  </si>
  <si>
    <t>上海市崇明区新河镇群英居村委群英睦邻点</t>
  </si>
  <si>
    <t>电话: 18916001890</t>
  </si>
  <si>
    <t>地址: 上海市崇明区新河镇群英村村委会群英村东风837号</t>
  </si>
  <si>
    <t>上海市崇明区长兴镇凤凰佳苑社区居村委睦邻点</t>
  </si>
  <si>
    <t>电话: 13585960546</t>
  </si>
  <si>
    <t>地址: 上海市崇明区长兴镇凤凰佳苑居委会丰康路路50弄96号301室</t>
  </si>
  <si>
    <t>上海市崇明区竖新镇东新居村委夕笑苑睦邻点</t>
  </si>
  <si>
    <t>电话: 18917944193</t>
  </si>
  <si>
    <t>地址: 上海市崇明区竖新镇东新村村委会东新村837号东新村8队社场</t>
  </si>
  <si>
    <t>上海市崇明区竖新镇育才居村委邻里学睦邻点</t>
  </si>
  <si>
    <t>电话: 18930971857</t>
  </si>
  <si>
    <t>地址: 上海市崇明区竖新镇育才村村委会育才村直河村756号</t>
  </si>
  <si>
    <t>上海市崇明区竖新镇竖河居村委利民居睦邻点</t>
  </si>
  <si>
    <t>电话: 18930288346</t>
  </si>
  <si>
    <t>地址: 上海市崇明区竖新镇竖河村村委会竖河村竖东村1235号</t>
  </si>
  <si>
    <t>上海市金山区漕泾镇阮巷居村委陈连华睦邻点</t>
  </si>
  <si>
    <t>电话: 13391223338</t>
  </si>
  <si>
    <t>地址: 上海市金山区漕泾镇阮巷村村委会阮巷小区村1023号</t>
  </si>
  <si>
    <t>上海市奉贤区奉城镇盐行居村委01睦邻点</t>
  </si>
  <si>
    <t>电话: 17717673641</t>
  </si>
  <si>
    <t>地址: 上海市奉贤区奉城镇盐行村村委会盐青路8弄32号</t>
  </si>
  <si>
    <t>上海市奉贤区奉城镇盐行村居村委02睦邻点</t>
  </si>
  <si>
    <t>地址: 上海市奉贤区奉城镇盐行村村委会盐行村233号</t>
  </si>
  <si>
    <t>上海市奉贤区奉城镇朱墩村居村委01睦邻点</t>
  </si>
  <si>
    <t>电话: 18721292093</t>
  </si>
  <si>
    <t>地址: 上海市奉贤区奉城镇朱墩村村委会朱墩村团结1131号对面</t>
  </si>
  <si>
    <t>上海市奉贤区奉城镇朱墩村居村委02睦邻点</t>
  </si>
  <si>
    <t>地址: 上海市奉贤区奉城镇朱墩村村委会朱墩村墩外308号</t>
  </si>
  <si>
    <t>上海市奉贤区奉城镇大门村居村委01睦邻点</t>
  </si>
  <si>
    <t>电话: 17321030036</t>
  </si>
  <si>
    <t>地址: 上海市奉贤区奉城镇大门村村委会大门村321号</t>
  </si>
  <si>
    <t>上海市奉贤区奉城镇大门村居村委02睦邻点</t>
  </si>
  <si>
    <t>地址: 上海市奉贤区奉城镇大门村村委会大门村平庄东路7388号</t>
  </si>
  <si>
    <t>上海市奉贤区奉城镇卫季村居村委02睦邻点</t>
  </si>
  <si>
    <t>地址: 上海市奉贤区奉城镇卫季村村委会卫季村大卫路1111号</t>
  </si>
  <si>
    <t>上海市奉贤区奉城镇塘外村居村委01睦邻点</t>
  </si>
  <si>
    <t>电话: 18918809678</t>
  </si>
  <si>
    <t>地址: 上海市奉贤区奉城镇塘外村村委会燎钦公路616号</t>
  </si>
  <si>
    <t>上海市奉贤区奉城镇塘外村居村委03睦邻点</t>
  </si>
  <si>
    <t>地址: 上海市奉贤区奉城镇塘外村村委会胜利村胜利351号</t>
  </si>
  <si>
    <t>上海市奉贤区奉城镇塘外村居村委04睦邻点</t>
  </si>
  <si>
    <t>地址: 上海市奉贤区奉城镇塘外村村委会塘外村褚聚609号</t>
  </si>
  <si>
    <t>上海市奉贤区奉城镇护民村居村委01睦邻点</t>
  </si>
  <si>
    <t>地址: 上海市奉贤区奉城镇护民村村委会护海路739号</t>
  </si>
  <si>
    <t>上海市奉贤区奉城镇头桥中心村居村委睦邻点</t>
  </si>
  <si>
    <t>电话: 13801812731</t>
  </si>
  <si>
    <t>地址: 上海市奉贤区奉城镇东新市村村委会蔡建路86号</t>
  </si>
  <si>
    <t>上海市奉贤区奉城镇蔡家桥村居村委睦邻点</t>
  </si>
  <si>
    <t>电话: 13391080620</t>
  </si>
  <si>
    <t>地址: 上海市奉贤区奉城镇蔡家桥村村委会蔡桥路253号</t>
  </si>
  <si>
    <t>上海市奉贤区奉城镇蔡家桥村居村委01睦邻点</t>
  </si>
  <si>
    <t>地址: 上海市奉贤区奉城镇蔡家桥村村委会和平路129号</t>
  </si>
  <si>
    <t>上海市奉贤区奉城镇东新市村居村委睦邻点</t>
  </si>
  <si>
    <t>电话: 13381717707</t>
  </si>
  <si>
    <t>地址: 上海市奉贤区奉城镇东新市村村委会新北村8组号</t>
  </si>
  <si>
    <t>上海市奉贤区奉城镇东新市居村委东新市村睦邻点</t>
  </si>
  <si>
    <t>地址: 上海市奉贤区奉城镇东新市村村委会新市路3支弄</t>
  </si>
  <si>
    <t>上海市奉贤区奉城镇东新市居村委03睦邻点</t>
  </si>
  <si>
    <t>地址: 上海市奉贤区奉城镇东新市村村委会朝阳村五号</t>
  </si>
  <si>
    <t>上海市奉贤区四团镇锦港佳苑社区居村委锦港佳苑睦邻点</t>
  </si>
  <si>
    <t>电话: 13611917538</t>
  </si>
  <si>
    <t>地址: 上海市奉贤区四团镇锦港佳苑社区居委会四团镇港佳路189弄31号</t>
  </si>
  <si>
    <t>上海市奉贤区四团镇四团居委居村委四团居委睦邻点</t>
  </si>
  <si>
    <t>电话: 15601860240</t>
  </si>
  <si>
    <t>地址: 上海市奉贤区四团镇四团居委会川南奉公路8130号</t>
  </si>
  <si>
    <t>上海市奉贤区四团镇邵靴村居村委第一睦邻点</t>
  </si>
  <si>
    <t>电话: 13166115500</t>
  </si>
  <si>
    <t>地址: 上海市奉贤区四团镇邵靴村村委会邵靴村红卫403号</t>
  </si>
  <si>
    <t>上海市奉贤区奉城镇东新市居村委04睦邻点</t>
  </si>
  <si>
    <t>地址: 上海市奉贤区奉城镇东新市村村委会朝阳村六组号</t>
  </si>
  <si>
    <t>上海市奉贤区四团镇邵靴村居村委第二睦邻点</t>
  </si>
  <si>
    <t>电话: 13564195237</t>
  </si>
  <si>
    <t>地址: 上海市奉贤区四团镇邵靴村村委会邵靴村红卫323号</t>
  </si>
  <si>
    <t>上海市奉贤区四团镇平南居村委平南村睦邻点</t>
  </si>
  <si>
    <t>电话: 13564125770</t>
  </si>
  <si>
    <t>地址: 上海市奉贤区四团镇平南村村委会平南村309号</t>
  </si>
  <si>
    <t>上海市奉贤区奉城镇东新市居村委05睦邻点</t>
  </si>
  <si>
    <t>地址: 上海市奉贤区奉城镇东新市村村委会朝阳村十号</t>
  </si>
  <si>
    <t>上海市奉贤区四团镇红庄居村委第二睦邻点</t>
  </si>
  <si>
    <t>电话: 13122394035</t>
  </si>
  <si>
    <t>地址: 上海市奉贤区四团镇红庄村村委会平谊路56号</t>
  </si>
  <si>
    <t>上海市奉贤区四团镇红庄村居村委红庄村第一睦邻点</t>
  </si>
  <si>
    <t>电话: 15000748838</t>
  </si>
  <si>
    <t>地址: 上海市奉贤区四团镇红庄村村委会红庄村334号</t>
  </si>
  <si>
    <t>上海市奉贤区四团镇红庄村居村委第三睦邻点</t>
  </si>
  <si>
    <t>电话: 18916157558</t>
  </si>
  <si>
    <t>地址: 上海市奉贤区四团镇红庄村村委会红庄村835号</t>
  </si>
  <si>
    <t>上海市奉贤区奉城镇冯家居村委02睦邻点</t>
  </si>
  <si>
    <t>电话: 18918008490</t>
  </si>
  <si>
    <t>地址: 上海市奉贤区奉城镇冯家村村委会桥福路673号</t>
  </si>
  <si>
    <t>上海市奉贤区四团镇农展村居村委第一睦邻点</t>
  </si>
  <si>
    <t>电话: 18930292911</t>
  </si>
  <si>
    <t>地址: 上海市奉贤区四团镇农展村村委会中心路515号</t>
  </si>
  <si>
    <t>上海市奉贤区四团镇农展村居村委第二睦邻点</t>
  </si>
  <si>
    <t>电话: 13795233014</t>
  </si>
  <si>
    <t>地址: 上海市奉贤区四团镇农展村村委会农展村村中心路号810号</t>
  </si>
  <si>
    <t>上海市奉贤区四团镇农展村居村委第三睦邻点</t>
  </si>
  <si>
    <t>电话: 18016220836</t>
  </si>
  <si>
    <t>地址: 上海市奉贤区四团镇农展村村委会港荣路326号</t>
  </si>
  <si>
    <t>上海市奉贤区四团镇农展村居村委第四睦邻点</t>
  </si>
  <si>
    <t>电话: 13661866995</t>
  </si>
  <si>
    <t>地址: 上海市奉贤区四团镇农展村村委会农展村1005号</t>
  </si>
  <si>
    <t>上海市奉贤区奉城镇冯家村居村委01睦邻点</t>
  </si>
  <si>
    <t>地址: 上海市奉贤区奉城镇冯家村村委会桥福路农家会所对面号</t>
  </si>
  <si>
    <t>上海市奉贤区四团镇民福村居村委第一睦邻点</t>
  </si>
  <si>
    <t>电话: 18019184383</t>
  </si>
  <si>
    <t>地址: 上海市奉贤区四团镇民福村村委会民福村707号</t>
  </si>
  <si>
    <t>上海市奉贤区四团镇民福村居村委第二睦邻点</t>
  </si>
  <si>
    <t>电话: 18918264190</t>
  </si>
  <si>
    <t>地址: 上海市奉贤区四团镇民福村村委会民福村1226号</t>
  </si>
  <si>
    <t>上海市奉贤区四团镇拾村村居村委第一睦邻点</t>
  </si>
  <si>
    <t>电话: 13801729570</t>
  </si>
  <si>
    <t>地址: 上海市奉贤区四团镇拾村村村委会拾村村村南十家306号</t>
  </si>
  <si>
    <t>上海市奉贤区四团镇拾村村居村委第二睦邻点</t>
  </si>
  <si>
    <t>电话: 18930266983</t>
  </si>
  <si>
    <t>地址: 上海市奉贤区四团镇拾村村村委会拾村村村304号</t>
  </si>
  <si>
    <t>上海市奉贤区四团镇拾村村居村委第三睦邻点</t>
  </si>
  <si>
    <t>电话: 18918084629</t>
  </si>
  <si>
    <t>地址: 上海市奉贤区四团镇拾村村村委会拾村村村南十家110号</t>
  </si>
  <si>
    <t>上海市奉贤区四团镇拾村村居村委第四睦邻点</t>
  </si>
  <si>
    <t>电话: 13472520388</t>
  </si>
  <si>
    <t>地址: 上海市奉贤区四团镇拾村村村委会拾村村村235号</t>
  </si>
  <si>
    <t>上海市奉贤区四团镇拾村居村委第五睦邻点</t>
  </si>
  <si>
    <t>电话: 18930293521</t>
  </si>
  <si>
    <t>地址: 上海市奉贤区四团镇拾村村村委会南十家村503号</t>
  </si>
  <si>
    <t>上海市奉贤区四团镇渔墩居村委第一睦邻点</t>
  </si>
  <si>
    <t>电话: 13621985415</t>
  </si>
  <si>
    <t>地址: 上海市奉贤区四团镇渔墩村村委会五墩村555号</t>
  </si>
  <si>
    <t>上海市奉贤区四团镇渔墩居村委第二睦邻点</t>
  </si>
  <si>
    <t>电话: 13918822953</t>
  </si>
  <si>
    <t>地址: 上海市奉贤区四团镇渔墩村村委会渔村603号</t>
  </si>
  <si>
    <t>上海市奉贤区四团镇渔墩居村委第三睦邻点</t>
  </si>
  <si>
    <t>电话: 18717713029</t>
  </si>
  <si>
    <t>地址: 上海市奉贤区四团镇渔墩村村委会渔村207号</t>
  </si>
  <si>
    <t>上海市奉贤区四团镇渔墩村居村委第四睦邻点</t>
  </si>
  <si>
    <t>电话: 13482663285</t>
  </si>
  <si>
    <t>地址: 上海市奉贤区四团镇渔墩村村委会五墩村206号</t>
  </si>
  <si>
    <t>上海市奉贤区四团镇新桥居村委第一睦邻点</t>
  </si>
  <si>
    <t>电话: 13916320465</t>
  </si>
  <si>
    <t>地址: 上海市奉贤区四团镇新桥村村委会新桥村654号</t>
  </si>
  <si>
    <t>上海市奉贤区四团镇新桥居村委第二睦邻点</t>
  </si>
  <si>
    <t>电话: 15026436488</t>
  </si>
  <si>
    <t>地址: 上海市奉贤区四团镇新桥村村委会新桥村金洋850号</t>
  </si>
  <si>
    <t>上海市奉贤区奉城镇北宋村居村委睦邻点</t>
  </si>
  <si>
    <t>电话: 13701696701</t>
  </si>
  <si>
    <t>地址: 上海市奉贤区奉城镇北宋村村委会北宋村1716号</t>
  </si>
  <si>
    <t>上海市奉贤区四团镇新桥居村委第三睦邻点</t>
  </si>
  <si>
    <t>电话: 13512197518</t>
  </si>
  <si>
    <t>地址: 上海市奉贤区四团镇新桥村村委会新桥村222号</t>
  </si>
  <si>
    <t>上海市奉贤区四团镇新桥居村委第四睦邻点</t>
  </si>
  <si>
    <t>电话: 15316386758</t>
  </si>
  <si>
    <t>地址: 上海市奉贤区四团镇新桥村村委会新桥村金洋358号</t>
  </si>
  <si>
    <t>上海市奉贤区四团镇新桥居村委第五睦邻点</t>
  </si>
  <si>
    <t>电话: 13402054035</t>
  </si>
  <si>
    <t>地址: 上海市奉贤区四团镇新桥村村委会新桥村村441号</t>
  </si>
  <si>
    <t>上海市奉贤区四团镇夏家居村委第四睦邻点</t>
  </si>
  <si>
    <t>电话: 13918218718</t>
  </si>
  <si>
    <t>地址: 上海市奉贤区四团镇夏家村村委会夏家村沈家232号</t>
  </si>
  <si>
    <t>上海市奉贤区四团镇夏家居村委第一睦邻点</t>
  </si>
  <si>
    <t>电话: 18717973106</t>
  </si>
  <si>
    <t>地址: 上海市奉贤区四团镇夏家村村委会夏家村409号</t>
  </si>
  <si>
    <t>上海市奉贤区四团镇夏家居村委第二睦邻点</t>
  </si>
  <si>
    <t>电话: 13917627252</t>
  </si>
  <si>
    <t>地址: 上海市奉贤区四团镇夏家村村委会夏家村沈家602号</t>
  </si>
  <si>
    <t>上海市奉贤区四团镇夏家居村委第三睦邻点</t>
  </si>
  <si>
    <t>电话: 18001751108</t>
  </si>
  <si>
    <t>地址: 上海市奉贤区四团镇夏家村村委会夏家村242号</t>
  </si>
  <si>
    <t>上海市奉贤区四团镇夏家居村委第五睦邻点</t>
  </si>
  <si>
    <t>电话: 13482216613</t>
  </si>
  <si>
    <t>地址: 上海市奉贤区四团镇夏家村村委会夏家村沈家423号</t>
  </si>
  <si>
    <t>上海市奉贤区四团镇夏家居村委第六睦邻点</t>
  </si>
  <si>
    <t>电话: 15821420128</t>
  </si>
  <si>
    <t>地址: 上海市奉贤区四团镇夏家村村委会夏家村394号</t>
  </si>
  <si>
    <t>上海市奉贤区奉城镇北宋村居村委02睦邻点</t>
  </si>
  <si>
    <t>电话: 13564227355</t>
  </si>
  <si>
    <t>地址: 上海市奉贤区奉城镇北宋村村委会北宋村建国958号</t>
  </si>
  <si>
    <t>上海市崇明区竖新镇育才居村委和为贵睦邻点</t>
  </si>
  <si>
    <t>电话: 18916008185</t>
  </si>
  <si>
    <t>地址: 上海市崇明区竖新镇育才村村委会育才村618号</t>
  </si>
  <si>
    <t>上海市奉贤区四团镇小荡村居村委第一睦邻点</t>
  </si>
  <si>
    <t>电话: 15102180092</t>
  </si>
  <si>
    <t>地址: 上海市奉贤区四团镇小荡村村委会小荡村村624号</t>
  </si>
  <si>
    <t>上海市奉贤区四团镇小荡村居村委第二睦邻点</t>
  </si>
  <si>
    <t>电话: 13764754286</t>
  </si>
  <si>
    <t>地址: 上海市奉贤区四团镇小荡村村委会小荡村蒲基533号</t>
  </si>
  <si>
    <t>上海市奉贤区奉城镇北宋村居村委03睦邻点</t>
  </si>
  <si>
    <t>地址: 上海市奉贤区奉城镇北宋村村委会北宋村216号</t>
  </si>
  <si>
    <t>上海市奉贤区四团镇小荡村居村委第三睦邻点</t>
  </si>
  <si>
    <t>电话: 13020208631</t>
  </si>
  <si>
    <t>地址: 上海市奉贤区四团镇小荡村村委会小荡村村蒲基229号</t>
  </si>
  <si>
    <t>上海市崇明区竖新镇大东居村委士忠睦邻点</t>
  </si>
  <si>
    <t>电话: 13248205713</t>
  </si>
  <si>
    <t>地址: 上海市崇明区竖新镇大东村村委会大东村323号</t>
  </si>
  <si>
    <t>上海市奉贤区四团镇小荡村居村委第五睦邻点</t>
  </si>
  <si>
    <t>电话: 18964177396</t>
  </si>
  <si>
    <t>地址: 上海市奉贤区四团镇小荡村村委会小荡村村932号</t>
  </si>
  <si>
    <t>上海市崇明区竖新镇惠民居村委艺涵院睦邻点</t>
  </si>
  <si>
    <t>电话: 18964193100</t>
  </si>
  <si>
    <t>地址: 上海市崇明区竖新镇惠民村村委会惠民村竖新908号</t>
  </si>
  <si>
    <t>上海市奉贤区四团镇小荡村居村委第四睦邻点</t>
  </si>
  <si>
    <t>电话: 15800584648</t>
  </si>
  <si>
    <t>地址: 上海市奉贤区四团镇小荡村村委会小荡村村蒲基712号</t>
  </si>
  <si>
    <t>上海市奉贤区奉城镇南宋村居村委睦邻点</t>
  </si>
  <si>
    <t>电话: 18001896113</t>
  </si>
  <si>
    <t>地址: 上海市奉贤区奉城镇南宋村村委会南宋路433号</t>
  </si>
  <si>
    <t>上海市奉贤区四团镇长堰居村委第一睦邻点</t>
  </si>
  <si>
    <t>电话: 18930309183</t>
  </si>
  <si>
    <t>地址: 上海市奉贤区四团镇长堰村村委会长堰村710号</t>
  </si>
  <si>
    <t>上海市奉贤区奉城镇南宋村居村委南宋村1睦邻点</t>
  </si>
  <si>
    <t>地址: 上海市奉贤区奉城镇南宋村村委会南宋路309号</t>
  </si>
  <si>
    <t>上海市奉贤区四团镇长堰居村委第二睦邻点</t>
  </si>
  <si>
    <t>电话: 18930749138</t>
  </si>
  <si>
    <t>地址: 上海市奉贤区四团镇长堰村村委会长堰村秦树612号</t>
  </si>
  <si>
    <t>上海市奉贤区奉城镇南宋村居村委南宋村2睦邻点</t>
  </si>
  <si>
    <t>地址: 上海市奉贤区奉城镇南宋村村委会南宋路1014号</t>
  </si>
  <si>
    <t>上海市奉贤区四团镇长堰居村委第三睦邻点</t>
  </si>
  <si>
    <t>电话: 13671922583</t>
  </si>
  <si>
    <t>地址: 上海市奉贤区四团镇长堰村村委会长堰村秦树536号</t>
  </si>
  <si>
    <t>上海市奉贤区奉城镇南宋村居村委南宋村3睦邻点</t>
  </si>
  <si>
    <t>地址: 上海市奉贤区奉城镇南宋村村委会南宋路605号</t>
  </si>
  <si>
    <t>上海市奉贤区四团镇大桥居村委第一睦邻点</t>
  </si>
  <si>
    <t>电话: 13788948516</t>
  </si>
  <si>
    <t>地址: 上海市奉贤区四团镇大桥村村委会大桥村512号</t>
  </si>
  <si>
    <t>上海市奉贤区四团镇大桥居村委第二睦邻点</t>
  </si>
  <si>
    <t>电话: 13764763946</t>
  </si>
  <si>
    <t>地址: 上海市奉贤区四团镇大桥村村委会大桥村张家852号</t>
  </si>
  <si>
    <t>上海市奉贤区四团镇大桥居村委第三睦邻点</t>
  </si>
  <si>
    <t>电话: 15800899402</t>
  </si>
  <si>
    <t>地址: 上海市奉贤区四团镇大桥村村委会大桥村张家1212号</t>
  </si>
  <si>
    <t>上海市奉贤区四团镇大桥村村委会居村委第四睦邻点</t>
  </si>
  <si>
    <t>电话: 13482139518</t>
  </si>
  <si>
    <t>地址: 上海市奉贤区四团镇大桥村村委会张家村375号</t>
  </si>
  <si>
    <t>上海市奉贤区奉城镇戴家村居村委睦邻点</t>
  </si>
  <si>
    <t>电话: 15026736484</t>
  </si>
  <si>
    <t>地址: 上海市奉贤区奉城镇戴家村村委会头桥东路298号</t>
  </si>
  <si>
    <t>上海市奉贤区四团镇镇西村居村委第三睦邻点</t>
  </si>
  <si>
    <t>电话: 13816006685</t>
  </si>
  <si>
    <t>地址: 上海市奉贤区四团镇镇西村村委会镇西村823号</t>
  </si>
  <si>
    <t>上海市奉贤区四团镇镇西村居村委第一睦邻点</t>
  </si>
  <si>
    <t>电话: 13916482970</t>
  </si>
  <si>
    <t>地址: 上海市奉贤区四团镇镇西村村委会镇西村147号</t>
  </si>
  <si>
    <t>上海市奉贤区四团镇镇西村居村委第二睦邻点</t>
  </si>
  <si>
    <t>电话: 18918268626</t>
  </si>
  <si>
    <t>地址: 上海市奉贤区四团镇镇西村村委会四团东街58号</t>
  </si>
  <si>
    <t>上海市奉贤区四团镇镇西村居村委第四睦邻点</t>
  </si>
  <si>
    <t>电话: 15221449536</t>
  </si>
  <si>
    <t>地址: 上海市奉贤区四团镇镇西村村委会镇西村镇东609号</t>
  </si>
  <si>
    <t>上海市奉贤区奉城镇戴家村居村委戴家村睦邻点</t>
  </si>
  <si>
    <t>地址: 上海市奉贤区奉城镇戴家村村委会戴家村路888号</t>
  </si>
  <si>
    <t>上海市奉贤区四团镇四团村居村委三团第一睦邻点</t>
  </si>
  <si>
    <t>电话: 18018826112</t>
  </si>
  <si>
    <t>地址: 上海市奉贤区四团镇四团村村委会奉贤区四团镇四团村三团706号</t>
  </si>
  <si>
    <t>上海市奉贤区四团镇三坎村居村委第一睦邻点</t>
  </si>
  <si>
    <t>电话: 13764994993</t>
  </si>
  <si>
    <t>地址: 上海市奉贤区四团镇三坎村村委会三坎村村223号</t>
  </si>
  <si>
    <t>上海市奉贤区四团镇三坎村居村委第二睦邻点</t>
  </si>
  <si>
    <t>电话: 18939804578</t>
  </si>
  <si>
    <t>地址: 上海市奉贤区四团镇三坎村村委会三坎村石家坎村823号</t>
  </si>
  <si>
    <t>上海市奉贤区四团镇三坎居村委第三睦邻点</t>
  </si>
  <si>
    <t>电话: 13764764540</t>
  </si>
  <si>
    <t>地址: 上海市奉贤区四团镇三坎村村委会三坎村635号</t>
  </si>
  <si>
    <t>上海市奉贤区四团镇平海居村委第一睦邻点</t>
  </si>
  <si>
    <t>电话: 15021507032</t>
  </si>
  <si>
    <t>地址: 上海市奉贤区四团镇平海村村委会平海村村834号</t>
  </si>
  <si>
    <t>上海市奉贤区四团镇平海村居村委第二睦邻点</t>
  </si>
  <si>
    <t>电话: 18918574558</t>
  </si>
  <si>
    <t>地址: 上海市奉贤区四团镇平海村村委会平海村平海村602号</t>
  </si>
  <si>
    <t>上海市奉贤区四团镇渔洋村居村委第一睦邻点</t>
  </si>
  <si>
    <t>电话: 18939798008</t>
  </si>
  <si>
    <t>地址: 上海市奉贤区四团镇渔洋村村委会渔洋村305号</t>
  </si>
  <si>
    <t>上海市奉贤区四团镇渔洋居村委第三睦邻点</t>
  </si>
  <si>
    <t>电话: 13061711559</t>
  </si>
  <si>
    <t>地址: 上海市奉贤区四团镇渔洋村村委会渔洋村708号</t>
  </si>
  <si>
    <t>上海市奉贤区四团镇渔洋村居村委第二睦邻点</t>
  </si>
  <si>
    <t>电话: 18939809162</t>
  </si>
  <si>
    <t>地址: 上海市奉贤区四团镇渔洋村村委会渔洋村村五古617号</t>
  </si>
  <si>
    <t>上海市奉贤区四团镇渔洋村居村委第四睦邻点</t>
  </si>
  <si>
    <t>电话: 18930274368</t>
  </si>
  <si>
    <t>地址: 上海市奉贤区四团镇渔洋村村委会渔洋村村五古115号</t>
  </si>
  <si>
    <t>上海市奉贤区奉城镇幸福村居村委幸福村睦邻点</t>
  </si>
  <si>
    <t>电话: 13817449630</t>
  </si>
  <si>
    <t>地址: 上海市奉贤区奉城镇幸福村村委会幸福路533号</t>
  </si>
  <si>
    <t>上海市奉贤区四团镇五四村居村委第一睦邻点</t>
  </si>
  <si>
    <t>电话: 17721238361</t>
  </si>
  <si>
    <t>地址: 上海市奉贤区四团镇五四村村委会五四村七古216号</t>
  </si>
  <si>
    <t>上海市奉贤区四团镇五四村居村委第二睦邻点</t>
  </si>
  <si>
    <t>电话: 13764860583</t>
  </si>
  <si>
    <t>地址: 上海市奉贤区四团镇五四村村委会五四村七古626号</t>
  </si>
  <si>
    <t>上海市奉贤区奉城镇幸福村居村委幸福村幸福睦邻点</t>
  </si>
  <si>
    <t>地址: 上海市奉贤区奉城镇幸福村村委会幸福村288号</t>
  </si>
  <si>
    <t>上海市奉贤区四团镇五四村居村委第三睦邻点</t>
  </si>
  <si>
    <t>电话: 15002199236</t>
  </si>
  <si>
    <t>地址: 上海市奉贤区四团镇五四村村委会五四村1522号</t>
  </si>
  <si>
    <t>上海市奉贤区四团镇五四村居村委第四睦邻点</t>
  </si>
  <si>
    <t>电话: 13701628935</t>
  </si>
  <si>
    <t>地址: 上海市奉贤区四团镇五四村村委会五四村109号</t>
  </si>
  <si>
    <t>上海市奉贤区四团镇五四村居村委第五睦邻点</t>
  </si>
  <si>
    <t>电话: 15026626887</t>
  </si>
  <si>
    <t>地址: 上海市奉贤区四团镇五四村村委会五四村506号</t>
  </si>
  <si>
    <t>上海市奉贤区四团镇五四村居村委第六睦邻点</t>
  </si>
  <si>
    <t>电话: 18930052293</t>
  </si>
  <si>
    <t>地址: 上海市奉贤区四团镇五四村村委会五四村617号</t>
  </si>
  <si>
    <t>上海市奉贤区奉城镇红旗村居村委睦邻点</t>
  </si>
  <si>
    <t>电话: 17621957280</t>
  </si>
  <si>
    <t>地址: 上海市奉贤区奉城镇红旗村村委会奉陆路334号</t>
  </si>
  <si>
    <t>上海市奉贤区四团镇横桥居村委第一睦邻点</t>
  </si>
  <si>
    <t>电话: 13816399133</t>
  </si>
  <si>
    <t>地址: 上海市奉贤区四团镇横桥村村委会横桥村砂碛529号</t>
  </si>
  <si>
    <t>上海市奉贤区四团镇横桥村居村委第二睦邻点</t>
  </si>
  <si>
    <t>电话: 13122414835</t>
  </si>
  <si>
    <t>地址: 上海市奉贤区四团镇横桥村村委会横桥村304号</t>
  </si>
  <si>
    <t>上海市奉贤区奉城镇红旗村居村委红旗村睦邻点</t>
  </si>
  <si>
    <t>地址: 上海市奉贤区奉城镇红旗村村委会头桥西路246号</t>
  </si>
  <si>
    <t>上海市奉贤区四团镇横桥村居村委第三睦邻点</t>
  </si>
  <si>
    <t>电话: 13004198213</t>
  </si>
  <si>
    <t>地址: 上海市奉贤区四团镇横桥村村委会横桥村砂碛11组315号</t>
  </si>
  <si>
    <t>上海市奉贤区四团镇横桥居村委第四睦邻点</t>
  </si>
  <si>
    <t>电话: 15618489568</t>
  </si>
  <si>
    <t>地址: 上海市奉贤区四团镇横桥村村委会横桥村424号</t>
  </si>
  <si>
    <t>上海市奉贤区四团镇杨家宅村居村委第一睦邻点</t>
  </si>
  <si>
    <t>电话: 13817434468</t>
  </si>
  <si>
    <t>地址: 上海市奉贤区四团镇杨家宅村村委会杨家宅村243号</t>
  </si>
  <si>
    <t>上海市奉贤区四团镇杨家宅村居村委第二睦邻点</t>
  </si>
  <si>
    <t>电话: 15316594803</t>
  </si>
  <si>
    <t>地址: 上海市奉贤区四团镇杨家宅村村委会杨家宅村良民642号</t>
  </si>
  <si>
    <t>上海市奉贤区奉城镇陆家桥村居村委陆桥睦邻点</t>
  </si>
  <si>
    <t>电话: 15821865518</t>
  </si>
  <si>
    <t>地址: 上海市奉贤区奉城镇陆家桥村村委会陆家桥村陆桥1248号东面</t>
  </si>
  <si>
    <t>上海市奉贤区四团镇杨家宅居村委第五睦邻点</t>
  </si>
  <si>
    <t>电话: 13701698066</t>
  </si>
  <si>
    <t>地址: 上海市奉贤区四团镇杨家宅村村委会杨家宅村良民933号</t>
  </si>
  <si>
    <t>上海市奉贤区四团镇杨家宅居村委第四睦邻点</t>
  </si>
  <si>
    <t>电话: 17321086169</t>
  </si>
  <si>
    <t>地址: 上海市奉贤区四团镇杨家宅村村委会杨家宅村107号</t>
  </si>
  <si>
    <t>上海市奉贤区四团镇杨家宅居村委第三睦邻点</t>
  </si>
  <si>
    <t>电话: 15710110550</t>
  </si>
  <si>
    <t>地址: 上海市奉贤区四团镇杨家宅村村委会杨家宅村良民1410号</t>
  </si>
  <si>
    <t>上海市奉贤区四团镇渔墩村居村委第五睦邻点</t>
  </si>
  <si>
    <t>电话: 13701780379</t>
  </si>
  <si>
    <t>地址: 上海市奉贤区四团镇渔墩村村委会五墩村1029号</t>
  </si>
  <si>
    <t>上海市奉贤区四团镇团南村居村委第一睦邻点</t>
  </si>
  <si>
    <t>电话: 18916593268</t>
  </si>
  <si>
    <t>地址: 上海市奉贤区四团镇团南村村委会南街109号</t>
  </si>
  <si>
    <t>上海市奉贤区四团镇团南村居村委第二睦邻点</t>
  </si>
  <si>
    <t>电话: 15121133080</t>
  </si>
  <si>
    <t>地址: 上海市奉贤区四团镇团南村村委会中街38弄42号</t>
  </si>
  <si>
    <t>上海市奉贤区四团镇团南居村委第三睦邻点</t>
  </si>
  <si>
    <t>电话: 13764913766</t>
  </si>
  <si>
    <t>地址: 上海市奉贤区四团镇团南村村委会四团中街38弄16号</t>
  </si>
  <si>
    <t>上海市奉贤区奉城镇分水墩村居村委联工睦邻点</t>
  </si>
  <si>
    <t>电话: 15800724509</t>
  </si>
  <si>
    <t>地址: 上海市奉贤区奉城镇分水墩村村委会联工路346号</t>
  </si>
  <si>
    <t>上海市奉贤区奉城镇分水墩村居村委水墩睦邻点</t>
  </si>
  <si>
    <t>电话: 13818474378</t>
  </si>
  <si>
    <t>地址: 上海市奉贤区奉城镇分水墩村村委会水墩村4组722号</t>
  </si>
  <si>
    <t>上海市奉贤区奉城镇分水墩村居村委01睦邻点</t>
  </si>
  <si>
    <t>地址: 上海市奉贤区奉城镇分水墩村村委会新亚路747号</t>
  </si>
  <si>
    <t>上海市奉贤区奉城镇分水墩村居村委02睦邻点</t>
  </si>
  <si>
    <t>地址: 上海市奉贤区奉城镇分水墩村村委会新亚路1015号</t>
  </si>
  <si>
    <t>上海市奉贤区奉城镇二桥村居村委睦邻点</t>
  </si>
  <si>
    <t>电话: 18901617588</t>
  </si>
  <si>
    <t>地址: 上海市奉贤区奉城镇二桥村村委会二桥路584号</t>
  </si>
  <si>
    <t>上海市奉贤区奉城镇二桥村居村委二桥村睦邻点</t>
  </si>
  <si>
    <t>地址: 上海市奉贤区奉城镇二桥村村委会二桥村850号</t>
  </si>
  <si>
    <t>上海市奉贤区奉城镇白衣聚居村委白衣聚村睦邻点</t>
  </si>
  <si>
    <t>电话: 13917287258</t>
  </si>
  <si>
    <t>地址: 上海市奉贤区奉城镇白衣聚村村委会白衣聚村328号</t>
  </si>
  <si>
    <t>上海市奉贤区奉城镇北门村居村委01睦邻点</t>
  </si>
  <si>
    <t>电话: 15026930587</t>
  </si>
  <si>
    <t>地址: 上海市奉贤区奉城镇北门村村委会北门村903号</t>
  </si>
  <si>
    <t>上海市奉贤区奉城镇北门村居村委03睦邻点</t>
  </si>
  <si>
    <t>地址: 上海市奉贤区奉城镇北门村村委会北门村1617号</t>
  </si>
  <si>
    <t>上海市奉贤区奉城镇北门村居村委02睦邻点</t>
  </si>
  <si>
    <t>地址: 上海市奉贤区奉城镇北门村村委会北门村130号</t>
  </si>
  <si>
    <t>上海市奉贤区奉城镇路口村居村委01睦邻点</t>
  </si>
  <si>
    <t>电话: 13391229196</t>
  </si>
  <si>
    <t>地址: 上海市奉贤区奉城镇路口村村委会路口村702号</t>
  </si>
  <si>
    <t>上海市奉贤区奉城镇八字村居村委01睦邻点</t>
  </si>
  <si>
    <t>电话: 13524216806</t>
  </si>
  <si>
    <t>地址: 上海市奉贤区奉城镇八字村村委会八字村117号</t>
  </si>
  <si>
    <t>上海市奉贤区奉城镇八字村居村委02睦邻点</t>
  </si>
  <si>
    <t>上海市奉贤区奉城镇高桥居村委02睦邻点</t>
  </si>
  <si>
    <t>电话: 15221156515</t>
  </si>
  <si>
    <t>地址: 上海市奉贤区奉城镇高桥村村委会高桥村217号</t>
  </si>
  <si>
    <t>上海市奉贤区奉城镇高桥村居村委01睦邻点</t>
  </si>
  <si>
    <t>地址: 上海市奉贤区奉城镇高桥村村委会高桥村607号</t>
  </si>
  <si>
    <t>上海市奉贤区奉城镇灯民村居村委01睦邻点</t>
  </si>
  <si>
    <t>电话: 13331978163</t>
  </si>
  <si>
    <t>地址: 上海市奉贤区奉城镇灯民村村委会奉旺路300弄18号洋房</t>
  </si>
  <si>
    <t>上海市奉贤区奉城镇灯民村居村委02睦邻点</t>
  </si>
  <si>
    <t>地址: 上海市奉贤区奉城镇灯民村村委会灯民村205号</t>
  </si>
  <si>
    <t>上海市奉贤区奉城镇陈桥村居村委02睦邻点</t>
  </si>
  <si>
    <t>电话: 18116301682</t>
  </si>
  <si>
    <t>地址: 上海市奉贤区奉城镇陈桥村村委会陈桥村307号</t>
  </si>
  <si>
    <t>上海市奉贤区奉城镇陈桥居村委01睦邻点</t>
  </si>
  <si>
    <t>地址: 上海市奉贤区奉城镇陈桥村村委会陈桥村740号</t>
  </si>
  <si>
    <t>上海市奉贤区奉城镇南街村居村委01睦邻点</t>
  </si>
  <si>
    <t>电话: 18917039658</t>
  </si>
  <si>
    <t>地址: 上海市奉贤区奉城镇南街村村委会南街28弄7号</t>
  </si>
  <si>
    <t>上海市奉贤区奉城镇奉城村居村委01睦邻点</t>
  </si>
  <si>
    <t>电话: 13764935108</t>
  </si>
  <si>
    <t>地址: 上海市奉贤区奉城镇奉城村村委会东街154号</t>
  </si>
  <si>
    <t>上海市奉贤区奉城镇奉城村居村委02睦邻点</t>
  </si>
  <si>
    <t>地址: 上海市奉贤区奉城镇奉城村村委会奉城村东街135号</t>
  </si>
  <si>
    <t>上海市奉贤区奉城镇城东村居村委01睦邻点</t>
  </si>
  <si>
    <t>电话: 18916545518</t>
  </si>
  <si>
    <t>地址: 上海市奉贤区奉城镇城东村村委会城东村738号</t>
  </si>
  <si>
    <t>上海市奉贤区奉城镇城东村居村委02睦邻点</t>
  </si>
  <si>
    <t>地址: 上海市奉贤区奉城镇城东村村委会城东村835号</t>
  </si>
  <si>
    <t>上海市奉贤区奉城镇东门村居村委01睦邻点</t>
  </si>
  <si>
    <t>电话: 15921123518</t>
  </si>
  <si>
    <t>地址: 上海市奉贤区奉城镇东门村村委会东门村588号</t>
  </si>
  <si>
    <t>上海市奉贤区奉城镇新民村居村委02睦邻点</t>
  </si>
  <si>
    <t>电话: 15618532560</t>
  </si>
  <si>
    <t>地址: 上海市奉贤区奉城镇新民村村委会新民村一致913号</t>
  </si>
  <si>
    <t>上海市奉贤区奉城镇协新村居村委01睦邻点</t>
  </si>
  <si>
    <t>电话: 18930256228</t>
  </si>
  <si>
    <t>地址: 上海市奉贤区奉城镇协新村村委会协新村太平115号</t>
  </si>
  <si>
    <t>上海市奉贤区奉城镇协新村居村委02睦邻点</t>
  </si>
  <si>
    <t>地址: 上海市奉贤区奉城镇协新村村委会协新路544号</t>
  </si>
  <si>
    <t>上海市奉贤区青村镇李窑村居村委李窑村1518号睦邻点</t>
  </si>
  <si>
    <t>电话: 15921346261</t>
  </si>
  <si>
    <t>地址: 上海市奉贤区青村镇李窑村村委会李窑村1518号</t>
  </si>
  <si>
    <t>上海市浦东新区新场镇坦东居村委邻里情睦邻点</t>
  </si>
  <si>
    <t>电话: 13524647922</t>
  </si>
  <si>
    <t>地址: 上海市浦东新区新场镇坦东村村委会坦东村连南158号</t>
  </si>
  <si>
    <t>上海市浦东新区新场镇坦东居村委康家聚睦邻点</t>
  </si>
  <si>
    <t>电话: 13524473735</t>
  </si>
  <si>
    <t>地址: 上海市浦东新区新场镇坦东村村委会坦东村连南753号</t>
  </si>
  <si>
    <t>上海市奉贤区奉城镇联民村居村委01睦邻点</t>
  </si>
  <si>
    <t>电话: 18018520682</t>
  </si>
  <si>
    <t>地址: 上海市奉贤区奉城镇联民村村委会联民村启民539号</t>
  </si>
  <si>
    <t>上海市奉贤区奉城镇联民村居村委02睦邻点</t>
  </si>
  <si>
    <t>地址: 上海市奉贤区奉城镇联民村村委会联民村共耕507号</t>
  </si>
  <si>
    <t>上海市金山区张堰镇秦望村居村委4组睦邻点</t>
  </si>
  <si>
    <t>电话: 15921255563</t>
  </si>
  <si>
    <t>地址: 上海市金山区张堰镇秦望村村委会秦望村4067号</t>
  </si>
  <si>
    <t>上海市奉贤区奉城镇爱民村居村委01睦邻点</t>
  </si>
  <si>
    <t>电话: 15901860792</t>
  </si>
  <si>
    <t>地址: 上海市奉贤区奉城镇爱民村村委会爱民村421号</t>
  </si>
  <si>
    <t>上海市奉贤区奉城镇爱民村居村委02睦邻点</t>
  </si>
  <si>
    <t>地址: 上海市奉贤区奉城镇爱民村村委会爱民村6组606号</t>
  </si>
  <si>
    <t>上海市闵行区浦锦街道睦邻点</t>
  </si>
  <si>
    <t>电话: 13916937711</t>
  </si>
  <si>
    <t>地址: 上海市闵行区浦锦街道景江苑居委会浦秀路499弄44号</t>
  </si>
  <si>
    <t>上海市奉贤区奉城镇永民村居村委01睦邻点</t>
  </si>
  <si>
    <t>电话: 15900856661</t>
  </si>
  <si>
    <t>地址: 上海市奉贤区奉城镇永民村村委会永民村永益103号</t>
  </si>
  <si>
    <t>上海市奉贤区奉城镇永民村居村委02睦邻点</t>
  </si>
  <si>
    <t>地址: 上海市奉贤区奉城镇永民村村委会永民村觉民725号</t>
  </si>
  <si>
    <t>上海市奉贤区奉城镇永民居村委03睦邻点</t>
  </si>
  <si>
    <t>地址: 上海市奉贤区奉城镇永民村村委会永民村永益209号</t>
  </si>
  <si>
    <t>上海市奉贤区奉城镇永民村居村委04睦邻点</t>
  </si>
  <si>
    <t>地址: 上海市奉贤区奉城镇永民村村委会永民村永益738号</t>
  </si>
  <si>
    <t>上海市奉贤区奉城镇久茂村居村委02睦邻点</t>
  </si>
  <si>
    <t>电话: 13817313936</t>
  </si>
  <si>
    <t>地址: 上海市奉贤区奉城镇久茂村村委会久茂村807号</t>
  </si>
  <si>
    <t>上海市奉贤区奉城镇久茂居村委01睦邻点</t>
  </si>
  <si>
    <t>地址: 上海市奉贤区奉城镇久茂村村委会久茂村107号</t>
  </si>
  <si>
    <t>上海市嘉定区华亭镇连俊村居村委华亭镇连俊村老年人示范睦邻点</t>
  </si>
  <si>
    <t>电话: 15026505770</t>
  </si>
  <si>
    <t>地址: 上海市嘉定区华亭镇连俊村村委会连俊村霜竹公路1430号上海市嘉定区华亭镇霜竹公路1430号</t>
  </si>
  <si>
    <t>上海市浦东新区新场镇新卫居村委甜蜜蜜睦邻点</t>
  </si>
  <si>
    <t>电话: 13636483067</t>
  </si>
  <si>
    <t>地址: 上海市浦东新区新场镇新卫村村委会新卫村14组256号</t>
  </si>
  <si>
    <t>上海市浦东新区新场镇新南居村委美琴睦邻点</t>
  </si>
  <si>
    <t>电话: 19921435505</t>
  </si>
  <si>
    <t>地址: 上海市浦东新区新场镇新南村村委会新南村曹桥2组513号</t>
  </si>
  <si>
    <t>上海市浦东新区新场镇新南居村委如意睦邻点</t>
  </si>
  <si>
    <t>电话: 13391444383</t>
  </si>
  <si>
    <t>地址: 上海市浦东新区新场镇新南村村委会新南村12组434号</t>
  </si>
  <si>
    <t>上海市浦东新区新场镇坦南居村委中心村睦邻点</t>
  </si>
  <si>
    <t>电话: 13818426819</t>
  </si>
  <si>
    <t>地址: 上海市浦东新区新场镇坦南村村委会坦南村5组677号</t>
  </si>
  <si>
    <t>上海市嘉定区外冈镇大陆居村委碾西睦邻点睦邻点</t>
  </si>
  <si>
    <t>电话: 13917353799</t>
  </si>
  <si>
    <t>地址: 上海市嘉定区外冈镇大陆村村委会大陆村碾西仓库号</t>
  </si>
  <si>
    <t>上海市嘉定区外冈镇大陆居村委蔡家睦邻点</t>
  </si>
  <si>
    <t>地址: 上海市嘉定区外冈镇大陆村村委会大陆村109号</t>
  </si>
  <si>
    <t>上海市嘉定区外冈镇大陆居村委印家睦邻点</t>
  </si>
  <si>
    <t>地址: 上海市嘉定区外冈镇大陆村村委会大陆村印家仓库号</t>
  </si>
  <si>
    <t>上海市嘉定区外冈镇甘柏居村委西塘子睦邻点</t>
  </si>
  <si>
    <t>电话: 18702167820</t>
  </si>
  <si>
    <t>地址: 上海市嘉定区外冈镇甘柏村村委会甘柏村西塘子仓库场号</t>
  </si>
  <si>
    <t>上海市嘉定区外冈镇甘柏居村委陈家宅睦邻点</t>
  </si>
  <si>
    <t>地址: 上海市嘉定区外冈镇甘柏村村委会甘柏村陈家宅仓库场号</t>
  </si>
  <si>
    <t>上海市嘉定区外冈镇葛隆居村委河西组睦邻点</t>
  </si>
  <si>
    <t>电话: 19921650727</t>
  </si>
  <si>
    <t>地址: 上海市嘉定区外冈镇葛隆村村委会葛隆村194号</t>
  </si>
  <si>
    <t>上海市金山区金山工业区胥浦村居村委胥浦村1组3023号睦邻点</t>
  </si>
  <si>
    <t>电话: 18918662505</t>
  </si>
  <si>
    <t>地址: 上海市金山区金山工业区胥浦村村委会胥浦村村胥浦村1组3023号胥浦村1组3023号</t>
  </si>
  <si>
    <t>上海市奉贤区奉城镇洪东村居村委01睦邻点</t>
  </si>
  <si>
    <t>电话: 18116004835</t>
  </si>
  <si>
    <t>地址: 上海市奉贤区奉城镇洪东村村委会洪东村盘灶1028号</t>
  </si>
  <si>
    <t>上海市奉贤区奉城镇洪东村居村委02睦邻点</t>
  </si>
  <si>
    <t>电话: 15221846027</t>
  </si>
  <si>
    <t>地址: 上海市奉贤区奉城镇洪东村村委会洪东村盘灶756号</t>
  </si>
  <si>
    <t>上海市奉贤区奉城镇朱新村居村委01睦邻点</t>
  </si>
  <si>
    <t>电话: 18621740119</t>
  </si>
  <si>
    <t>地址: 上海市奉贤区奉城镇朱新村村委会朱新村102号</t>
  </si>
  <si>
    <t>上海市崇明区长兴镇建新村居村委建新村睦邻点</t>
  </si>
  <si>
    <t>电话: 13916525731</t>
  </si>
  <si>
    <t>地址: 上海市崇明区长兴镇建新村村委会建新村259号</t>
  </si>
  <si>
    <t>上海市奉贤区奉城镇集贤村居村委01睦邻点</t>
  </si>
  <si>
    <t>电话: 18918691618</t>
  </si>
  <si>
    <t>地址: 上海市奉贤区奉城镇集贤村村委会集贤村5组613号旁</t>
  </si>
  <si>
    <t>上海市奉贤区奉城镇集贤村居村委02睦邻点</t>
  </si>
  <si>
    <t>地址: 上海市奉贤区奉城镇集贤村村委会集贤村8组724号旁</t>
  </si>
  <si>
    <t>上海市奉贤区奉城镇洪庙村居村委01睦邻点</t>
  </si>
  <si>
    <t>电话: 13916505569</t>
  </si>
  <si>
    <t>地址: 上海市奉贤区奉城镇洪庙村村委会洪西中心路18号</t>
  </si>
  <si>
    <t>上海市奉贤区奉城镇洪庙村居村委02睦邻点</t>
  </si>
  <si>
    <t>地址: 上海市奉贤区奉城镇洪庙村村委会洪庙村649号</t>
  </si>
  <si>
    <t>上海市奉贤区奉城镇洪北居村委02睦邻点</t>
  </si>
  <si>
    <t>电话: 17740881978</t>
  </si>
  <si>
    <t>地址: 上海市奉贤区奉城镇洪北村村委会洪北村647号</t>
  </si>
  <si>
    <t>上海市奉贤区奉城镇洪北村居村委01睦邻点</t>
  </si>
  <si>
    <t>地址: 上海市奉贤区奉城镇洪北村村委会洪柴路1101号</t>
  </si>
  <si>
    <t>上海市奉贤区奉城镇洪南村居村委01睦邻点</t>
  </si>
  <si>
    <t>电话: 13671646092</t>
  </si>
  <si>
    <t>地址: 上海市奉贤区奉城镇洪南村村委会洪南村412号</t>
  </si>
  <si>
    <t>上海市奉贤区奉城镇洪南村居村委02睦邻点</t>
  </si>
  <si>
    <t>地址: 上海市奉贤区奉城镇洪南村村委会川南奉公路9429号</t>
  </si>
  <si>
    <t>上海市奉贤区奉城镇洪西村居村委01睦邻点</t>
  </si>
  <si>
    <t>电话: 18916083067</t>
  </si>
  <si>
    <t>地址: 上海市奉贤区奉城镇洪西村村委会洪西村团青公路2858号</t>
  </si>
  <si>
    <t>上海市奉贤区奉城镇洪西村居村委02睦邻点</t>
  </si>
  <si>
    <t>地址: 上海市奉贤区奉城镇洪西村村委会洪西村1010号</t>
  </si>
  <si>
    <t>上海市嘉定区华亭镇北新村居村委华亭镇北新村朱桥组老年人示范睦邻点</t>
  </si>
  <si>
    <t>电话: 13472429758</t>
  </si>
  <si>
    <t>地址: 上海市嘉定区华亭镇北新村村委会北新村朱桥组号上海市嘉定区华亭镇北新村朱桥村民小</t>
  </si>
  <si>
    <t>上海市嘉定区华亭镇唐行村居村委华亭镇唐行五组老年人示范睦邻点</t>
  </si>
  <si>
    <t>电话: 13764071829</t>
  </si>
  <si>
    <t>地址: 上海市嘉定区华亭镇唐行村村委会唐行村唐行五组号上海市嘉定区华亭镇唐行村唐行五组仓库场</t>
  </si>
  <si>
    <t>上海市金山区亭林镇金门村居村委睦邻点</t>
  </si>
  <si>
    <t>电话: 18918825431</t>
  </si>
  <si>
    <t>地址: 上海市金山区亭林镇金门村村委会金门村15组1009号</t>
  </si>
  <si>
    <t>上海市金山区亭林镇金明居村委睦邻点</t>
  </si>
  <si>
    <t>电话: 18901740721</t>
  </si>
  <si>
    <t>地址: 上海市金山区亭林镇金明村村委会金明村9组4050号</t>
  </si>
  <si>
    <t>上海市金山区金山卫镇八字村居村委连心睦邻点</t>
  </si>
  <si>
    <t>电话: 13816009415</t>
  </si>
  <si>
    <t>地址: 上海市金山区金山卫镇八字村村委会八字村15组5095号</t>
  </si>
  <si>
    <t>上海市金山区金山卫镇张桥村居村委睦邻点</t>
  </si>
  <si>
    <t>电话: 13651958012</t>
  </si>
  <si>
    <t>地址: 上海市金山区金山卫镇张桥村村委会张桥村3组2072号</t>
  </si>
  <si>
    <t>上海市金山区山阳镇杨家村居村委睦邻点</t>
  </si>
  <si>
    <t>电话: 13764443909</t>
  </si>
  <si>
    <t>地址: 上海市金山区山阳镇杨家村村委会杨家村村7951号101室号</t>
  </si>
  <si>
    <t>上海市金山区山阳镇新江村居村委睦邻点</t>
  </si>
  <si>
    <t>电话: 13636454795</t>
  </si>
  <si>
    <t>地址: 上海市金山区山阳镇新江村村委会新江村村倪界6组1062号号</t>
  </si>
  <si>
    <t>上海市浦东新区南码头路街道临沂八村第二居村委欢乐点欣坊养老睦邻点</t>
  </si>
  <si>
    <t>电话: 13636650885</t>
  </si>
  <si>
    <t>地址: 上海市浦东新区南码头路街道临沂八村第二居委会东方路2880弄4号808室</t>
  </si>
  <si>
    <t>上海市金山区金山工业区保卫村居村委5组3003号睦邻点</t>
  </si>
  <si>
    <t>电话: 13901748572</t>
  </si>
  <si>
    <t>地址: 上海市金山区金山工业区保卫村村委会保卫村5组3003号5组3003号</t>
  </si>
  <si>
    <t>上海市浦东新区合庆镇蔡路居村委宝爷爷睦邻点</t>
  </si>
  <si>
    <t>电话: 15902136317</t>
  </si>
  <si>
    <t>地址: 上海市浦东新区合庆镇蔡路镇居委会水产路30号</t>
  </si>
  <si>
    <t>上海市浦东新区合庆镇胜利居委居村委睦邻点</t>
  </si>
  <si>
    <t>电话: 18964184901</t>
  </si>
  <si>
    <t>地址: 上海市浦东新区合庆镇胜利居委会胜利路851弄10号102室</t>
  </si>
  <si>
    <t>上海市浦东新区合庆镇合庆居委居村委庆云睦邻点</t>
  </si>
  <si>
    <t>电话: 13918281495</t>
  </si>
  <si>
    <t>地址: 上海市浦东新区合庆镇合庆镇居委会庆丰村3队朱家宅6号</t>
  </si>
  <si>
    <t>上海市嘉定区安亭镇钱家村居村委睦邻点</t>
  </si>
  <si>
    <t>电话: 17721319916</t>
  </si>
  <si>
    <t>上海市嘉定区马陆镇李家居村委李家村睦邻点</t>
  </si>
  <si>
    <t>电话: 13564242540</t>
  </si>
  <si>
    <t>地址: 上海市嘉定区马陆镇李家村村委会李家村919号</t>
  </si>
  <si>
    <t>上海市嘉定区马陆镇仓场居村委仓场村睦邻点</t>
  </si>
  <si>
    <t>地址: 上海市嘉定区马陆镇仓场村村委会仓场村丰登路2788号</t>
  </si>
  <si>
    <t>上海市嘉定区马陆镇陈村村居村委陈村村睦邻点</t>
  </si>
  <si>
    <t>地址: 上海市嘉定区马陆镇陈村村委会陈村村育绿东路1号桥号往北100米</t>
  </si>
  <si>
    <t>上海市嘉定区马陆镇立新居村委六队睦邻点</t>
  </si>
  <si>
    <t>电话: 18017122980</t>
  </si>
  <si>
    <t>地址: 上海市嘉定区马陆镇立新村村委会立新村六队号</t>
  </si>
  <si>
    <t>上海市嘉定区嘉定镇街道嘉中居村委“情系民族”老年人睦邻点</t>
  </si>
  <si>
    <t>电话: 18017128682</t>
  </si>
  <si>
    <t>地址: 上海市嘉定区嘉定镇街道嘉中社区居委会李园二村村36号李园二村（北片）36号</t>
  </si>
  <si>
    <t>上海市闵行区梅陇镇民建村居村委睦邻点</t>
  </si>
  <si>
    <t>电话: 13901861996</t>
  </si>
  <si>
    <t>地址: 上海市闵行区梅陇镇民建村村委会民建村村69号</t>
  </si>
  <si>
    <t>上海市松江区佘山镇北干山居村委睦邻点睦邻点</t>
  </si>
  <si>
    <t>电话: 13774272872</t>
  </si>
  <si>
    <t>地址: 上海市松江区佘山镇北干山村村委会北干山村干西队环村路号</t>
  </si>
  <si>
    <t>上海市松江区佘山镇江秋新苑居村委“梦工厂”爱心坊睦邻点</t>
  </si>
  <si>
    <t>电话: 13801796616</t>
  </si>
  <si>
    <t>地址: 上海市松江区佘山镇江秋新苑社区居委会江秋新苑街桃源路714号号</t>
  </si>
  <si>
    <t>上海市松江区佘山镇佘山家园居村委巧手来工坊睦邻点</t>
  </si>
  <si>
    <t>电话: 13661563612</t>
  </si>
  <si>
    <t>地址: 上海市松江区佘山镇佘山家园社区居委会千新公路585弄村218号三楼号</t>
  </si>
  <si>
    <t>上海市松江区佘山镇天马居村委天山新村睦邻点</t>
  </si>
  <si>
    <t>电话: 13917418603</t>
  </si>
  <si>
    <t>地址: 上海市松江区佘山镇天马社区居委会天马村天新路108弄54-402</t>
  </si>
  <si>
    <t>上海市松江区佘山镇陈坊居村委翠谷睦邻点</t>
  </si>
  <si>
    <t>电话: 13020246311</t>
  </si>
  <si>
    <t>地址: 上海市松江区佘山镇陈坊社区居委会桃源路368弄村5-162-102号</t>
  </si>
  <si>
    <t>上海市松江区佘山镇翠鑫苑居村委第一睦睦邻点</t>
  </si>
  <si>
    <t>电话: 13788957500</t>
  </si>
  <si>
    <t>地址: 上海市松江区佘山镇翠鑫苑社区居委会翠鑫苑村1200弄62号号</t>
  </si>
  <si>
    <t>上海市松江区佘山镇新镇居村委三界址睦邻点</t>
  </si>
  <si>
    <t>电话: 13801940735</t>
  </si>
  <si>
    <t>地址: 上海市松江区佘山镇新镇村村委会新镇村三界址号</t>
  </si>
  <si>
    <t>上海市松江区佘山镇高家社区居村委高家社区睦邻点</t>
  </si>
  <si>
    <t>电话: 13916663833</t>
  </si>
  <si>
    <t>地址: 上海市松江区佘山镇高家社区居委会高家村小机山路118弄号13号</t>
  </si>
  <si>
    <t>上海市松江区佘山镇秋潭苑居村委秋潭苑睦邻点</t>
  </si>
  <si>
    <t>电话: 15900628525</t>
  </si>
  <si>
    <t>地址: 上海市松江区佘山镇秋潭苑社区居委会秋潭苑村江秋路199弄号</t>
  </si>
  <si>
    <t>上海市松江区佘山镇秋潭苑居村委钱彩芳睦邻点</t>
  </si>
  <si>
    <t>地址: 上海市松江区佘山镇秋潭苑社区居委会秋潭苑村江秋路199弄号23号</t>
  </si>
  <si>
    <t>上海市松江区佘山镇陈坊居村委佘山新苑睦邻点</t>
  </si>
  <si>
    <t>地址: 上海市松江区佘山镇陈坊社区居委会陈坊社区村桃源路2弄号</t>
  </si>
  <si>
    <t>上海市松江区佘山镇江秋新苑居村委江秋新苑社区（第二）睦邻点</t>
  </si>
  <si>
    <t>地址: 上海市松江区佘山镇江秋新苑社区居委会江秋新苑村桃源路688弄65幢号357号301室</t>
  </si>
  <si>
    <t>上海市闵行区华漕镇纪东村居村委睦邻点</t>
  </si>
  <si>
    <t>上海市松江区佘山镇天马居村委逸峰小区睦邻点</t>
  </si>
  <si>
    <t>地址: 上海市松江区佘山镇天马社区居委会天马村云昆路261弄号</t>
  </si>
  <si>
    <t>上海市松江区佘山镇江秋新苑居村委第三睦邻点</t>
  </si>
  <si>
    <t>地址: 上海市松江区佘山镇江秋新苑社区居委会江秋新苑村桃源路688弄号1号</t>
  </si>
  <si>
    <t>上海市松江区佘山镇天马居村委天马居委会睦邻点</t>
  </si>
  <si>
    <t>地址: 上海市松江区佘山镇天马社区居委会天马村天新路126号２楼</t>
  </si>
  <si>
    <t>上海市松江区佘山镇陈坊居委会居村委佘山花苑幸福老人家睦邻点</t>
  </si>
  <si>
    <t>电话: 15221966786</t>
  </si>
  <si>
    <t>地址: 上海市松江区佘山镇陈坊社区居委会环山路路佘山花苑23号</t>
  </si>
  <si>
    <t>上海市松江区佘山镇江秋新苑居村委第四睦邻点</t>
  </si>
  <si>
    <t>地址: 上海市松江区佘山镇江秋新苑社区居委会桃源路688弄街930号101室</t>
  </si>
  <si>
    <t>上海市松江区佘山镇江秋新苑居村委第五睦邻点</t>
  </si>
  <si>
    <t>地址: 上海市松江区佘山镇江秋新苑社区居委会桃源路688弄村4号号101室</t>
  </si>
  <si>
    <t>上海市崇明区长兴镇先进村居村委先进村睦邻点</t>
  </si>
  <si>
    <t>电话: 15021978728</t>
  </si>
  <si>
    <t>地址: 上海市崇明区长兴镇先进村村委会先进村17队仓库号</t>
  </si>
  <si>
    <t>上海市嘉定区新成路街道新成居村委老年人示范睦邻点</t>
  </si>
  <si>
    <t>电话: 18720852023</t>
  </si>
  <si>
    <t>地址: 上海市嘉定区新成路街道新成村村委会新成村638号</t>
  </si>
  <si>
    <t>上海市嘉定区外冈镇周泾居村委高家睦邻点</t>
  </si>
  <si>
    <t>电话: 13564422998</t>
  </si>
  <si>
    <t>地址: 上海市嘉定区外冈镇周泾村村委会望安公路路35弄1号</t>
  </si>
  <si>
    <t>上海市嘉定区外冈镇马门居村委李家组睦邻点</t>
  </si>
  <si>
    <t>电话: 13795302414</t>
  </si>
  <si>
    <t>地址: 上海市嘉定区外冈镇马门村村委会马门村43号西边</t>
  </si>
  <si>
    <t>上海市嘉定区外冈镇施晋居村委赵家村睦邻点</t>
  </si>
  <si>
    <t>电话: 18116332945</t>
  </si>
  <si>
    <t>地址: 上海市嘉定区外冈镇施晋村村委会赵家村205号</t>
  </si>
  <si>
    <t>上海市嘉定区外冈镇施晋居村委叶家宅睦邻点</t>
  </si>
  <si>
    <t>地址: 上海市嘉定区外冈镇施晋村村委会施晋村叶家宅517号西侧</t>
  </si>
  <si>
    <t>上海市嘉定区外冈镇杏花居村委冈身苑睦邻点</t>
  </si>
  <si>
    <t>电话: 13816637366</t>
  </si>
  <si>
    <t>地址: 上海市嘉定区外冈镇杏花社区居委会祁昌路路135弄</t>
  </si>
  <si>
    <t>上海市嘉定区外冈镇杏花居村委锦园小区睦邻点</t>
  </si>
  <si>
    <t>地址: 上海市嘉定区外冈镇杏花社区居委会外钱公路路801弄</t>
  </si>
  <si>
    <t>上海市嘉定区菊园新区柳梁社区居村委悦读荟睦邻点</t>
  </si>
  <si>
    <t>电话: 13816324771</t>
  </si>
  <si>
    <t>上海市嘉定区徐行镇曹王村居村委唐家组睦邻点</t>
  </si>
  <si>
    <t>电话: 13917054298</t>
  </si>
  <si>
    <t>地址: 上海市嘉定区徐行镇曹王村村委会唐家村仓库场号</t>
  </si>
  <si>
    <t>上海市嘉定区徐行镇曹王居村委北戴组睦邻点</t>
  </si>
  <si>
    <t>电话: 13917465272</t>
  </si>
  <si>
    <t>地址: 上海市嘉定区徐行镇曹王村村委会北戴村仓库场号</t>
  </si>
  <si>
    <t>上海市嘉定区徐行镇红星村居村委4组睦邻点</t>
  </si>
  <si>
    <t>电话: 13788986778</t>
  </si>
  <si>
    <t>地址: 上海市嘉定区徐行镇红星村村委会红星村村1004号</t>
  </si>
  <si>
    <t>上海市嘉定区安亭镇赵巷居村委睦邻点</t>
  </si>
  <si>
    <t>电话: 13564342658</t>
  </si>
  <si>
    <t>地址: 上海市嘉定区安亭镇赵巷村村委会赵巷村539号</t>
  </si>
  <si>
    <t>上海市浦东新区曹路镇顾东村居村委芳邻养老睦邻互助点睦邻点</t>
  </si>
  <si>
    <t>电话: 13636596977</t>
  </si>
  <si>
    <t>地址: 上海市浦东新区曹路镇顾东村村委会顾东村苍龙桥20号</t>
  </si>
  <si>
    <t>上海市浦东新区惠南镇六灶湾居村委老有所乐睦邻互助点睦邻点</t>
  </si>
  <si>
    <t>电话: 18016000327</t>
  </si>
  <si>
    <t>地址: 上海市浦东新区惠南镇六灶湾村村委会友爱村417号</t>
  </si>
  <si>
    <t>上海市浦东新区惠南镇海燕居村委金娟老有所乐睦邻点睦邻点</t>
  </si>
  <si>
    <t>电话: 13918213860</t>
  </si>
  <si>
    <t>地址: 上海市浦东新区惠南镇海燕居委会锦绣汇丽苑村8-101号</t>
  </si>
  <si>
    <t>上海市浦东新区惠南镇远东居村委24组睦邻点</t>
  </si>
  <si>
    <t>电话: 17317852221</t>
  </si>
  <si>
    <t>地址: 上海市浦东新区惠南镇远东村村委会东联村721号</t>
  </si>
  <si>
    <t>上海市浦东新区惠南镇团结居村委欢乐一家亲睦邻点睦邻点</t>
  </si>
  <si>
    <t>电话: 13301818690</t>
  </si>
  <si>
    <t>地址: 上海市浦东新区惠南镇团结村村委会果园路129号</t>
  </si>
  <si>
    <t>上海市浦东新区惠南镇海燕居委居村委农村养老睦邻互助点睦邻点</t>
  </si>
  <si>
    <t>电话: 13817724335</t>
  </si>
  <si>
    <t>地址: 上海市浦东新区惠南镇海燕居委会海燕二村29-101号</t>
  </si>
  <si>
    <t>上海市松江区车墩镇汇桥居村委邻友汇睦邻点</t>
  </si>
  <si>
    <t>电话: 18916120883</t>
  </si>
  <si>
    <t>地址: 上海市松江区车墩镇汇桥村村委会汇桥村132号</t>
  </si>
  <si>
    <t>上海市松江区车墩镇汇桥居村委邻和汇睦邻点</t>
  </si>
  <si>
    <t>电话: 17316582998</t>
  </si>
  <si>
    <t>地址: 上海市松江区车墩镇汇桥村村委会汇桥村457号</t>
  </si>
  <si>
    <t>上海市松江区车墩镇东门居村委康健睦邻点</t>
  </si>
  <si>
    <t>电话: 13681816428</t>
  </si>
  <si>
    <t>地址: 上海市松江区车墩镇东门村村委会环城路204弄80号</t>
  </si>
  <si>
    <t>上海市松江区车墩镇打铁桥村居村委幸福老来乐睦邻点</t>
  </si>
  <si>
    <t>电话: 13818064742</t>
  </si>
  <si>
    <t>地址: 上海市松江区车墩镇打铁桥村村委会打铁桥村路蒲福路弄</t>
  </si>
  <si>
    <t>上海市松江区车墩镇联建居村委天伦睦邻点</t>
  </si>
  <si>
    <t>电话: 13524610870</t>
  </si>
  <si>
    <t>地址: 上海市松江区车墩镇联建村村委会联建村7队号垃圾房旁</t>
  </si>
  <si>
    <t>上海市松江区车墩镇联庄居村委聚心堂睦邻点</t>
  </si>
  <si>
    <t>电话: 13512178003</t>
  </si>
  <si>
    <t>地址: 上海市松江区车墩镇联庄村村委会联庄村527号</t>
  </si>
  <si>
    <t>上海市松江区车墩镇洋泾居村委友邻汇睦邻点</t>
  </si>
  <si>
    <t>电话: 13671579622</t>
  </si>
  <si>
    <t>地址: 上海市松江区车墩镇洋泾村村委会洋泾村332号</t>
  </si>
  <si>
    <t>上海市崇明区长兴镇光荣村村民委员会居村委睦乡邻姐妹微家睦邻点</t>
  </si>
  <si>
    <t>电话: 13817169107</t>
  </si>
  <si>
    <t>地址: 上海市崇明区长兴镇光荣村村委会光荣三路206号村206号</t>
  </si>
  <si>
    <t>上海市崇明区长兴镇新港村居村委新港村睦邻点</t>
  </si>
  <si>
    <t>电话: 13916988304</t>
  </si>
  <si>
    <t>地址: 上海市崇明区长兴镇新港村村委会新港村696号</t>
  </si>
  <si>
    <t>上海市松江区叶榭镇同建居村委睦邻点</t>
  </si>
  <si>
    <t>电话: 15800950793</t>
  </si>
  <si>
    <t>地址: 上海市松江区叶榭镇同建村村委会周家队路345号</t>
  </si>
  <si>
    <t>上海市松江区叶榭镇大庙居村委睦邻点</t>
  </si>
  <si>
    <t>电话: 13918389820</t>
  </si>
  <si>
    <t>地址: 上海市松江区叶榭镇大庙村村委会万介队路116号</t>
  </si>
  <si>
    <t>上海市松江区叶榭镇马桥居村委睦邻点</t>
  </si>
  <si>
    <t>电话: 13636335843</t>
  </si>
  <si>
    <t>地址: 上海市松江区叶榭镇马桥村村委会大场路281号</t>
  </si>
  <si>
    <t>上海市松江区叶榭镇八字桥居村委睦邻点</t>
  </si>
  <si>
    <t>电话: 18217551430</t>
  </si>
  <si>
    <t>地址: 上海市松江区叶榭镇八字桥村村委会姜介队路128号</t>
  </si>
  <si>
    <t>上海市松江区叶榭镇东石居村委睦邻点</t>
  </si>
  <si>
    <t>电话: 15821181405</t>
  </si>
  <si>
    <t>地址: 上海市松江区叶榭镇东石村村委会叶东队路413号</t>
  </si>
  <si>
    <t>上海市松江区叶榭镇金家居村委睦邻点</t>
  </si>
  <si>
    <t>电话: 13482093519</t>
  </si>
  <si>
    <t>地址: 上海市松江区叶榭镇金家村村委会潘家队路319号</t>
  </si>
  <si>
    <t>上海市松江区叶榭镇兴达居村委睦邻点</t>
  </si>
  <si>
    <t>电话: 15300907325</t>
  </si>
  <si>
    <t>地址: 上海市松江区叶榭镇兴达村村委会叶兴队路1004号</t>
  </si>
  <si>
    <t>上海市松江区叶榭镇东勤居村委睦邻点</t>
  </si>
  <si>
    <t>电话: 18221658707</t>
  </si>
  <si>
    <t>地址: 上海市松江区叶榭镇东勤村村委会东勤公路288号</t>
  </si>
  <si>
    <t>上海市松江区叶榭镇堰泾居村委睦邻点</t>
  </si>
  <si>
    <t>电话: 15800935118</t>
  </si>
  <si>
    <t>地址: 上海市松江区叶榭镇堰泾村村委会蒋四房路442号</t>
  </si>
  <si>
    <t>上海市松江区叶榭镇团结居村委睦邻点</t>
  </si>
  <si>
    <t>电话: 13917183545</t>
  </si>
  <si>
    <t>地址: 上海市松江区叶榭镇团结村村委会南郭队路63号号</t>
  </si>
  <si>
    <t>上海市松江区叶榭镇四村居村委睦邻点</t>
  </si>
  <si>
    <t>电话: 15800939893</t>
  </si>
  <si>
    <t>地址: 上海市松江区叶榭镇四村村村委会斜泾费家队路422号</t>
  </si>
  <si>
    <t>上海市松江区叶榭镇井凌桥居村委睦邻点</t>
  </si>
  <si>
    <t>电话: 15800933170</t>
  </si>
  <si>
    <t>地址: 上海市松江区叶榭镇井凌桥村村委会沈家队路沈家队号</t>
  </si>
  <si>
    <t>上海市松江区叶榭镇徐姚居村委睦邻点</t>
  </si>
  <si>
    <t>电话: 15800935760</t>
  </si>
  <si>
    <t>地址: 上海市松江区叶榭镇徐姚村村委会新生路171号</t>
  </si>
  <si>
    <t>上海市松江区叶榭镇张泽居村委睦邻点</t>
  </si>
  <si>
    <t>电话: 13917197010</t>
  </si>
  <si>
    <t>地址: 上海市松江区叶榭镇张泽社区居委会天后新村28号</t>
  </si>
  <si>
    <t>上海市松江区叶榭镇世强居村委睦邻点</t>
  </si>
  <si>
    <t>电话: 13761082351</t>
  </si>
  <si>
    <t>地址: 上海市松江区叶榭镇世强社区居委会叶政路628弄25号102室</t>
  </si>
  <si>
    <t>上海市松江区叶榭镇中原居村委睦邻点</t>
  </si>
  <si>
    <t>电话: 13785252961</t>
  </si>
  <si>
    <t>地址: 上海市松江区叶榭镇中原社区居委会济众路59号</t>
  </si>
  <si>
    <t>上海市松江区叶榭镇东勤居村委东勤村永联睦邻点睦邻点</t>
  </si>
  <si>
    <t>电话: 13061605358</t>
  </si>
  <si>
    <t>地址: 上海市松江区叶榭镇东勤村村委会永联村210号</t>
  </si>
  <si>
    <t>上海市松江区叶榭镇四村村居村委幸福老人家睦邻点</t>
  </si>
  <si>
    <t>上海市松江区叶榭镇同建居村委毛家汇睦邻点</t>
  </si>
  <si>
    <t>电话: 13816717194</t>
  </si>
  <si>
    <t>地址: 上海市松江区叶榭镇同建村村委会毛家汇路428号</t>
  </si>
  <si>
    <t>上海市闵行区华漕镇王泥浜居村委北杜巷睦邻点</t>
  </si>
  <si>
    <t>电话: 13621947874</t>
  </si>
  <si>
    <t>地址: 上海市闵行区华漕镇王泥浜村村委会王泥浜村北杜巷36号-1临</t>
  </si>
  <si>
    <t>上海市松江区新浜镇方家哈居委会居村委方家哈社区睦邻点</t>
  </si>
  <si>
    <t>电话: 13585928261</t>
  </si>
  <si>
    <t>地址: 上海市松江区新浜镇方家哈社区居委会林天花苑南区村34号101室</t>
  </si>
  <si>
    <t>上海市松江区新浜镇赵王村居村委赵王睦邻点</t>
  </si>
  <si>
    <t>电话: 13661499635</t>
  </si>
  <si>
    <t>地址: 上海市松江区新浜镇赵王村村委会赵王驿站村香长路赵王路交叉口号</t>
  </si>
  <si>
    <t>上海市松江区新浜镇许家草村居村委许家草睦邻点</t>
  </si>
  <si>
    <t>电话: 18017905150</t>
  </si>
  <si>
    <t>地址: 上海市松江区新浜镇许家草村村委会许家草村89号</t>
  </si>
  <si>
    <t>上海市松江区新浜镇林建村居村委林建村睦邻点</t>
  </si>
  <si>
    <t>电话: 13501742569</t>
  </si>
  <si>
    <t>地址: 上海市松江区新浜镇林建村村委会白牛塘路215号</t>
  </si>
  <si>
    <t>上海市松江区新浜镇新浜村居村委新浜村睦邻点</t>
  </si>
  <si>
    <t>电话: 13817934647</t>
  </si>
  <si>
    <t>地址: 上海市松江区新浜镇新浜村村委会屠家村19队315号</t>
  </si>
  <si>
    <t>上海市松江区新浜镇鲁星村居村委鲁星村睦邻点</t>
  </si>
  <si>
    <t>电话: 13636379225</t>
  </si>
  <si>
    <t>地址: 上海市松江区新浜镇鲁星村村委会甪吊湾村101号</t>
  </si>
  <si>
    <t>上海市松江区新浜镇黄家埭村居村委黄家埭村睦邻点</t>
  </si>
  <si>
    <t>电话: 13817585102</t>
  </si>
  <si>
    <t>地址: 上海市松江区新浜镇黄家埭村村委会新中浜村3队152号号</t>
  </si>
  <si>
    <t>上海市松江区新浜镇文华村居村委泾圩睦邻点</t>
  </si>
  <si>
    <t>电话: 18001818867</t>
  </si>
  <si>
    <t>地址: 上海市松江区新浜镇文华村村委会泾圩村16队251号</t>
  </si>
  <si>
    <t>上海市松江区新浜镇桃园居村委祥和睦邻点</t>
  </si>
  <si>
    <t>电话: 13482432532</t>
  </si>
  <si>
    <t>地址: 上海市松江区新浜镇桃园社区居委会桃园一村302号</t>
  </si>
  <si>
    <t>上海市松江区新浜镇香塘居村委香塘睦邻点</t>
  </si>
  <si>
    <t>电话: 18017981285</t>
  </si>
  <si>
    <t>地址: 上海市松江区新浜镇香塘村村委会包家埭自然村13队409号</t>
  </si>
  <si>
    <t>上海市松江区新浜镇陈堵村居村委陈堵睦邻点</t>
  </si>
  <si>
    <t>电话: 13817565505</t>
  </si>
  <si>
    <t>地址: 上海市松江区新浜镇陈堵村村委会陈堵1队村237号</t>
  </si>
  <si>
    <t>上海市松江区新浜镇友谊居村委友谊睦邻点</t>
  </si>
  <si>
    <t>电话: 13661686116</t>
  </si>
  <si>
    <t>地址: 上海市松江区新浜镇方家哈社区居委会贾田村路路56弄1号101室</t>
  </si>
  <si>
    <t>上海市闵行区华漕镇赵家村居村委西泾睦邻点</t>
  </si>
  <si>
    <t>电话: 13916940124</t>
  </si>
  <si>
    <t>地址: 上海市闵行区华漕镇赵家村村委会赵家村西泾70号对面</t>
  </si>
  <si>
    <t>上海市闵行区华漕镇西郊虹韵居村委睦邻点</t>
  </si>
  <si>
    <t>电话: 13916027187</t>
  </si>
  <si>
    <t>地址: 上海市闵行区华漕镇西郊虹韵城居委会繁兴路1000弄景平苑14号103室</t>
  </si>
  <si>
    <t>上海市松江区方松街道安琪花苑居村委文景苑安居互助睦邻点</t>
  </si>
  <si>
    <t>电话: 15821613950</t>
  </si>
  <si>
    <t>地址: 上海市松江区方松街道安琪花苑社区居委会文翔路路1099弄1号</t>
  </si>
  <si>
    <t>上海市松江区方松街道久阳文华居委会居村委祥乐驿站睦邻点</t>
  </si>
  <si>
    <t>电话: 18930636997</t>
  </si>
  <si>
    <t>地址: 上海市松江区方松街道久阳文华社区居委会新松江路2218弄187号西一楼</t>
  </si>
  <si>
    <t>上海市松江区方松街道海德名园居委会居村委海之家睦邻点</t>
  </si>
  <si>
    <t>电话: 13311691058</t>
  </si>
  <si>
    <t>地址: 上海市松江区方松街道海德名园社区居委会玉树北路455弄311号101室</t>
  </si>
  <si>
    <t>上海市松江区方松街道安琪花苑居村委安居互助睦邻点</t>
  </si>
  <si>
    <t>电话: 13821852761</t>
  </si>
  <si>
    <t>地址: 上海市松江区方松街道安琪花苑社区居委会通波路725弄2号</t>
  </si>
  <si>
    <t>上海市松江区方松街道紫东新苑社区居村委紫气东来睦邻点</t>
  </si>
  <si>
    <t>电话: 13391051119</t>
  </si>
  <si>
    <t>地址: 上海市松江区方松街道紫东新苑社区居委会新松江路1388弄78号502室</t>
  </si>
  <si>
    <t>上海市松江区方松街道月亮河居村委乐之家睦邻点</t>
  </si>
  <si>
    <t>电话: 13817761046</t>
  </si>
  <si>
    <t>地址: 上海市松江区方松街道月亮河社区居委会弘翔路281弄83号</t>
  </si>
  <si>
    <t>上海市松江区方松街道上泰绅苑居村委爱之家睦邻点</t>
  </si>
  <si>
    <t>电话: 13801987790</t>
  </si>
  <si>
    <t>地址: 上海市松江区方松街道上泰绅苑社区居委会弘翔路58弄68号</t>
  </si>
  <si>
    <t>上海市松江区方松街道天乐居村委天天乐睦邻点</t>
  </si>
  <si>
    <t>电话: 18000902698</t>
  </si>
  <si>
    <t>地址: 上海市松江区方松街道天乐社区居委会谷阳北路881弄17号</t>
  </si>
  <si>
    <t>上海市松江区方松街道江中居村委邻里家园睦邻点</t>
  </si>
  <si>
    <t>电话: 13641948472</t>
  </si>
  <si>
    <t>地址: 上海市松江区方松街道江中社区居委会思贤路458弄111号101室</t>
  </si>
  <si>
    <t>上海市松江区方松街道祥和居委会居村委童真睦邻点</t>
  </si>
  <si>
    <t>电话: 18964786662</t>
  </si>
  <si>
    <t>地址: 上海市松江区方松街道祥和社区居委会谷阳北路街1027弄上海市松江区谷阳北路1027弄47号501室</t>
  </si>
  <si>
    <t>上海市松江区方松街道德邑居委会居村委德艺馨睦邻点</t>
  </si>
  <si>
    <t>电话: 13564570402</t>
  </si>
  <si>
    <t>地址: 上海市松江区方松街道德邑小城社区居委会新松江路2618弄路37号803室</t>
  </si>
  <si>
    <t>上海市松江区方松街道天乐居村委邻里居睦邻点</t>
  </si>
  <si>
    <t>电话: 19921378917</t>
  </si>
  <si>
    <t>地址: 上海市松江区方松街道天乐社区居委会谷阳北路900弄32号101室</t>
  </si>
  <si>
    <t>上海市宝山区月浦镇沈家桥村居村委梅好睦邻点</t>
  </si>
  <si>
    <t>电话: 15026733228</t>
  </si>
  <si>
    <t>上海市闵行区江川路街道昆阳居村委昆阳睦邻点</t>
  </si>
  <si>
    <t>电话: 13651856785</t>
  </si>
  <si>
    <t>地址: 上海市闵行区江川路街道昆阳新村第一居委会昆阳路111号1楼</t>
  </si>
  <si>
    <t>上海市闵行区江川路街道汽一居村委汽一睦邻点</t>
  </si>
  <si>
    <t>电话: 13661658666</t>
  </si>
  <si>
    <t>地址: 上海市闵行区江川路街道汽轮新村第一居委会宾川路200弄116号104室</t>
  </si>
  <si>
    <t>上海市闵行区莘庄镇绿梅三村居村委绿梅三村健康为老睦邻点</t>
  </si>
  <si>
    <t>电话: 13818081984</t>
  </si>
  <si>
    <t>地址: 上海市闵行区莘庄镇绿梅三村居委会莘北路村399号34号102室</t>
  </si>
  <si>
    <t>上海市松江区九里亭街道涞寅居村委健康居睦邻点</t>
  </si>
  <si>
    <t>电话: 13671972811</t>
  </si>
  <si>
    <t>地址: 上海市松江区九里亭街道涞寅社区居委会涞寅路1200弄27号1001室</t>
  </si>
  <si>
    <t>上海市松江区九里亭街道亭汇居村委夕阳帮帮乐睦邻点</t>
  </si>
  <si>
    <t>电话: 18121170867</t>
  </si>
  <si>
    <t>地址: 上海市松江区九里亭街道亭汇社区居委会沪松公路1480弄53号102</t>
  </si>
  <si>
    <t>上海市松江区九里亭街道百丽苑居村委夕阳无限好睦邻点</t>
  </si>
  <si>
    <t>电话: 17765130528</t>
  </si>
  <si>
    <t>地址: 上海市松江区九里亭街道百丽苑社区居委会九杜路909弄10号102室</t>
  </si>
  <si>
    <t>上海市松江区九里亭街道绿庭尚城居村委星火睦邻点</t>
  </si>
  <si>
    <t>电话: 18049900209</t>
  </si>
  <si>
    <t>地址: 上海市松江区九里亭街道绿庭尚城社区居委会涞寅路658号64号102室</t>
  </si>
  <si>
    <t>上海市松江区九里亭街道奥园居村委百草园睦邻点</t>
  </si>
  <si>
    <t>电话: 17740816542</t>
  </si>
  <si>
    <t>地址: 上海市松江区九里亭街道奥园社区居委会涞亭北路99弄37号101室</t>
  </si>
  <si>
    <t>上海市松江区九里亭街道亭谊居村委亭谊睦睦邻点</t>
  </si>
  <si>
    <t>电话: 15221721046</t>
  </si>
  <si>
    <t>地址: 上海市松江区九里亭街道亭谊社区居委会九杜路505弄摩卡小城24号902室</t>
  </si>
  <si>
    <t>上海市松江区九里亭街道朗庭居村委Yi家亲睦邻点</t>
  </si>
  <si>
    <t>电话: 18621372892</t>
  </si>
  <si>
    <t>地址: 上海市松江区九里亭街道朗庭社区居委会涞坊路1188弄303号302室</t>
  </si>
  <si>
    <t>上海市松江区九里亭街道知雅汇居村委和谐苑睦邻点</t>
  </si>
  <si>
    <t>电话: 13391299390</t>
  </si>
  <si>
    <t>地址: 上海市松江区九里亭街道知雅汇社区居委会涞坊路333弄165号102室</t>
  </si>
  <si>
    <t>上海市松江区九里亭街道亭北居村委好邻汇睦邻点</t>
  </si>
  <si>
    <t>电话: 15615653128</t>
  </si>
  <si>
    <t>地址: 上海市松江区九里亭街道亭北社区居委会沪亭北路1080弄31号801室</t>
  </si>
  <si>
    <t>上海市松江区九里亭街道九城湖滨居村委大城小爱睦邻点</t>
  </si>
  <si>
    <t>电话: 13916454766</t>
  </si>
  <si>
    <t>地址: 上海市松江区九里亭街道九城湖滨社区居委会沪亭北路618弄17号702室</t>
  </si>
  <si>
    <t>上海市松江区九里亭街道杜巷居村委巷里人家睦邻点</t>
  </si>
  <si>
    <t>电话: 13641818855</t>
  </si>
  <si>
    <t>地址: 上海市松江区九里亭街道杜巷社区居委会涞坊路288弄234号</t>
  </si>
  <si>
    <t>上海市闵行区七宝镇摩登堂睦邻点</t>
  </si>
  <si>
    <t>电话: 18017512873</t>
  </si>
  <si>
    <t>地址: 上海市闵行区七宝镇华林路第三居委会中谊路909弄6号2楼</t>
  </si>
  <si>
    <t>上海市闵行区浦江镇东风村居村委十六组睦邻点</t>
  </si>
  <si>
    <t>电话: 13052082529</t>
  </si>
  <si>
    <t>地址: 上海市闵行区浦江镇东风村村委会东风村4组20号</t>
  </si>
  <si>
    <t>上海市闵行区浦江镇苏民村居村委苏民村11组睦邻点</t>
  </si>
  <si>
    <t>电话: 18001958616</t>
  </si>
  <si>
    <t>地址: 上海市闵行区浦江镇苏民村村委会苏民村村11组56号</t>
  </si>
  <si>
    <t>上海市闵行区浦江镇光继村居村委14组睦邻点</t>
  </si>
  <si>
    <t>电话: 13701627088</t>
  </si>
  <si>
    <t>地址: 上海市闵行区浦江镇光继村村委会光继村14组69号</t>
  </si>
  <si>
    <t>上海市闵行区浦江镇北徐村居村委十一组睦邻点</t>
  </si>
  <si>
    <t>电话: 13621804462</t>
  </si>
  <si>
    <t>地址: 上海市闵行区浦江镇北徐村村委会北徐村十一组22号</t>
  </si>
  <si>
    <t>上海市闵行区浦江镇知新睦邻点</t>
  </si>
  <si>
    <t>电话: 13127765026</t>
  </si>
  <si>
    <t>地址: 上海市闵行区浦江镇知新村村委会5组路33号</t>
  </si>
  <si>
    <t>上海市闵行区浦江镇建中村居村委建中村六组睦邻点</t>
  </si>
  <si>
    <t>电话: 15901943455</t>
  </si>
  <si>
    <t>地址: 上海市闵行区浦江镇建中村村委会建新路村6组63号</t>
  </si>
  <si>
    <t>上海市闵行区浦江镇联星村居村委联星村睦邻点</t>
  </si>
  <si>
    <t>电话: 13918559287</t>
  </si>
  <si>
    <t>地址: 上海市闵行区浦江镇联星村村委会联星路28号</t>
  </si>
  <si>
    <t>上海市闵行区浦江镇汇南村居村委汇南睦邻点</t>
  </si>
  <si>
    <t>电话: 13472436986</t>
  </si>
  <si>
    <t>地址: 上海市闵行区浦江镇汇南村村委会永南路1号</t>
  </si>
  <si>
    <t>上海市闵行区浦江镇汇中村居村委汇中 村四组7号睦邻点</t>
  </si>
  <si>
    <t>电话: 13764989461</t>
  </si>
  <si>
    <t>地址: 上海市闵行区浦江镇汇中村村委会召泰路1448号</t>
  </si>
  <si>
    <t>上海市闵行区浦江镇杜行村居村委杜行村睦邻点</t>
  </si>
  <si>
    <t>电话: 18017590456</t>
  </si>
  <si>
    <t>地址: 上海市闵行区浦江镇杜行村村委会杜行村4组26号</t>
  </si>
  <si>
    <t>上海市闵行区浦江镇永丰居村委永丰村一组仓库睦邻点</t>
  </si>
  <si>
    <t>电话: 13918081883</t>
  </si>
  <si>
    <t>地址: 上海市闵行区浦江镇永丰村村委会永丰村一组100号</t>
  </si>
  <si>
    <t>上海市闵行区浦江镇联民村居村委联民村睦邻点</t>
  </si>
  <si>
    <t>电话: 13661447657</t>
  </si>
  <si>
    <t>地址: 上海市闵行区浦江镇联民村村委会联民村5组202号</t>
  </si>
  <si>
    <t>上海市闵行区浦江镇跃进村居村委跃进村睦邻点</t>
  </si>
  <si>
    <t>电话: 13472490025</t>
  </si>
  <si>
    <t>地址: 上海市闵行区浦江镇跃进村村委会跃进村9组30号</t>
  </si>
  <si>
    <t>上海市闵行区浦江镇新风村村委会居村委新风村四组100号睦邻点</t>
  </si>
  <si>
    <t>电话: 13564582362</t>
  </si>
  <si>
    <t>地址: 上海市闵行区浦江镇新风村村委会新风村四组100号</t>
  </si>
  <si>
    <t>上海市闵行区浦江镇立民居村委立民村睦邻点</t>
  </si>
  <si>
    <t>电话: 13816972063</t>
  </si>
  <si>
    <t>地址: 上海市闵行区浦江镇立民村村委会立民村四组203号</t>
  </si>
  <si>
    <t>上海市闵行区浦江镇汇北村居村委浦江镇汇北村睦邻点</t>
  </si>
  <si>
    <t>电话: 13818153534</t>
  </si>
  <si>
    <t>地址: 上海市闵行区浦江镇汇北村村委会汇北村九组29号</t>
  </si>
  <si>
    <t>上海市闵行区浦江镇建新居村委睦邻点</t>
  </si>
  <si>
    <t>电话: 13916403667</t>
  </si>
  <si>
    <t>地址: 上海市闵行区浦江镇建新村村委会建新村25号</t>
  </si>
  <si>
    <t>上海市闵行区浦江镇汇西居村委肖家店10组睦邻点</t>
  </si>
  <si>
    <t>地址: 上海市闵行区浦江镇汇西村村委会闸航路2825弄27号</t>
  </si>
  <si>
    <t>上海市闵行区浦江镇联胜村居村委联胜村睦邻点</t>
  </si>
  <si>
    <t>电话: 13564994648</t>
  </si>
  <si>
    <t>地址: 上海市闵行区浦江镇联胜村村委会联胜村2组35号</t>
  </si>
  <si>
    <t>上海市闵行区浦江镇汇红村居村委上海市闵行区浦江镇汇红村睦邻点</t>
  </si>
  <si>
    <t>电话: 13816534261</t>
  </si>
  <si>
    <t>地址: 上海市闵行区浦江镇汇红村村委会汇红村一组19号</t>
  </si>
  <si>
    <t>上海市闵行区浦江镇建东居村委建东村睦邻点</t>
  </si>
  <si>
    <t>电话: 13816681270</t>
  </si>
  <si>
    <t>地址: 上海市闵行区浦江镇建东村村委会建东村5组1号</t>
  </si>
  <si>
    <t>上海市闵行区浦江镇汇红村居村委汇红村十一组睦邻点</t>
  </si>
  <si>
    <t>电话: 13361829598</t>
  </si>
  <si>
    <t>地址: 上海市闵行区浦江镇汇红村村委会汇红村村十一组100号</t>
  </si>
  <si>
    <t>上海市宝山区杨行镇大黄居村委睦邻点</t>
  </si>
  <si>
    <t>电话: 13621745350</t>
  </si>
  <si>
    <t>地址: 上海市宝山区杨行镇大黄村村委会蕴川路1188弄弄55号</t>
  </si>
  <si>
    <t>上海市宝山区顾村镇羌家村示范睦邻点</t>
  </si>
  <si>
    <t>电话: 13901970320</t>
  </si>
  <si>
    <t>地址: 上海市宝山区顾村镇羌家村村委会宝安公路十二房路1号</t>
  </si>
  <si>
    <t>上海市青浦区朱家角镇张家圩居村委馨苑睦邻点</t>
  </si>
  <si>
    <t>电话: 18964607099</t>
  </si>
  <si>
    <t>地址: 上海市青浦区朱家角镇泰安第二社区居委会邱家港路15弄3号101</t>
  </si>
  <si>
    <t>上海市崇明区中兴镇七滧居村委开心之家睦邻点</t>
  </si>
  <si>
    <t>电话: 13764376421</t>
  </si>
  <si>
    <t>地址: 上海市崇明区中兴镇七滧村村委会七滧村五队老街弄</t>
  </si>
  <si>
    <t>上海市崇明区中兴镇富圩村居村委红色启点睦邻点</t>
  </si>
  <si>
    <t>电话: 13651798773</t>
  </si>
  <si>
    <t>地址: 上海市崇明区中兴镇富圩村村委会永北村328号</t>
  </si>
  <si>
    <t>上海市崇明区新河镇新建居村委暖心小屋睦邻点</t>
  </si>
  <si>
    <t>电话: 13482100772</t>
  </si>
  <si>
    <t>地址: 上海市崇明区新河镇新建村村委会新建村926号</t>
  </si>
  <si>
    <t>上海市崇明区新河镇新建村居村委广馨苑睦邻点</t>
  </si>
  <si>
    <t>电话: 18917927968</t>
  </si>
  <si>
    <t>地址: 上海市崇明区新河镇新建村村委会新建村村1026号前号新建村1026号前</t>
  </si>
  <si>
    <t>上海市闵行区华漕镇石皮弄居村委林家桥睦邻点</t>
  </si>
  <si>
    <t>电话: 13564559582</t>
  </si>
  <si>
    <t>地址: 上海市闵行区华漕镇石皮弄村村委会北青公路路2055弄58支弄88号</t>
  </si>
  <si>
    <t>上海市金山区吕巷镇姚家居村委睦邻点</t>
  </si>
  <si>
    <t>电话: 13671999746</t>
  </si>
  <si>
    <t>地址: 上海市金山区吕巷镇姚家村村委会厍浜村6组3026号</t>
  </si>
  <si>
    <t>上海市金山区张堰镇秦阳村居村委张堰镇秦阳村2组睦邻点睦邻点</t>
  </si>
  <si>
    <t>电话: 13916366724</t>
  </si>
  <si>
    <t>地址: 上海市金山区张堰镇秦阳村村委会秦阳村2组村秦阳村2组号</t>
  </si>
  <si>
    <t>上海市金山区吕巷镇龙跃居村委睦邻点</t>
  </si>
  <si>
    <t>电话: 13917464988</t>
  </si>
  <si>
    <t>地址: 上海市金山区吕巷镇龙跃村村委会光明村22组3016号</t>
  </si>
  <si>
    <t>上海市嘉定区江桥镇江佳社区居村委睦邻点</t>
  </si>
  <si>
    <t>电话: 18121407721</t>
  </si>
  <si>
    <t>上海市嘉定区江桥镇金德社区居村委睦邻点</t>
  </si>
  <si>
    <t>电话: 13817261879</t>
  </si>
  <si>
    <t>上海市崇明区堡镇瀛洲暖阳家园睦邻点</t>
  </si>
  <si>
    <t>电话: 15021656800</t>
  </si>
  <si>
    <t>地址: 上海市崇明区堡镇堡兴村村委会堡港路208-1号堡港路208-1号</t>
  </si>
  <si>
    <t>上海市金山区枫泾镇新义村居村委舒欣睦邻点睦邻点</t>
  </si>
  <si>
    <t>电话: 19921560086</t>
  </si>
  <si>
    <t>地址: 上海市金山区枫泾镇新义村村委会新义村徐泾3组村5012号号新义村徐泾3组5012号</t>
  </si>
  <si>
    <t>上海市金山区朱泾镇长浜村居村委常来常往睦邻点</t>
  </si>
  <si>
    <t>电话: 13003221825</t>
  </si>
  <si>
    <t>地址: 上海市金山区朱泾镇长浜村村委会长浜村村888弄679号号长浜村新范11组888弄679号</t>
  </si>
  <si>
    <t>上海市金山区朱泾镇温河村居村委睦邻小广场睦邻点</t>
  </si>
  <si>
    <t>电话: 18016258033</t>
  </si>
  <si>
    <t>地址: 上海市金山区朱泾镇温河村村委会温河村新民4组村3039号号温河村新民4组3039号</t>
  </si>
  <si>
    <t>上海市金山区朱泾镇慧农村居村委乡村夕阳睦邻点</t>
  </si>
  <si>
    <t>电话: 18101933127</t>
  </si>
  <si>
    <t>地址: 上海市金山区朱泾镇慧农村村委会慧农村村3组4029号号慧农村3组4029号</t>
  </si>
  <si>
    <t>上海市金山区朱泾镇温河村居村委温馨港湾睦邻点</t>
  </si>
  <si>
    <t>电话: 18917733100</t>
  </si>
  <si>
    <t>地址: 上海市金山区朱泾镇温河村村委会温河村村光华7组1129号号温河村光华7组1129号</t>
  </si>
  <si>
    <t>上海市金山区朱泾镇待泾村居村委知冷知热睦邻点</t>
  </si>
  <si>
    <t>电话: 13651712066</t>
  </si>
  <si>
    <t>地址: 上海市金山区朱泾镇待泾村村委会待泾村蒋泾1组村6048号号待泾村蒋泾1组6048号</t>
  </si>
  <si>
    <t>上海市金山区朱泾镇新泾村居村委富强人家睦邻点</t>
  </si>
  <si>
    <t>电话: 18221010686</t>
  </si>
  <si>
    <t>地址: 上海市金山区朱泾镇新泾村村委会新泾村一农11组村1002号号新泾村一农11组1002号</t>
  </si>
  <si>
    <t>上海市金山区枫泾镇盛新村居村委老来乐睦邻点</t>
  </si>
  <si>
    <t>电话: 13564229834</t>
  </si>
  <si>
    <t>地址: 上海市金山区枫泾镇盛新村村委会盛新村7组村4133号号盛新村7组4133号</t>
  </si>
  <si>
    <t>上海市金山区枫泾镇泖桥村居村委福满堂睦邻点</t>
  </si>
  <si>
    <t>电话: 13816951247</t>
  </si>
  <si>
    <t>地址: 上海市金山区枫泾镇泖桥村村委会泖桥村4组村5032号号泖桥村4组5032号</t>
  </si>
  <si>
    <t>上海市金山区枫泾镇卫星村居村委和谐家园睦邻点</t>
  </si>
  <si>
    <t>电话: 18116459582</t>
  </si>
  <si>
    <t>地址: 上海市金山区枫泾镇卫星村村委会卫星村村10组1002号号卫星村10组1002号</t>
  </si>
  <si>
    <t>上海市金山区枫泾镇韩坞村居村委噶三胡睦邻点</t>
  </si>
  <si>
    <t>电话: 15026645682</t>
  </si>
  <si>
    <t>地址: 上海市金山区枫泾镇韩坞村村委会韩坞村村2组2062号号韩坞村2组2062号</t>
  </si>
  <si>
    <t>上海市金山区枫泾镇菖梧村居村委“宅基头”睦邻点睦邻点</t>
  </si>
  <si>
    <t>电话: 15921262939</t>
  </si>
  <si>
    <t>地址: 上海市金山区枫泾镇菖梧村村委会菖梧11组村4062号号菖梧11组4062号</t>
  </si>
  <si>
    <t>上海市金山区枫泾镇五星村居村委和谐五星蒋家浜睦邻点</t>
  </si>
  <si>
    <t>电话: 13671749234</t>
  </si>
  <si>
    <t>地址: 上海市金山区枫泾镇五星村村委会五星村蒋浜5组村8031号号五星村蒋浜5组8031号</t>
  </si>
  <si>
    <t>上海市金山区廊下镇南陆村居村委睦邻点</t>
  </si>
  <si>
    <t>电话: 15000432502</t>
  </si>
  <si>
    <t>地址: 上海市金山区廊下镇南陆村村委会南陆村庄家1049号</t>
  </si>
  <si>
    <t>上海市金山区廊下镇南塘村居村委睦邻点</t>
  </si>
  <si>
    <t>电话: 18721023660</t>
  </si>
  <si>
    <t>地址: 上海市金山区廊下镇南塘村村委会南塘村11组6007号</t>
  </si>
  <si>
    <t>上海市嘉定区外冈镇甘柏居村委尤家宅睦邻点</t>
  </si>
  <si>
    <t>电话: 18918933786</t>
  </si>
  <si>
    <t>地址: 上海市嘉定区外冈镇甘柏村村委会甘柏村830号</t>
  </si>
  <si>
    <t>上海市嘉定区外冈镇周泾居村委睦邻点</t>
  </si>
  <si>
    <t>地址: 上海市嘉定区外冈镇周泾村村委会周泾村望安路392号203室</t>
  </si>
  <si>
    <t>上海市长宁区江苏路街道利西居村委老来乐睦邻点</t>
  </si>
  <si>
    <t>电话: 13795253328</t>
  </si>
  <si>
    <t>地址: 上海市长宁区江苏路街道利西居委会利西路30号3楼</t>
  </si>
  <si>
    <t>上海市长宁区江苏路街道万村居村委和美家睦邻点</t>
  </si>
  <si>
    <t>电话: 13601885943</t>
  </si>
  <si>
    <t>地址: 上海市长宁区江苏路街道万村居委会武定西路1371弄79号401室</t>
  </si>
  <si>
    <t>上海市长宁区江苏路街道岐山居村委幸福苑睦邻点</t>
  </si>
  <si>
    <t>电话: 18917125219</t>
  </si>
  <si>
    <t>地址: 上海市长宁区江苏路街道岐山居委会江苏路320弄8号305室</t>
  </si>
  <si>
    <t>上海市长宁区江苏路街道华山居村委丁香睦邻点</t>
  </si>
  <si>
    <t>电话: 15000697903</t>
  </si>
  <si>
    <t>地址: 上海市长宁区江苏路街道华山居委会华山路894弄1号105室</t>
  </si>
  <si>
    <t>上海市长宁区江苏路街道北汪居村委姐妹欢老头乐睦邻点</t>
  </si>
  <si>
    <t>电话: 15026712384</t>
  </si>
  <si>
    <t>地址: 上海市长宁区江苏路街道北汪居委会江苏路581弄2号1503室</t>
  </si>
  <si>
    <t>上海市长宁区江苏路街道南汪居村委心歌沙龙睦邻点</t>
  </si>
  <si>
    <t>电话: 13524519104</t>
  </si>
  <si>
    <t>地址: 上海市长宁区江苏路街道南汪居委会延安西路649弄90号402</t>
  </si>
  <si>
    <t>上海市长宁区江苏路街道利西居村委延安小区睦邻点</t>
  </si>
  <si>
    <t>电话: 17321235341</t>
  </si>
  <si>
    <t>地址: 上海市长宁区江苏路街道利西居委会延安西路949弄16号402室</t>
  </si>
  <si>
    <t>上海市长宁区江苏路街道曹家堰居村委佳邻睦邻点</t>
  </si>
  <si>
    <t>电话: 13917567636</t>
  </si>
  <si>
    <t>地址: 上海市长宁区江苏路街道曹家堰居委会昭化东路77弄3号104室</t>
  </si>
  <si>
    <t>上海市嘉定区徐行镇小庙村居村委1组睦邻点</t>
  </si>
  <si>
    <t>电话: 15900736613</t>
  </si>
  <si>
    <t>地址: 上海市嘉定区徐行镇小庙村村委会小庙村1组号</t>
  </si>
  <si>
    <t>上海市长宁区江苏路街道福世居村委超越生命睦邻点</t>
  </si>
  <si>
    <t>电话: 13817706383</t>
  </si>
  <si>
    <t>地址: 上海市长宁区江苏路街道福世居委会宣化路72弄2号201室</t>
  </si>
  <si>
    <t>上海市长宁区江苏路街道长新居村委互助和睦好邻居睦邻点</t>
  </si>
  <si>
    <t>电话: 18918827273</t>
  </si>
  <si>
    <t>地址: 上海市长宁区江苏路街道长新居委会长宁路491弄17号1105</t>
  </si>
  <si>
    <t>上海市长宁区江苏路街道福世居村委夕阳驿站睦邻点</t>
  </si>
  <si>
    <t>电话: 15000115271</t>
  </si>
  <si>
    <t>地址: 上海市长宁区江苏路街道福世居委会愚园路1051号102室</t>
  </si>
  <si>
    <t>上海市长宁区江苏路街道东浜居村委侨心苑睦邻点</t>
  </si>
  <si>
    <t>电话: 13917325804</t>
  </si>
  <si>
    <t>地址: 上海市长宁区江苏路街道东浜居委会愚园路865弄31号</t>
  </si>
  <si>
    <t>上海市闵行区吴泾镇新建村居村委新建村10组睦邻点</t>
  </si>
  <si>
    <t>电话: 18019415608</t>
  </si>
  <si>
    <t>地址: 上海市闵行区吴泾镇新建村村委会新建村10组205号</t>
  </si>
  <si>
    <t>上海市嘉定区南翔镇浏翔村居村委示范睦邻点</t>
  </si>
  <si>
    <t>电话: 13701824692</t>
  </si>
  <si>
    <t>地址: 上海市嘉定区南翔镇浏翔村村委会浏翔村管家弄746号</t>
  </si>
  <si>
    <t>上海市嘉定区南翔镇浏翔居村委（周家宅）示范睦邻点</t>
  </si>
  <si>
    <t>地址: 上海市嘉定区南翔镇浏翔村村委会浏翔村周家宅号</t>
  </si>
  <si>
    <t>上海市嘉定区南翔镇浏翔居村委（姚登桥）示范睦邻点</t>
  </si>
  <si>
    <t>地址: 上海市嘉定区南翔镇浏翔村村委会浏翔村姚登桥号</t>
  </si>
  <si>
    <t>上海市嘉定区南翔镇永丰村居村委示范睦邻点</t>
  </si>
  <si>
    <t>电话: 13818081494</t>
  </si>
  <si>
    <t>地址: 上海市嘉定区南翔镇永丰村村委会新屋村村民活动室号</t>
  </si>
  <si>
    <t>上海市嘉定区南翔镇红翔村居村委示范睦邻点</t>
  </si>
  <si>
    <t>电话: 18918556389</t>
  </si>
  <si>
    <t>地址: 上海市嘉定区南翔镇红翔村村委会红翔村毛家宅号</t>
  </si>
  <si>
    <t>上海市嘉定区南翔镇新裕村居村委示范睦邻点</t>
  </si>
  <si>
    <t>电话: 13641795275</t>
  </si>
  <si>
    <t>地址: 上海市嘉定区南翔镇新裕村村委会大龚村大龚裕北121号</t>
  </si>
  <si>
    <t>上海市嘉定区南翔镇永乐村居村委示范睦邻点</t>
  </si>
  <si>
    <t>电话: 13788979229</t>
  </si>
  <si>
    <t>地址: 上海市嘉定区南翔镇永乐村村委会永乐村四虎桥30号</t>
  </si>
  <si>
    <t>上海市嘉定区南翔镇新丰村居村委示范睦邻点</t>
  </si>
  <si>
    <t>电话: 13918227388</t>
  </si>
  <si>
    <t>地址: 上海市嘉定区南翔镇新丰村村委会新丰村勤耕367号</t>
  </si>
  <si>
    <t>上海市嘉定区南翔镇曙光村居村委示范睦邻点</t>
  </si>
  <si>
    <t>电话: 13816747128</t>
  </si>
  <si>
    <t>地址: 上海市嘉定区南翔镇曙光村村委会曙光村沈家村民组487号</t>
  </si>
  <si>
    <t>上海市崇明区竖新镇时桥居村委阳光谷睦邻点</t>
  </si>
  <si>
    <t>电话: 13918373373</t>
  </si>
  <si>
    <t>地址: 上海市崇明区竖新镇时桥村村委会时桥村向明845号</t>
  </si>
  <si>
    <t>上海市崇明区竖新镇时桥居村委雪影厅睦邻点</t>
  </si>
  <si>
    <t>电话: 13002195891</t>
  </si>
  <si>
    <t>地址: 上海市崇明区竖新镇时桥村村委会时桥村向明917号</t>
  </si>
  <si>
    <t>上海市崇明区竖新镇永兴居村委守望相助睦邻点</t>
  </si>
  <si>
    <t>电话: 18930201667</t>
  </si>
  <si>
    <t>地址: 上海市崇明区竖新镇永兴村村委会永兴村432号</t>
  </si>
  <si>
    <t>上海市崇明区新河镇新建村居村委新建村新风3队仓库睦邻点</t>
  </si>
  <si>
    <t>电话: 13916493553</t>
  </si>
  <si>
    <t>地址: 上海市崇明区新河镇新建村村委会新建村村新风3队号新河镇新建村新风338号东侧</t>
  </si>
  <si>
    <t>上海市崇明区新河镇民生村居村委芳馨睦邻点</t>
  </si>
  <si>
    <t>电话: 13003192104</t>
  </si>
  <si>
    <t>地址: 上海市崇明区新河镇民生村村委会民生村第一网格支部点村民生村801号东侧号</t>
  </si>
  <si>
    <t>上海市嘉定区新成路街道迎园社区居村委迎园十一坊睦邻点</t>
  </si>
  <si>
    <t>电话: 13524297372</t>
  </si>
  <si>
    <t>地址: 上海市嘉定区新成路街道迎园社区居委会迎园路迎园十一坊13号车库旁</t>
  </si>
  <si>
    <t>上海市嘉定区新成路街道仓场社区居村委迎园二坊睦邻点</t>
  </si>
  <si>
    <t>电话: 13585777410</t>
  </si>
  <si>
    <t>上海市嘉定区新成路街道沧海社区居村委鸿达嘉苑老年人示范睦邻点</t>
  </si>
  <si>
    <t>电话: 17301808536</t>
  </si>
  <si>
    <t>地址: 上海市嘉定区新成路街道沧海社区居委会澄浏中路2501弄4号102室</t>
  </si>
  <si>
    <t>上海市嘉定区新成路街道沧海社区居村委35号睦邻点</t>
  </si>
  <si>
    <t>电话: 13917157768</t>
  </si>
  <si>
    <t>地址: 上海市嘉定区新成路街道沧海社区居委会澄浏中路2500弄35号二楼</t>
  </si>
  <si>
    <t>上海市嘉定区新成路街道沧海社区居村委63号睦邻点</t>
  </si>
  <si>
    <t>电话: 13818765896</t>
  </si>
  <si>
    <t>地址: 上海市嘉定区新成路街道沧海社区居委会澄浏中路2500弄63号架空层</t>
  </si>
  <si>
    <t>上海市松江区广富林街道银源居委会居村委富林陶笛之家睦邻点</t>
  </si>
  <si>
    <t>电话: 13901892143</t>
  </si>
  <si>
    <t>地址: 上海市松江区广富林街道银源社区居委会松江区龙源路路1208弄148号</t>
  </si>
  <si>
    <t>上海市松江区广富林街道松云水苑居村委睦邻之友读书会睦邻点</t>
  </si>
  <si>
    <t>电话: 13122081127</t>
  </si>
  <si>
    <t>地址: 上海市松江区广富林街道松云水苑社区居委会文翔路928弄1176号</t>
  </si>
  <si>
    <t>上海市松江区广富林街道蔷薇居委会居村委巧手编织队队睦邻点</t>
  </si>
  <si>
    <t>电话: 13764495702</t>
  </si>
  <si>
    <t>地址: 上海市松江区广富林街道蔷薇社区居委会广富林路1518弄572号</t>
  </si>
  <si>
    <t>上海市松江区广富林街道上林居委会居村委活力球睦邻点</t>
  </si>
  <si>
    <t>电话: 17321042116</t>
  </si>
  <si>
    <t>地址: 上海市松江区广富林街道上林社区居委会文翔路3588弄40-41号</t>
  </si>
  <si>
    <t>上海市松江区广富林街道辰富居委会居村委华华之家睦邻点</t>
  </si>
  <si>
    <t>电话: 13816215608</t>
  </si>
  <si>
    <t>地址: 上海市松江区广富林街道辰富社区居委会辰塔路路2588弄36号号上海松江辰塔路2588弄36号101室</t>
  </si>
  <si>
    <t>上海市松江区广富林街道星辰园居村委月之舞睦邻点</t>
  </si>
  <si>
    <t>电话: 17321420229</t>
  </si>
  <si>
    <t>地址: 上海市松江区广富林街道星辰园社区居委会梅家浜路1505弄2号楼底楼</t>
  </si>
  <si>
    <t>上海市松江区岳阳街道松乐苑居村委方林妹睦邻点</t>
  </si>
  <si>
    <t>电话: 18918047371</t>
  </si>
  <si>
    <t>地址: 上海市松江区岳阳街道松乐苑社区居委会荣乐中路路835弄19号601室</t>
  </si>
  <si>
    <t>上海市松江区岳阳街道人民桥居村委庄大姐睦邻点</t>
  </si>
  <si>
    <t>电话: 18930352154</t>
  </si>
  <si>
    <t>地址: 上海市松江区岳阳街道人民桥社区居委会松汇中路939弄76号202室</t>
  </si>
  <si>
    <t>上海市松江区岳阳街道龙潭居村委龙腾舞跃睦邻点睦邻点</t>
  </si>
  <si>
    <t>电话: 17317733951</t>
  </si>
  <si>
    <t>地址: 上海市松江区岳阳街道龙潭社区居委会中山二路125弄36号</t>
  </si>
  <si>
    <t>上海市松江区岳阳街道凤凰居村委摆龙门阵睦邻点</t>
  </si>
  <si>
    <t>电话: 18019094679</t>
  </si>
  <si>
    <t>地址: 上海市松江区岳阳街道凤凰新村社区居委会凤凰西村31号201室</t>
  </si>
  <si>
    <t>上海市松江区岳阳街道长桥居村委长桥“乐颂坊”睦邻点睦邻点</t>
  </si>
  <si>
    <t>电话: 13611973709</t>
  </si>
  <si>
    <t>地址: 上海市松江区岳阳街道长桥社区居委会松汇中路568号B座</t>
  </si>
  <si>
    <t>上海市松江区岳阳街道景德路居村委邻里情深睦邻点</t>
  </si>
  <si>
    <t>电话: 15221709323</t>
  </si>
  <si>
    <t>地址: 上海市松江区岳阳街道景德路社区居委会景德路67号201室</t>
  </si>
  <si>
    <t>上海市松江区岳阳街道荣乐居村委万益睦邻点睦邻点</t>
  </si>
  <si>
    <t>电话: 13122972113</t>
  </si>
  <si>
    <t>地址: 上海市松江区岳阳街道荣乐社区居委会荣乐一村73号304室</t>
  </si>
  <si>
    <t>上海市松江区岳阳街道高乐居村委乐言客堂间睦邻点</t>
  </si>
  <si>
    <t>电话: 13918811458</t>
  </si>
  <si>
    <t>地址: 上海市松江区岳阳街道高乐社区居委会荣乐中路86弄55号601室</t>
  </si>
  <si>
    <t>上海市松江区岳阳街道醉白池居村委爱心妈妈睦邻点</t>
  </si>
  <si>
    <t>电话: 13501879365</t>
  </si>
  <si>
    <t>地址: 上海市松江区岳阳街道醉白池社区居委会松汇中路695号203室</t>
  </si>
  <si>
    <t>上海市松江区岳阳街道九峰居村委邻谊之家睦邻点</t>
  </si>
  <si>
    <t>电话: 18917535611</t>
  </si>
  <si>
    <t>地址: 上海市松江区岳阳街道九峰社区居委会九峰新村145号302室</t>
  </si>
  <si>
    <t>上海市松江区岳阳街道通波居村委启新园地睦邻点</t>
  </si>
  <si>
    <t>电话: 13524843777</t>
  </si>
  <si>
    <t>地址: 上海市松江区岳阳街道通波社区居委会荣乐路63弄3号102室</t>
  </si>
  <si>
    <t>上海市松江区岳阳街道荣乐居村委勤华睦邻点</t>
  </si>
  <si>
    <t>电话: 13651847345</t>
  </si>
  <si>
    <t>地址: 上海市松江区岳阳街道荣乐社区居委会荣乐一村村51号301室</t>
  </si>
  <si>
    <t>上海市松江区岳阳街道马路桥居村委老宋茶花苑睦邻点</t>
  </si>
  <si>
    <t>电话: 13310168987</t>
  </si>
  <si>
    <t>地址: 上海市松江区岳阳街道马路桥社区居委会松汇中路路49号101室</t>
  </si>
  <si>
    <t>上海市松江区岳阳街道西新桥居村委“细心瞧”健康助老睦邻社睦邻点</t>
  </si>
  <si>
    <t>电话: 15601850183</t>
  </si>
  <si>
    <t>地址: 上海市松江区岳阳街道西新桥社区居委会西新桥路25号102室</t>
  </si>
  <si>
    <t>上海市崇明区三星镇永安居村委吴翠英睦邻点</t>
  </si>
  <si>
    <t>电话: 18939920740</t>
  </si>
  <si>
    <t>地址: 上海市崇明区三星镇永安村村委会永安村116号</t>
  </si>
  <si>
    <t>上海市崇明区三星镇海安居村委汉其睦邻点</t>
  </si>
  <si>
    <t>电话: 15800722772</t>
  </si>
  <si>
    <t>地址: 上海市崇明区三星镇海安村村委会海安村海平806号号</t>
  </si>
  <si>
    <t>上海市崇明区竖新镇竖南居村委芳草悦睦邻点</t>
  </si>
  <si>
    <t>电话: 18930684865</t>
  </si>
  <si>
    <t>地址: 上海市崇明区竖新镇竖南村村委会竖南村复兴1204号</t>
  </si>
  <si>
    <t>上海市崇明区新村乡新卫村居村委新红纺睦邻点</t>
  </si>
  <si>
    <t>电话: 13816910709</t>
  </si>
  <si>
    <t>地址: 上海市崇明区新村乡新卫村村委会新红村926号</t>
  </si>
  <si>
    <t>上海市崇明区建设镇浜西村居村委沈美丽睦邻点</t>
  </si>
  <si>
    <t>电话: 13701905595</t>
  </si>
  <si>
    <t>地址: 上海市崇明区建设镇浜西村村委会浜西村532号</t>
  </si>
  <si>
    <t>上海市崇明区建设镇滧东村红梅1012号居村委施美新睦邻点</t>
  </si>
  <si>
    <t>电话: 18721262788</t>
  </si>
  <si>
    <t>地址: 上海市崇明区建设镇效东村村委会滧东村红梅1012号</t>
  </si>
  <si>
    <t>上海市崇明区建设镇界东村居村委顾惠明睦邻点</t>
  </si>
  <si>
    <t>电话: 15121172998</t>
  </si>
  <si>
    <t>地址: 上海市崇明区建设镇界东村村委会界东村811号</t>
  </si>
  <si>
    <t>上海市崇明区建设镇富安村居村委王德君睦邻点</t>
  </si>
  <si>
    <t>电话: 18930229386</t>
  </si>
  <si>
    <t>地址: 上海市崇明区建设镇富安村村委会富安村1329号</t>
  </si>
  <si>
    <t>上海市崇明区建设镇富安村居村委施爱金睦邻点</t>
  </si>
  <si>
    <t>电话: 13818395157</t>
  </si>
  <si>
    <t>地址: 上海市崇明区建设镇富安村村委会富安村官尖648号</t>
  </si>
  <si>
    <t>上海市崇明区建设镇虹桥居村委郁企超睦邻点</t>
  </si>
  <si>
    <t>电话: 18001806238</t>
  </si>
  <si>
    <t>地址: 上海市崇明区建设镇虹桥村村委会虹桥村斜桥1232号</t>
  </si>
  <si>
    <t>上海市崇明区建设镇白钥居村委陈龚平睦邻点</t>
  </si>
  <si>
    <t>电话: 15221219484</t>
  </si>
  <si>
    <t>地址: 上海市崇明区建设镇白钥村村委会白钥村旭升316号</t>
  </si>
  <si>
    <t>上海市崇明区横沙乡增产村睦邻点</t>
  </si>
  <si>
    <t>电话: 13774449253</t>
  </si>
  <si>
    <t>地址: 上海市崇明区横沙乡增产村村委会增产村增新路327号</t>
  </si>
  <si>
    <t>上海市崇明区横沙乡永胜睦邻点</t>
  </si>
  <si>
    <t>电话: 13917965978</t>
  </si>
  <si>
    <t>地址: 上海市崇明区横沙乡永胜村村委会永胜村444号隔壁</t>
  </si>
  <si>
    <t>上海市崇明区横沙乡永发村睦邻点</t>
  </si>
  <si>
    <t>电话: 13564931405</t>
  </si>
  <si>
    <t>地址: 上海市崇明区横沙乡永发村村委会永发村1122号</t>
  </si>
  <si>
    <t>上海市崇明区横沙乡兴胜3组睦邻点</t>
  </si>
  <si>
    <t>电话: 18917191815</t>
  </si>
  <si>
    <t>地址: 上海市崇明区横沙乡兴胜村村委会兴胜村兴胜村329号号</t>
  </si>
  <si>
    <t>上海市崇明区横沙乡新春村睦邻点</t>
  </si>
  <si>
    <t>电话: 13564298247</t>
  </si>
  <si>
    <t>地址: 上海市崇明区横沙乡新春村村委会新春村1029号</t>
  </si>
  <si>
    <t>上海市崇明区横沙乡民东村修身睦邻点</t>
  </si>
  <si>
    <t>电话: 15000411029</t>
  </si>
  <si>
    <t>地址: 上海市崇明区横沙乡民东村村委会民东村904号</t>
  </si>
  <si>
    <t>上海市崇明区横沙乡惠丰睦邻点</t>
  </si>
  <si>
    <t>电话: 13916365928</t>
  </si>
  <si>
    <t>地址: 上海市崇明区横沙乡惠丰村村委会惠丰村558号前面</t>
  </si>
  <si>
    <t>上海市崇明区横沙乡欢喜睦邻点</t>
  </si>
  <si>
    <t>电话: 13764361410</t>
  </si>
  <si>
    <t>地址: 上海市崇明区横沙乡红旗村村委会红旗村713号号</t>
  </si>
  <si>
    <t>上海市崇明区横沙乡海鸿村睦邻点睦邻点</t>
  </si>
  <si>
    <t>电话: 18721856121</t>
  </si>
  <si>
    <t>地址: 上海市崇明区横沙乡海鸿村村委会海鸿村北86号</t>
  </si>
  <si>
    <t>上海市崇明区横沙乡公平村睦邻点睦邻点</t>
  </si>
  <si>
    <t>电话: 15801847077</t>
  </si>
  <si>
    <t>地址: 上海市崇明区横沙乡公平村村委会公平村404号</t>
  </si>
  <si>
    <t>上海市崇明区横沙乡同心睦邻点睦邻点</t>
  </si>
  <si>
    <t>电话: 13651815179</t>
  </si>
  <si>
    <t>地址: 上海市崇明区横沙乡东海村村委会东海村506号</t>
  </si>
  <si>
    <t>上海市崇明区横沙乡兴隆村悦邻之家睦邻点</t>
  </si>
  <si>
    <t>电话: 13800000000</t>
  </si>
  <si>
    <t>地址: 上海市崇明区横沙乡兴隆村村委会兴隆村540号</t>
  </si>
  <si>
    <t>上海市崇明区横沙乡新永村新连心睦邻点</t>
  </si>
  <si>
    <t>地址: 上海市崇明区横沙乡新永村村委会新永村1010号</t>
  </si>
  <si>
    <t>上海市崇明区横沙乡新联村温馨睦邻点</t>
  </si>
  <si>
    <t>电话: 15801988331</t>
  </si>
  <si>
    <t>地址: 上海市崇明区横沙乡新联村村委会新联村609号</t>
  </si>
  <si>
    <t>上海市崇明区横沙乡新北村八组睦邻点</t>
  </si>
  <si>
    <t>电话: 18964761581</t>
  </si>
  <si>
    <t>地址: 上海市崇明区横沙乡新北村村委会新北村827号</t>
  </si>
  <si>
    <t>上海市崇明区横沙乡民永村八组睦邻点</t>
  </si>
  <si>
    <t>电话: 18917847073</t>
  </si>
  <si>
    <t>地址: 上海市崇明区横沙乡民永村村委会民永村820号</t>
  </si>
  <si>
    <t>上海市崇明区横沙乡江海村五组睦邻点</t>
  </si>
  <si>
    <t>电话: 17701637626</t>
  </si>
  <si>
    <t>地址: 上海市崇明区横沙乡江海村村委会江海村514号北侧</t>
  </si>
  <si>
    <t>上海市崇明区横沙乡富民村二组睦邻点</t>
  </si>
  <si>
    <t>电话: 18946085848</t>
  </si>
  <si>
    <t>地址: 上海市崇明区横沙乡富民村村委会富民村266号</t>
  </si>
  <si>
    <t>上海市崇明区横沙乡东浜村清风民苑四队睦邻点</t>
  </si>
  <si>
    <t>电话: 13611872402</t>
  </si>
  <si>
    <t>地址: 上海市崇明区横沙乡东浜村村委会东浜村413号</t>
  </si>
  <si>
    <t>上海市崇明区横沙乡东兴居村委东兴村睦邻点</t>
  </si>
  <si>
    <t>电话: 13816989625</t>
  </si>
  <si>
    <t>地址: 上海市崇明区横沙乡东兴村村委会东兴村1312号</t>
  </si>
  <si>
    <t>上海市崇明区横沙乡民建聚力睦邻点</t>
  </si>
  <si>
    <t>电话: 13818221187</t>
  </si>
  <si>
    <t>地址: 上海市崇明区横沙乡民建村村委会民建村220号</t>
  </si>
  <si>
    <t>上海市崇明区横沙乡民生村睦邻点</t>
  </si>
  <si>
    <t>电话: 18019180986</t>
  </si>
  <si>
    <t>地址: 上海市崇明区横沙乡民生村村委会民生村1401号</t>
  </si>
  <si>
    <t>上海市崇明区横沙乡丰乐村丰乐睦邻点</t>
  </si>
  <si>
    <t>电话: 13816732582</t>
  </si>
  <si>
    <t>地址: 上海市崇明区横沙乡丰乐村村委会丰乐村308号</t>
  </si>
  <si>
    <t>上海市崇明区横沙乡星灵睦邻点</t>
  </si>
  <si>
    <t>地址: 上海市崇明区横沙乡民星村村委会民星村1020号</t>
  </si>
  <si>
    <t>上海市崇明区港沿镇富国村居村委暖心居睦邻点</t>
  </si>
  <si>
    <t>电话: 13120673471</t>
  </si>
  <si>
    <t>地址: 上海市崇明区港沿镇富国村村委会富国村1028号</t>
  </si>
  <si>
    <t>上海市崇明区中兴镇汲浜村居村委小平睦邻点</t>
  </si>
  <si>
    <t>电话: 15000481663</t>
  </si>
  <si>
    <t>地址: 上海市崇明区中兴镇汲浜村村委会汲浜村1319号</t>
  </si>
  <si>
    <t>上海市崇明区竖新镇新乐居村委居安社睦邻点</t>
  </si>
  <si>
    <t>电话: 15900535615</t>
  </si>
  <si>
    <t>地址: 上海市崇明区竖新镇新乐居委会嘉隆南路38号</t>
  </si>
  <si>
    <t>上海市崇明区竖新镇惠民居村委好邻舍睦邻点</t>
  </si>
  <si>
    <t>电话: 18964778336</t>
  </si>
  <si>
    <t>地址: 上海市崇明区竖新镇惠民村村委会惠民村635号</t>
  </si>
  <si>
    <t>上海市崇明区竖新镇惠民居村委悦志坊睦邻点</t>
  </si>
  <si>
    <t>电话: 18916071899</t>
  </si>
  <si>
    <t>地址: 上海市崇明区竖新镇惠民村村委会惠民村331号</t>
  </si>
  <si>
    <t>上海市崇明区中兴镇中兴居村委暖心（兴东1队）睦邻点</t>
  </si>
  <si>
    <t>电话: 18721986912</t>
  </si>
  <si>
    <t>地址: 上海市崇明区中兴镇中兴村村委会兴东村1队号</t>
  </si>
  <si>
    <t>上海市崇明区竖新镇惠民居村委儒爱园睦邻点</t>
  </si>
  <si>
    <t>电话: 13681618326</t>
  </si>
  <si>
    <t>地址: 上海市崇明区竖新镇惠民村村委会惠民村竖新1228号</t>
  </si>
  <si>
    <t>上海市崇明区竖新镇竖西居村委萍乐睦邻点</t>
  </si>
  <si>
    <t>电话: 18918089983</t>
  </si>
  <si>
    <t>地址: 上海市崇明区竖新镇竖西村村委会竖西村新进1508号</t>
  </si>
  <si>
    <t>上海市崇明区竖新镇竖西居村委群乐睦邻点</t>
  </si>
  <si>
    <t>电话: 18939934030</t>
  </si>
  <si>
    <t>地址: 上海市崇明区竖新镇竖西村村委会竖西村401号</t>
  </si>
  <si>
    <t>上海市崇明区竖新镇仙桥居村委开心地睦邻点</t>
  </si>
  <si>
    <t>电话: 18621764998</t>
  </si>
  <si>
    <t>地址: 上海市崇明区竖新镇仙桥村村委会仙桥村220号</t>
  </si>
  <si>
    <t>上海市崇明区竖新镇仙桥居村委春润社睦邻点</t>
  </si>
  <si>
    <t>电话: 13601762825</t>
  </si>
  <si>
    <t>地址: 上海市崇明区竖新镇仙桥村村委会仙桥村565号</t>
  </si>
  <si>
    <t>上海市崇明区长兴镇鹭岛华庭居村委吾哩屋里睦邻点</t>
  </si>
  <si>
    <t>电话: 15800696923</t>
  </si>
  <si>
    <t>上海市崇明区竖新镇跃进居村委舞悦夕阳睦邻点</t>
  </si>
  <si>
    <t>电话: 13918295938</t>
  </si>
  <si>
    <t>地址: 上海市崇明区竖新镇跃进村村委会跃进村1355号</t>
  </si>
  <si>
    <t>上海市崇明区竖新镇跃进居村委健康小苑睦邻点</t>
  </si>
  <si>
    <t>电话: 18017037015</t>
  </si>
  <si>
    <t>地址: 上海市崇明区竖新镇跃进村村委会跃进村新南1207号</t>
  </si>
  <si>
    <t>上海市崇明区港西镇新港村居村委情谊苑睦邻点</t>
  </si>
  <si>
    <t>电话: 13601939366</t>
  </si>
  <si>
    <t>地址: 上海市崇明区港西镇新港村村委会新港村新囤501号</t>
  </si>
  <si>
    <t>上海市崇明区堡镇堡镇米行村村民委员会居村委瀛悦睦邻点睦邻点</t>
  </si>
  <si>
    <t>电话: 18918350755</t>
  </si>
  <si>
    <t>地址: 上海市崇明区堡镇米行村村委会米行村村米行村瀛洲3队仓库号堡镇米行村瀛洲3队仓库</t>
  </si>
  <si>
    <t>上海市崇明区堡镇向阳社区居村委爱盈轩睦邻点</t>
  </si>
  <si>
    <t>电话: 13901614654</t>
  </si>
  <si>
    <t>地址: 上海市崇明区堡镇向阳社区居委会向阳新村村90号北侧</t>
  </si>
  <si>
    <t>上海市普陀区桃浦镇安居金祁二期居村委祁孝睦邻点</t>
  </si>
  <si>
    <t>电话: 13651606180</t>
  </si>
  <si>
    <t>地址: 上海市普陀区桃浦镇安居金祁二期祁安路368弄7号和8号祁孝楼一楼大厅</t>
  </si>
  <si>
    <t>上海市崇明区港沿镇富强村居村委佳怡苑睦邻点</t>
  </si>
  <si>
    <t>电话: 13764682078</t>
  </si>
  <si>
    <t>地址: 上海市崇明区港沿镇富强村村委会富强村富东1098号</t>
  </si>
  <si>
    <t>上海市青浦区夏阳街道城南居村委6号睦邻点</t>
  </si>
  <si>
    <t>电话: 18916038976</t>
  </si>
  <si>
    <t>地址: 上海市青浦区夏阳街道城南村村委会城南村6组3号</t>
  </si>
  <si>
    <t>上海市青浦区夏阳街道城南居村委12组睦邻点</t>
  </si>
  <si>
    <t>电话: 13918675652</t>
  </si>
  <si>
    <t>地址: 上海市青浦区夏阳街道城南村村委会新路12组新路202号</t>
  </si>
  <si>
    <t>上海市青浦区夏阳街道城南居村委7号睦邻点</t>
  </si>
  <si>
    <t>电话: 13601709833</t>
  </si>
  <si>
    <t>地址: 上海市青浦区夏阳街道城南村村委会城南村2组175号</t>
  </si>
  <si>
    <t>上海市青浦区夏阳街道城南居村委8睦邻点</t>
  </si>
  <si>
    <t>电话: 13482675030</t>
  </si>
  <si>
    <t>地址: 上海市青浦区夏阳街道城南村村委会城南村11组202号</t>
  </si>
  <si>
    <t>上海市青浦区夏阳街道塘郁居村委6号睦邻点</t>
  </si>
  <si>
    <t>电话: 15000104381</t>
  </si>
  <si>
    <t>地址: 上海市青浦区夏阳街道塘郁村村委会塘郁村319号101室</t>
  </si>
  <si>
    <t>上海市青浦区夏阳街道塘郁居村委7号睦邻点</t>
  </si>
  <si>
    <t>电话: 13816436308</t>
  </si>
  <si>
    <t>地址: 上海市青浦区夏阳街道塘郁村村委会塘郁村366号</t>
  </si>
  <si>
    <t>上海市闵行区七宝镇华林路第四居村委华茂海棠园睦邻点</t>
  </si>
  <si>
    <t>电话: 13391305670</t>
  </si>
  <si>
    <t>地址: 上海市闵行区七宝镇华林路第四居委会华茂路100弄11号</t>
  </si>
  <si>
    <t>上海市松江区九亭镇嘉禾居村委家和一家亲睦邻点</t>
  </si>
  <si>
    <t>电话: 13651663203</t>
  </si>
  <si>
    <t>地址: 上海市松江区九亭镇嘉禾社区居委会九新公路路58弄号九新公路58弄16号</t>
  </si>
  <si>
    <t>上海市宝山区罗泾镇花红村村委会居村委花红毛家睦邻点</t>
  </si>
  <si>
    <t>电话: 13482898911</t>
  </si>
  <si>
    <t>地址: 上海市宝山区罗泾镇花红村村委会北蕴川路村2399号257弄</t>
  </si>
  <si>
    <t>上海市松江区泖港镇田黄居村委大家帮睦邻点</t>
  </si>
  <si>
    <t>电话: 13331891190</t>
  </si>
  <si>
    <t>地址: 上海市松江区泖港镇田黄村村委会田黄村632号</t>
  </si>
  <si>
    <t>上海市松江区泖港镇泖港居委会居村委守望相助睦邻点</t>
  </si>
  <si>
    <t>电话: 13818318303</t>
  </si>
  <si>
    <t>地址: 上海市松江区泖港镇泖港居委会中南路55号</t>
  </si>
  <si>
    <t>上海市浦东新区合庆镇勤益村居村委安康农村养老睦邻互助点睦邻点</t>
  </si>
  <si>
    <t>地址: 上海市浦东新区合庆镇益民村村委会勤益村三队何家宅21号</t>
  </si>
  <si>
    <t>上海市浦东新区川沙新镇鹿溪居村委鹿溪睦邻点</t>
  </si>
  <si>
    <t>电话: 17721487659</t>
  </si>
  <si>
    <t>地址: 上海市浦东新区川沙新镇鹿溪村村委会鹿溪村北路68号</t>
  </si>
  <si>
    <t>上海市浦东新区川沙新镇黄楼村居村委钱阿姨睦邻点</t>
  </si>
  <si>
    <t>电话: 13816601082</t>
  </si>
  <si>
    <t>地址: 上海市浦东新区川沙新镇黄楼村村委会黄楼村川周公路6049号</t>
  </si>
  <si>
    <t>上海市浦东新区川沙新镇杜坊居村委顺心睦邻点</t>
  </si>
  <si>
    <t>电话: 18964937568</t>
  </si>
  <si>
    <t>地址: 上海市浦东新区川沙新镇杜坊村村委会杜坊村宋家宅88号</t>
  </si>
  <si>
    <t>上海市浦东新区川沙新镇金家村居村委金家村睦邻点</t>
  </si>
  <si>
    <t>电话: 18916753208</t>
  </si>
  <si>
    <t>地址: 上海市浦东新区川沙新镇金家村村委会金家村川展路交界口号</t>
  </si>
  <si>
    <t>上海市浦东新区惠南镇四墩村居村委阳光睦邻点</t>
  </si>
  <si>
    <t>电话: 18964385255</t>
  </si>
  <si>
    <t>地址: 上海市浦东新区惠南镇四墩村村委会四墩村850号</t>
  </si>
  <si>
    <t>上海市浦东新区惠南镇四墩村居村委王家宅睦邻点</t>
  </si>
  <si>
    <t>电话: 18721955661</t>
  </si>
  <si>
    <t>地址: 上海市浦东新区惠南镇四墩村村委会四墩村华治856号</t>
  </si>
  <si>
    <t>上海市浦东新区惠南镇惠东村居村委惠东村第一农村养老睦邻互助点睦邻点</t>
  </si>
  <si>
    <t>电话: 18917062336</t>
  </si>
  <si>
    <t>地址: 上海市浦东新区惠南镇惠东村村委会惠东村8号</t>
  </si>
  <si>
    <t>上海市浦东新区川沙新镇新虹居村委睦邻点</t>
  </si>
  <si>
    <t>电话: 13916829476</t>
  </si>
  <si>
    <t>地址: 上海市浦东新区川沙新镇新虹居委会妙川路1111弄3号1楼</t>
  </si>
  <si>
    <t>上海市浦东新区川沙新镇妙港居村委睦邻点</t>
  </si>
  <si>
    <t>电话: 18221891258</t>
  </si>
  <si>
    <t>地址: 上海市浦东新区川沙新镇妙港居委会川环南路1049弄58号（界龙花苑门口活动室）</t>
  </si>
  <si>
    <t>上海市浦东新区川沙新镇华路居村委华路睦邻点</t>
  </si>
  <si>
    <t>电话: 18916218342</t>
  </si>
  <si>
    <t>地址: 上海市浦东新区川沙新镇华路村村委会华路村蔡家宅17号</t>
  </si>
  <si>
    <t>上海市浦东新区川沙新镇大洪居村委大洪农村养老互助睦邻点</t>
  </si>
  <si>
    <t>电话: 13601796830</t>
  </si>
  <si>
    <t>地址: 上海市浦东新区川沙新镇大洪村村委会大洪村钱家宅30号大洪村活动室</t>
  </si>
  <si>
    <t>上海市浦东新区川沙新镇太平村居村委平安睦邻点</t>
  </si>
  <si>
    <t>电话: 13611982182</t>
  </si>
  <si>
    <t>地址: 上海市浦东新区川沙新镇太平村村委会太平村四队（凌空路）号</t>
  </si>
  <si>
    <t>上海市浦东新区川沙新镇柴场村居村委和谐睦邻点</t>
  </si>
  <si>
    <t>电话: 13818201050</t>
  </si>
  <si>
    <t>地址: 上海市浦东新区川沙新镇柴场村村委会柴场村四队徐家宅38号</t>
  </si>
  <si>
    <t>上海市浦东新区川沙新镇南高桥居村委夕阳红睦邻点</t>
  </si>
  <si>
    <t>电话: 17802124861</t>
  </si>
  <si>
    <t>地址: 上海市浦东新区川沙新镇南高桥村村委会南高桥村一队唐家宅17号</t>
  </si>
  <si>
    <t>上海市浦东新区川沙新镇民利村居村委民利睦邻点</t>
  </si>
  <si>
    <t>电话: 13917920933</t>
  </si>
  <si>
    <t>地址: 上海市浦东新区川沙新镇民利村村委会民利村孙家宅219号</t>
  </si>
  <si>
    <t>上海市浦东新区川沙新镇和平村居村委和平睦邻点</t>
  </si>
  <si>
    <t>电话: 18017582396</t>
  </si>
  <si>
    <t>地址: 上海市浦东新区川沙新镇和平村村委会和平村朱家宅188号"号</t>
  </si>
  <si>
    <t>上海市浦东新区川沙新镇虹桥居村委农村养老互助睦邻点</t>
  </si>
  <si>
    <t>电话: 18721234837</t>
  </si>
  <si>
    <t>地址: 上海市浦东新区川沙新镇虹桥村村委会虹桥村川六公路27号吴家村24号</t>
  </si>
  <si>
    <t>上海市浦东新区川沙新镇界龙居村委界龙幸福睦邻点</t>
  </si>
  <si>
    <t>电话: 13601838106</t>
  </si>
  <si>
    <t>地址: 上海市浦东新区川沙新镇界龙村村委会孙家宅村67号</t>
  </si>
  <si>
    <t>上海市浦东新区川沙新镇界龙居村委界龙温馨睦邻点</t>
  </si>
  <si>
    <t>地址: 上海市浦东新区川沙新镇界龙村村委会第5村民小组村戴家宅36号</t>
  </si>
  <si>
    <t>上海市浦东新区川沙新镇栏杆居村委馨兰农村养老互助睦邻点</t>
  </si>
  <si>
    <t>电话: 13472556075</t>
  </si>
  <si>
    <t>上海市浦东新区川沙新镇新春村居村委凯新睦邻点</t>
  </si>
  <si>
    <t>电话: 13917141991</t>
  </si>
  <si>
    <t>地址: 上海市浦东新区川沙新镇新春村村委会新春村新春路18号</t>
  </si>
  <si>
    <t>上海市浦东新区惠南镇陆路村居村委陆路村阳光农村养老睦邻互助点睦邻点</t>
  </si>
  <si>
    <t>电话: 15921385586</t>
  </si>
  <si>
    <t>地址: 上海市浦东新区惠南镇陆路村村委会陆路村3号</t>
  </si>
  <si>
    <t>上海市浦东新区川沙新镇长丰居村委长丰二组睦邻点</t>
  </si>
  <si>
    <t>电话: 13818040576</t>
  </si>
  <si>
    <t>地址: 上海市浦东新区川沙新镇长丰村村委会城丰路20号</t>
  </si>
  <si>
    <t>上海市浦东新区航头镇鹤东村居村委王家宅农村养老睦邻点</t>
  </si>
  <si>
    <t>电话: 15221554263</t>
  </si>
  <si>
    <t>地址: 上海市浦东新区航头镇鹤东村村委会沿江26组村684号</t>
  </si>
  <si>
    <t>上海市浦东新区航头镇鹤东村居村委夕阳红农村养老睦邻点</t>
  </si>
  <si>
    <t>地址: 上海市浦东新区航头镇鹤东村村委会1组村462号</t>
  </si>
  <si>
    <t>上海市浦东新区川沙新镇德馨居村委德馨农村养老互助睦邻点</t>
  </si>
  <si>
    <t>电话: 13761806684</t>
  </si>
  <si>
    <t>地址: 上海市浦东新区川沙新镇德馨居委会德川路259弄233号218室</t>
  </si>
  <si>
    <t>上海市浦东新区惠南镇徐庙村居村委睦邻点</t>
  </si>
  <si>
    <t>电话: 15921893696</t>
  </si>
  <si>
    <t>地址: 上海市浦东新区惠南镇徐庙村村委会南芦公路42号</t>
  </si>
  <si>
    <t>上海市浦东新区川沙新镇华宇居村委华宇农村养老互助睦邻点</t>
  </si>
  <si>
    <t>电话: 15821272238</t>
  </si>
  <si>
    <t>地址: 上海市浦东新区川沙新镇华宇居委会青艺路181弄号（银华苑门卫室旁边）</t>
  </si>
  <si>
    <t>上海市浦东新区川沙新镇鹿新居委居村委暖乐坊农村睦邻点</t>
  </si>
  <si>
    <t>电话: 15221724519</t>
  </si>
  <si>
    <t>地址: 上海市浦东新区川沙新镇鹿新居委会吉春村15号</t>
  </si>
  <si>
    <t>上海市浦东新区川沙新镇新吉居村委睦邻点</t>
  </si>
  <si>
    <t>电话: 18964659725</t>
  </si>
  <si>
    <t>地址: 上海市浦东新区川沙新镇新吉村村委会新吉村133号</t>
  </si>
  <si>
    <t>上海市浦东新区川沙新镇汤店居村委汤店睦邻点</t>
  </si>
  <si>
    <t>电话: 13761219003</t>
  </si>
  <si>
    <t>上海市浦东新区惠南镇桥北村居村委老邻睦邻点</t>
  </si>
  <si>
    <t>电话: 15316176242</t>
  </si>
  <si>
    <t>地址: 上海市浦东新区惠南镇桥北村村委会桥西村110号</t>
  </si>
  <si>
    <t>上海市浦东新区川沙新镇其成居村委斜桥头睦邻点</t>
  </si>
  <si>
    <t>电话: 13386017115</t>
  </si>
  <si>
    <t>地址: 上海市浦东新区川沙新镇其成村村委会其成村17组号</t>
  </si>
  <si>
    <t>上海市浦东新区川沙新镇七星居村委七星睦邻点</t>
  </si>
  <si>
    <t>电话: 13162464296</t>
  </si>
  <si>
    <t>地址: 上海市浦东新区川沙新镇七星村村委会七星村1组号</t>
  </si>
  <si>
    <t>上海市浦东新区川沙新镇民义居村委民义睦邻点</t>
  </si>
  <si>
    <t>电话: 15801775862</t>
  </si>
  <si>
    <t>地址: 上海市浦东新区川沙新镇民义村村委会民义村1组号</t>
  </si>
  <si>
    <t>上海市浦东新区惠南镇黄路村居村委黄路村健康、幸福农村养老睦邻互助点睦邻点</t>
  </si>
  <si>
    <t>电话: 18019260170</t>
  </si>
  <si>
    <t>地址: 上海市浦东新区惠南镇黄路村村委会黄路村友谊202号</t>
  </si>
  <si>
    <t>上海市浦东新区新场镇新南居村委吴娘娘睦邻点</t>
  </si>
  <si>
    <t>电话: 18217137202</t>
  </si>
  <si>
    <t>地址: 上海市浦东新区新场镇新南村村委会新南村大治910号</t>
  </si>
  <si>
    <t>上海市浦东新区川沙新镇会龙居村委邻庭农村养老互助睦邻点</t>
  </si>
  <si>
    <t>电话: 15821339753</t>
  </si>
  <si>
    <t>地址: 上海市浦东新区川沙新镇会龙村村委会朱新路新兴679号（会龙村6组）</t>
  </si>
  <si>
    <t>上海市浦东新区川沙新镇陈桥居村委陈桥睦邻点</t>
  </si>
  <si>
    <t>电话: 17717315357</t>
  </si>
  <si>
    <t>地址: 上海市浦东新区川沙新镇陈桥村村委会陈桥村589号</t>
  </si>
  <si>
    <t>上海市浦东新区川沙新镇长桥居村委长桥睦邻点</t>
  </si>
  <si>
    <t>电话: 13817125211</t>
  </si>
  <si>
    <t>地址: 上海市浦东新区川沙新镇长桥村村委会长桥村长桥路631号</t>
  </si>
  <si>
    <t>上海市浦东新区川沙新镇新浜村居村委邻里人家睦邻点</t>
  </si>
  <si>
    <t>电话: 13761684896</t>
  </si>
  <si>
    <t>地址: 上海市浦东新区川沙新镇新浜村村委会新浜村新园路99号</t>
  </si>
  <si>
    <t>上海市浦东新区川沙新镇吴店居村委燕子睦邻点</t>
  </si>
  <si>
    <t>电话: 13816024696</t>
  </si>
  <si>
    <t>地址: 上海市浦东新区川沙新镇吴店村村委会吴店村吴家宅50号</t>
  </si>
  <si>
    <t>上海市浦东新区川沙新镇湾镇居村委华韵睦邻点</t>
  </si>
  <si>
    <t>电话: 18939881639</t>
  </si>
  <si>
    <t>地址: 上海市浦东新区川沙新镇湾镇村村委会湾镇村北杜家宅31号</t>
  </si>
  <si>
    <t>上海市浦东新区川沙新镇七灶村居村委我家小院睦邻点</t>
  </si>
  <si>
    <t>电话: 13641611783</t>
  </si>
  <si>
    <t>地址: 上海市浦东新区川沙新镇七灶村村委会七灶村吴家宅22号</t>
  </si>
  <si>
    <t>上海市浦东新区川沙新镇普新居村委向阳莆农村养老互助睦邻点</t>
  </si>
  <si>
    <t>电话: 13817288339</t>
  </si>
  <si>
    <t>地址: 上海市浦东新区川沙新镇普新居委会普庆路115弄25号101室</t>
  </si>
  <si>
    <t>上海市浦东新区川沙新镇牌楼居村委舒心睦邻点</t>
  </si>
  <si>
    <t>电话: 13916514706</t>
  </si>
  <si>
    <t>地址: 上海市浦东新区川沙新镇牌楼村村委会牌楼村119号</t>
  </si>
  <si>
    <t>上海市浦东新区川沙新镇杜尹居村委新琴农村养老互助睦邻点</t>
  </si>
  <si>
    <t>电话: 13564180056</t>
  </si>
  <si>
    <t>地址: 上海市浦东新区川沙新镇杜尹村村委会杜尹村7队尹家宅265号</t>
  </si>
  <si>
    <t>上海市浦东新区川沙新镇杜尹居村委毛头农村养老互助睦邻点</t>
  </si>
  <si>
    <t>电话: 13917323690</t>
  </si>
  <si>
    <t>地址: 上海市浦东新区川沙新镇杜尹村村委会杜尹村2组71号</t>
  </si>
  <si>
    <t>上海市浦东新区川沙新镇纯新居村委诚信睦邻点</t>
  </si>
  <si>
    <t>电话: 13524216268</t>
  </si>
  <si>
    <t>地址: 上海市浦东新区川沙新镇纯新村村委会纯新村3队号</t>
  </si>
  <si>
    <t>上海市松江区九亭镇金吴居村委北小圩睦邻点</t>
  </si>
  <si>
    <t>电话: 13611802398</t>
  </si>
  <si>
    <t>地址: 上海市松江区九亭镇金吴社区居委会沪亭南路路1059弄上海市松江区九亭镇金吴居委会沪亭南路1059弄17号楼303室</t>
  </si>
  <si>
    <t>上海市浦东新区川沙新镇储店居村委友善睦邻点</t>
  </si>
  <si>
    <t>电话: 15221303865</t>
  </si>
  <si>
    <t>地址: 上海市浦东新区川沙新镇储店村村委会储店村康家宅18号</t>
  </si>
  <si>
    <t>上海市浦东新区川沙新镇八灶居村委乐八睦邻点</t>
  </si>
  <si>
    <t>电话: 13601660561</t>
  </si>
  <si>
    <t>地址: 上海市浦东新区川沙新镇八灶村村委会八灶村川图路779号</t>
  </si>
  <si>
    <t>上海市崇明区庙镇民华居村委和谐睦邻点</t>
  </si>
  <si>
    <t>电话: 13501783075</t>
  </si>
  <si>
    <t>地址: 上海市崇明区庙镇民华村村委会民华村丰华918号</t>
  </si>
  <si>
    <t>上海市崇明区庙镇合中居村委顾美芳睦邻点</t>
  </si>
  <si>
    <t>电话: 18018637276</t>
  </si>
  <si>
    <t>地址: 上海市崇明区庙镇合中村村委会合中村村1125号</t>
  </si>
  <si>
    <t>上海市松江区九亭镇紫金居村委幸福生活睦邻点</t>
  </si>
  <si>
    <t>电话: 13918792853</t>
  </si>
  <si>
    <t>地址: 上海市松江区九亭镇紫金社区居委会沪亭南路208弄81号4楼</t>
  </si>
  <si>
    <t>上海市松江区九亭镇九亭家园居村委巧手慧心睦邻点</t>
  </si>
  <si>
    <t>电话: 18702138458</t>
  </si>
  <si>
    <t>地址: 上海市松江区九亭镇九亭家园社区居委会沪亭南路1059弄</t>
  </si>
  <si>
    <t>上海市松江区九亭镇颐景园居村委知心睦邻点</t>
  </si>
  <si>
    <t>电话: 13701627430</t>
  </si>
  <si>
    <t>地址: 上海市松江区九亭镇颐景园社区居委会涞亭南路888弄92号健康小屋</t>
  </si>
  <si>
    <t>上海市松江区九亭镇牛车泾社区居民委员会居村委牛车泾友爱睦邻点睦邻点</t>
  </si>
  <si>
    <t>电话: 13917584308</t>
  </si>
  <si>
    <t>地址: 上海市松江区九亭镇牛车泾社区居委会沪亭南路路290弄17号</t>
  </si>
  <si>
    <t>上海市松江区九亭镇天元居村委恬苑幸福屋睦邻点</t>
  </si>
  <si>
    <t>电话: 13918418391</t>
  </si>
  <si>
    <t>地址: 上海市松江区九亭镇天元社区居委会沪亭路71弄</t>
  </si>
  <si>
    <t>上海市松江区九亭镇天元居村委金亭温馨屋睦邻点</t>
  </si>
  <si>
    <t>电话: 13311670136</t>
  </si>
  <si>
    <t>地址: 上海市松江区九亭镇天元社区居委会九亭大街671弄16号</t>
  </si>
  <si>
    <t>上海市松江区九亭镇亭东居村委亭东睦邻点</t>
  </si>
  <si>
    <t>电话: 18917079401</t>
  </si>
  <si>
    <t>地址: 上海市松江区九亭镇亭东社区居委会沪亭路88弄47号1楼架空层</t>
  </si>
  <si>
    <t>上海市松江区九亭镇嘉禾居村委嘉禾邻里情睦邻点</t>
  </si>
  <si>
    <t>电话: 15821933226</t>
  </si>
  <si>
    <t>地址: 上海市松江区九亭镇嘉禾社区居委会九新公路58弄16号208室</t>
  </si>
  <si>
    <t>上海市松江区九亭镇云润居村委和谐云润睦邻点</t>
  </si>
  <si>
    <t>电话: 13661414323</t>
  </si>
  <si>
    <t>地址: 上海市松江区九亭镇云润社区居委会九新公路路九新公路180弄15号101室</t>
  </si>
  <si>
    <t>上海市松江区九亭镇象屿品城居村委品城一家亲睦邻点</t>
  </si>
  <si>
    <t>电话: 13918059690</t>
  </si>
  <si>
    <t>地址: 上海市松江区九亭镇象屿品城社区居委会雪家桥路1弄74号302</t>
  </si>
  <si>
    <t>上海市浦东新区新场镇祝桥居村委妇女之友睦邻点</t>
  </si>
  <si>
    <t>电话: 15618206232</t>
  </si>
  <si>
    <t>地址: 上海市浦东新区新场镇祝桥村村委会祝桥村538号</t>
  </si>
  <si>
    <t>上海市松江区九亭镇象屿品城居村委五爱睦邻点</t>
  </si>
  <si>
    <t>电话: 18917562369</t>
  </si>
  <si>
    <t>地址: 上海市松江区九亭镇象屿品城社区居委会雪家桥路1弄9号</t>
  </si>
  <si>
    <t>上海市浦东新区新场镇祝桥居村委妙根睦邻点</t>
  </si>
  <si>
    <t>电话: 15921165623</t>
  </si>
  <si>
    <t>地址: 上海市浦东新区新场镇祝桥村村委会祝桥村724号</t>
  </si>
  <si>
    <t>上海市松江区九亭镇北场居村委老有乐睦邻点</t>
  </si>
  <si>
    <t>电话: 13918679641</t>
  </si>
  <si>
    <t>地址: 上海市松江区九亭镇北场社区居委会沪亭南路路1505号</t>
  </si>
  <si>
    <t>上海市松江区九亭镇青春居村委温馨驿站睦邻点</t>
  </si>
  <si>
    <t>电话: 13816971426</t>
  </si>
  <si>
    <t>地址: 上海市松江区九亭镇青春社区居委会九新公路33弄2号1311室</t>
  </si>
  <si>
    <t>上海市松江区九亭镇国亭居村委老朋友睦邻点</t>
  </si>
  <si>
    <t>电话: 17317583869</t>
  </si>
  <si>
    <t>地址: 上海市松江区九亭镇国亭社区居委会九亭大街368弄路15号号102室</t>
  </si>
  <si>
    <t>上海市浦东新区张江镇长元居村委常悦睦邻点</t>
  </si>
  <si>
    <t>电话: 15000523631</t>
  </si>
  <si>
    <t>地址: 上海市浦东新区张江镇长元村村委会横沔江路858号路口（曹家队活动室）</t>
  </si>
  <si>
    <t>上海市浦东新区张江镇沔北居村委快乐源睦邻点</t>
  </si>
  <si>
    <t>电话: 13501706538</t>
  </si>
  <si>
    <t>地址: 上海市浦东新区张江镇沔北村村委会沔北村诸家宅（北）38号</t>
  </si>
  <si>
    <t>上海市浦东新区新场镇石笋居村委快乐老伙伴睦邻点</t>
  </si>
  <si>
    <t>电话: 15000875080</t>
  </si>
  <si>
    <t>地址: 上海市浦东新区新场镇石笋居委会新奉路122弄14支弄21号</t>
  </si>
  <si>
    <t>上海市浦东新区张江镇沔北居村委爱心编织睦邻点</t>
  </si>
  <si>
    <t>地址: 上海市浦东新区张江镇沔北村村委会沔北村颜家宅10号</t>
  </si>
  <si>
    <t>上海市松江区九亭镇亭南居村委夕阳红睦邻点</t>
  </si>
  <si>
    <t>电话: 13788989298</t>
  </si>
  <si>
    <t>地址: 上海市松江区九亭镇亭南社区居委会莘松路1288弄</t>
  </si>
  <si>
    <t>上海市浦东新区新场镇坦西居村委手牵手睦邻点</t>
  </si>
  <si>
    <t>电话: 13472770083</t>
  </si>
  <si>
    <t>地址: 上海市浦东新区新场镇坦西村村委会坦西村212号</t>
  </si>
  <si>
    <t>上海市松江区九亭镇亭源居委会居村委亭源舒欣屋睦邻点</t>
  </si>
  <si>
    <t>电话: 13818258494</t>
  </si>
  <si>
    <t>地址: 上海市松江区九亭镇亭源社区居委会九新公路路333弄弄10号-1</t>
  </si>
  <si>
    <t>上海市松江区九亭镇松沪居村委暖心睦邻点</t>
  </si>
  <si>
    <t>电话: 15021368621</t>
  </si>
  <si>
    <t>地址: 上海市松江区九亭镇松沪社区居委会沪亭南路路751弄</t>
  </si>
  <si>
    <t>上海市嘉定区徐行镇安新村居村委东俞睦邻点</t>
  </si>
  <si>
    <t>电话: 13916050503</t>
  </si>
  <si>
    <t>地址: 上海市嘉定区徐行镇安新村村委会安新村东俞村民组内号</t>
  </si>
  <si>
    <t>上海市浦东新区张江镇劳动居村委乐安里睦邻点</t>
  </si>
  <si>
    <t>电话: 13816923212</t>
  </si>
  <si>
    <t>地址: 上海市浦东新区张江镇劳动村村委会劳动村吴家宅（南）18号</t>
  </si>
  <si>
    <t>上海市宝山区罗店镇联合居村委金家宅睦邻点</t>
  </si>
  <si>
    <t>电话: 13701737652</t>
  </si>
  <si>
    <t>地址: 上海市宝山区罗店镇联合村村委会金家宅村2号罗店镇联合村金家宅2号</t>
  </si>
  <si>
    <t>上海市松江区九亭镇朱泾浜居村委爱的家园睦邻点</t>
  </si>
  <si>
    <t>电话: 18101766826</t>
  </si>
  <si>
    <t>地址: 上海市松江区九亭镇朱泾浜社区居委会中心路503弄105号</t>
  </si>
  <si>
    <t>上海市松江区九亭镇涞亭居村委涞亭江南睦邻点</t>
  </si>
  <si>
    <t>电话: 18918284918</t>
  </si>
  <si>
    <t>地址: 上海市松江区九亭镇涞亭社区居委会涞亭南路路558弄江南文化园248号</t>
  </si>
  <si>
    <t>上海市松江区九亭镇兴联居委会居村委兴联邻趣睦邻点睦邻点</t>
  </si>
  <si>
    <t>电话: 18116468206</t>
  </si>
  <si>
    <t>地址: 上海市松江区九亭镇兴联社区居委会涞亭南路289弄上海市松江区九亭镇涞亭南路289弄</t>
  </si>
  <si>
    <t>上海市松江区九亭镇小寅社区居村委小寅健康园睦邻点</t>
  </si>
  <si>
    <t>电话: 17301893511</t>
  </si>
  <si>
    <t>地址: 上海市松江区九亭镇小寅社区居委会涞寅路路1468号</t>
  </si>
  <si>
    <t>上海市松江区九亭镇象屿都城居村委愉阅邻里睦邻点</t>
  </si>
  <si>
    <t>电话: 18621661971</t>
  </si>
  <si>
    <t>地址: 上海市松江区九亭镇象屿都城社区居委会虬泾路路900弄57号</t>
  </si>
  <si>
    <t>上海市松江区九亭镇象屿都城居村委童乐汇睦邻点</t>
  </si>
  <si>
    <t>地址: 上海市松江区九亭镇象屿都城社区居委会虬泾路路900弄53号</t>
  </si>
  <si>
    <t>上海市松江区九亭镇亭中居村委乐邻睦邻点</t>
  </si>
  <si>
    <t>电话: 18101645787</t>
  </si>
  <si>
    <t>地址: 上海市松江区九亭镇亭中社区居委会九亭大街473弄路473弄6号2楼号</t>
  </si>
  <si>
    <t>上海市崇明区中兴镇汲浜居村委墨韵睦邻点</t>
  </si>
  <si>
    <t>电话: 13636457758</t>
  </si>
  <si>
    <t>地址: 上海市崇明区中兴镇汲浜村村委会振业村63号</t>
  </si>
  <si>
    <t>上海市崇明区中兴镇汲浜居村委老顾睦邻点</t>
  </si>
  <si>
    <t>电话: 13671592761</t>
  </si>
  <si>
    <t>地址: 上海市崇明区中兴镇汲浜村村委会大公村2队号</t>
  </si>
  <si>
    <t>上海市崇明区陈家镇裕鸿佳苑第一社区居村委爱之家睦邻点睦邻点</t>
  </si>
  <si>
    <t>电话: 13817366860</t>
  </si>
  <si>
    <t>地址: 上海市崇明区陈家镇裕鸿佳苑居委会裕盛路111弄11号号102室</t>
  </si>
  <si>
    <t>上海市崇明区陈家镇裕鸿佳苑第二社区居村委夕阳红老年睦邻点睦邻点</t>
  </si>
  <si>
    <t>电话: 15021996758</t>
  </si>
  <si>
    <t>地址: 上海市崇明区陈家镇裕鸿佳苑第二社区居委会安振路村88弄49号号102室</t>
  </si>
  <si>
    <t>上海市松江区泖港镇港湾居村委守望相助睦邻点</t>
  </si>
  <si>
    <t>电话: 18918977962</t>
  </si>
  <si>
    <t>地址: 上海市松江区泖港镇港湾社区居委会新艳路114号</t>
  </si>
  <si>
    <t>上海市浦东新区泥城镇云帆居村委和乐睦邻点</t>
  </si>
  <si>
    <t>电话: 13661678561</t>
  </si>
  <si>
    <t>地址: 上海市浦东新区泥城镇云帆苑社区居委会鸿音路2900号</t>
  </si>
  <si>
    <t>上海市浦东新区泥城镇彭庙居村委惠音睦邻点</t>
  </si>
  <si>
    <t>电话: 13918855584</t>
  </si>
  <si>
    <t>地址: 上海市浦东新区泥城镇彭庙村村委会彭庙村村571号</t>
  </si>
  <si>
    <t>上海市浦东新区泥城镇彭庙居村委福音睦邻点</t>
  </si>
  <si>
    <t>电话: 13023100946</t>
  </si>
  <si>
    <t>地址: 上海市浦东新区泥城镇彭庙村村委会彭庙村341号</t>
  </si>
  <si>
    <t>上海市浦东新区泥城镇彭庙居村委佳音睦邻点</t>
  </si>
  <si>
    <t>电话: 13917325112</t>
  </si>
  <si>
    <t>地址: 上海市浦东新区泥城镇彭庙村村委会彭庙村273号一室</t>
  </si>
  <si>
    <t>上海市浦东新区泥城镇马厂居村委马乐睦邻点</t>
  </si>
  <si>
    <t>电话: 15618695513</t>
  </si>
  <si>
    <t>地址: 上海市浦东新区泥城镇马厂村村委会马厂村水船635号</t>
  </si>
  <si>
    <t>上海市浦东新区泥城镇中泐居村委张阿姨睦邻点</t>
  </si>
  <si>
    <t>电话: 13761645751</t>
  </si>
  <si>
    <t>地址: 上海市浦东新区泥城镇中泐村村委会中泐村572号</t>
  </si>
  <si>
    <t>上海市浦东新区泥城镇中泐居村委周阿姨睦邻点</t>
  </si>
  <si>
    <t>电话: 13162182322</t>
  </si>
  <si>
    <t>地址: 上海市浦东新区泥城镇中泐村村委会中泐村416号</t>
  </si>
  <si>
    <t>上海市浦东新区泥城镇云锦苑居村委锦悦睦邻点</t>
  </si>
  <si>
    <t>电话: 15000633745</t>
  </si>
  <si>
    <t>地址: 上海市浦东新区泥城镇云锦苑居委会泥城路158弄57号102室</t>
  </si>
  <si>
    <t>上海市浦东新区泥城镇龙港居村委学堂睦邻点</t>
  </si>
  <si>
    <t>电话: 13816022282</t>
  </si>
  <si>
    <t>地址: 上海市浦东新区泥城镇龙港村村委会龙港村574号2室</t>
  </si>
  <si>
    <t>上海市浦东新区泥城镇龙港居村委医堂睦邻点</t>
  </si>
  <si>
    <t>电话: 15921609656</t>
  </si>
  <si>
    <t>地址: 上海市浦东新区泥城镇龙港村村委会龙港村424号</t>
  </si>
  <si>
    <t>上海市浦东新区泥城镇龙港居村委乐堂睦邻点</t>
  </si>
  <si>
    <t>电话: 13701923894</t>
  </si>
  <si>
    <t>地址: 上海市浦东新区泥城镇龙港村村委会龙港村301号</t>
  </si>
  <si>
    <t>上海市浦东新区惠南镇塘路村居村委塘路村“关爱互助”农村养老睦邻互助点睦邻点</t>
  </si>
  <si>
    <t>电话: 17701822161</t>
  </si>
  <si>
    <t>地址: 上海市浦东新区惠南镇塘路村村委会塘路村10组号</t>
  </si>
  <si>
    <t>上海市松江区泖港镇田黄居村委陆爱娥睦邻点</t>
  </si>
  <si>
    <t>电话: 13816924465</t>
  </si>
  <si>
    <t>地址: 上海市松江区泖港镇田黄村村委会田黄村948号</t>
  </si>
  <si>
    <t>上海市嘉定区嘉定镇街道侯黄桥居村委开心屋睦邻点</t>
  </si>
  <si>
    <t>电话: 17749714589</t>
  </si>
  <si>
    <t>地址: 上海市嘉定区嘉定镇街道侯黄桥社区居委会3885弄村3885弄号</t>
  </si>
  <si>
    <t>上海市浦东新区新场镇坦东村居村委欢乐聚睦邻点</t>
  </si>
  <si>
    <t>电话: 15821119848</t>
  </si>
  <si>
    <t>地址: 上海市浦东新区新场镇坦东村村委会坦东路539号</t>
  </si>
  <si>
    <t>上海市浦东新区新场镇坦直居村委文院街睦邻点</t>
  </si>
  <si>
    <t>电话: 18939833003</t>
  </si>
  <si>
    <t>地址: 上海市浦东新区新场镇坦直居委会文院街9弄6号</t>
  </si>
  <si>
    <t>上海市浦东新区新场镇坦直居村委友谊睦邻点</t>
  </si>
  <si>
    <t>电话: 13816203917</t>
  </si>
  <si>
    <t>地址: 上海市浦东新区新场镇坦直居委会坦直路57号</t>
  </si>
  <si>
    <t>上海市浦东新区惠南镇英雄村居村委英雄村农村养老睦邻互助点睦邻点</t>
  </si>
  <si>
    <t>电话: 18964136693</t>
  </si>
  <si>
    <t>地址: 上海市浦东新区惠南镇英雄村村委会英雄村13组341号</t>
  </si>
  <si>
    <t>上海市嘉定区嘉定工业区娄东居村委示范睦邻点</t>
  </si>
  <si>
    <t>电话: 13661599315</t>
  </si>
  <si>
    <t>上海市宝山区杨行镇杨北村居村委杨北村睦邻点</t>
  </si>
  <si>
    <t>电话: 13601946602</t>
  </si>
  <si>
    <t>地址: 上海市宝山区杨行镇杨北村村委会杨北村村杨北路185弄</t>
  </si>
  <si>
    <t>上海市宝山区杨行镇北宗村居村委北宗睦邻点</t>
  </si>
  <si>
    <t>电话: 13564789389</t>
  </si>
  <si>
    <t>地址: 上海市宝山区杨行镇北宗村村委会北宗村368号</t>
  </si>
  <si>
    <t>上海市嘉定区安亭镇许家居村委睦邻点</t>
  </si>
  <si>
    <t>电话: 15000812922</t>
  </si>
  <si>
    <t>上海市嘉定区安亭镇联群居村委毛家睦邻点</t>
  </si>
  <si>
    <t>电话: 13301966072</t>
  </si>
  <si>
    <t>上海市嘉定区安亭镇联群居村委万家宅睦邻点</t>
  </si>
  <si>
    <t>电话: 18017230189</t>
  </si>
  <si>
    <t>上海市嘉定区安亭镇联群居村委西万角睦邻点</t>
  </si>
  <si>
    <t>电话: 18918018100</t>
  </si>
  <si>
    <t>地址: 上海市嘉定区安亭镇联群村村委会西万角村1号</t>
  </si>
  <si>
    <t>上海市嘉定区安亭镇联群居村委西窑睦邻点</t>
  </si>
  <si>
    <t>电话: 13801627789</t>
  </si>
  <si>
    <t>地址: 上海市嘉定区安亭镇联群村村委会西窑村1号</t>
  </si>
  <si>
    <t>上海市嘉定区真新街道新丰社区居村委金丰新村睦邻点</t>
  </si>
  <si>
    <t>电话: 13564178983</t>
  </si>
  <si>
    <t>地址: 上海市嘉定区真新街道新丰社区居委会金沙江路2823弄2号</t>
  </si>
  <si>
    <t>上海市嘉定区真新街道铜川居村委嘉和坊睦邻点</t>
  </si>
  <si>
    <t>电话: 18121027085</t>
  </si>
  <si>
    <t>地址: 上海市嘉定区真新街道铜川社区居委会铜川路路2395弄145号一楼</t>
  </si>
  <si>
    <t>上海市嘉定区真新街道双河居村委六街坊睦邻点</t>
  </si>
  <si>
    <t>电话: 18817752022</t>
  </si>
  <si>
    <t>地址: 上海市嘉定区真新街道双河社区居委会六街坊路437弄11号103</t>
  </si>
  <si>
    <t>上海市嘉定区真新街道祁连社区居村委振鑫花园二期睦邻点</t>
  </si>
  <si>
    <t>电话: 13818802212</t>
  </si>
  <si>
    <t>地址: 上海市嘉定区真新街道祁连社区居委会丰庄北路477号入口左侧一层平房</t>
  </si>
  <si>
    <t>上海市嘉定区真新街道清峪社区居村委嘉乐之春睦邻点</t>
  </si>
  <si>
    <t>电话: 15221338648</t>
  </si>
  <si>
    <t>地址: 上海市嘉定区真新街道清峪社区居委会新郁路69弄3号101室</t>
  </si>
  <si>
    <t>上海市嘉定区马陆镇北管居村委羌家睦邻点</t>
  </si>
  <si>
    <t>电话: 13321867573</t>
  </si>
  <si>
    <t>地址: 上海市嘉定区马陆镇北管村村委会羌家村路/弄</t>
  </si>
  <si>
    <t>上海市徐汇区斜土路街道茶陵居委睦邻点</t>
  </si>
  <si>
    <t>电话: 15601827377</t>
  </si>
  <si>
    <t>地址: 上海市徐汇区斜土路街道茶陵居委会瑞金南路458弄4号302室</t>
  </si>
  <si>
    <t>上海市嘉定区真新街道金汤社区居村委嘉善坊睦邻点</t>
  </si>
  <si>
    <t>电话: 13818465151</t>
  </si>
  <si>
    <t>地址: 上海市嘉定区真新街道金汤社区居委会铜川路2285弄61号</t>
  </si>
  <si>
    <t>上海市嘉定区真新街道金沙社区居村委绿地新丰苑睦邻点</t>
  </si>
  <si>
    <t>电话: 13817513946</t>
  </si>
  <si>
    <t>地址: 上海市嘉定区真新街道金沙社区居委会丰庄西路460弄12号101室</t>
  </si>
  <si>
    <t>上海市金山区漕泾镇蒋庄居村委陆永观睦邻点</t>
  </si>
  <si>
    <t>电话: 15221503485</t>
  </si>
  <si>
    <t>地址: 上海市金山区漕泾镇蒋庄村村委会蒋庄金星村19组号3118号</t>
  </si>
  <si>
    <t>上海市浦东新区惠南镇长江村邻里农村养老睦邻互助点睦邻点</t>
  </si>
  <si>
    <t>电话: 15026830584</t>
  </si>
  <si>
    <t>地址: 上海市浦东新区惠南镇长江村村委会长江村5号</t>
  </si>
  <si>
    <t>上海市浦东新区惠南镇团结村居村委团结村健康快乐农村养老睦邻互助点睦邻点</t>
  </si>
  <si>
    <t>电话: 15300785986</t>
  </si>
  <si>
    <t>地址: 上海市浦东新区惠南镇团结村村委会团结村137号</t>
  </si>
  <si>
    <t>上海市浦东新区惠南镇团结村居村委康乐缘睦邻点</t>
  </si>
  <si>
    <t>电话: 13585641161</t>
  </si>
  <si>
    <t>地址: 上海市浦东新区惠南镇团结村村委会5组村704号</t>
  </si>
  <si>
    <t>上海市金山区漕泾镇金光村居村委苏宝云睦邻点</t>
  </si>
  <si>
    <t>电话: 13816041665</t>
  </si>
  <si>
    <t>地址: 上海市金山区漕泾镇金光村村委会金光村村金光村2组1022号</t>
  </si>
  <si>
    <t>上海市嘉定区真新街道丰二社区居村委丰庄二村睦邻点</t>
  </si>
  <si>
    <t>电话: 15221592621</t>
  </si>
  <si>
    <t>地址: 上海市嘉定区真新街道丰二社区居委会丰庄路480弄19号101室</t>
  </si>
  <si>
    <t>上海市浦东新区惠南镇幸福村居村委幸福3组睦邻点</t>
  </si>
  <si>
    <t>电话: 17717343652</t>
  </si>
  <si>
    <t>地址: 上海市浦东新区惠南镇幸福村村委会幸福村215号</t>
  </si>
  <si>
    <t>上海市浦东新区惠南镇幸福村居村委幸福凤芳农村养老睦邻点</t>
  </si>
  <si>
    <t>电话: 18939725352</t>
  </si>
  <si>
    <t>地址: 上海市浦东新区惠南镇幸福村村委会幸福村282号</t>
  </si>
  <si>
    <t>上海市浦东新区惠南镇幸福村居村委幸福村沪剧沙龙农村养老睦邻点</t>
  </si>
  <si>
    <t>电话: 13564043782</t>
  </si>
  <si>
    <t>地址: 上海市浦东新区惠南镇幸福村村委会幸福村137号</t>
  </si>
  <si>
    <t>上海市浦东新区惠南镇幸福村居村委幸福村农村养老睦邻点</t>
  </si>
  <si>
    <t>电话: 17765126163</t>
  </si>
  <si>
    <t>地址: 上海市浦东新区惠南镇幸福村村委会幸福村315号</t>
  </si>
  <si>
    <t>上海市浦东新区惠南镇同治村居村委第一农村养老睦邻互助点睦邻点</t>
  </si>
  <si>
    <t>电话: 13764865739</t>
  </si>
  <si>
    <t>地址: 上海市浦东新区惠南镇同治村村委会同治村同德332号</t>
  </si>
  <si>
    <t>上海市嘉定区真新街道鼎秀社区居村委逸香园睦邻点</t>
  </si>
  <si>
    <t>电话: 13564606448</t>
  </si>
  <si>
    <t>地址: 上海市嘉定区真新街道鼎秀社区居委会铜川路2688弄22号2楼</t>
  </si>
  <si>
    <t>上海市嘉定区真新街道鼎秀社区居村委嘉福坊睦邻点</t>
  </si>
  <si>
    <t>电话: 13512167313</t>
  </si>
  <si>
    <t>地址: 上海市嘉定区真新街道鼎秀社区居委会铜川路2588弄10号</t>
  </si>
  <si>
    <t>上海市松江区泖港镇泖港村居村委彭家浜睦邻点</t>
  </si>
  <si>
    <t>电话: 15900548523</t>
  </si>
  <si>
    <t>地址: 上海市松江区泖港镇泖港村村委会泖港村彭家村432号</t>
  </si>
  <si>
    <t>上海市嘉定区嘉定镇街道李园二村社区居村委亲情屋睦邻点</t>
  </si>
  <si>
    <t>电话: 13301607780</t>
  </si>
  <si>
    <t>地址: 上海市嘉定区嘉定镇街道李园二村社区居委会博乐路村238号2楼会议室</t>
  </si>
  <si>
    <t>上海市嘉定区嘉定镇街道梅园居村委家乐之家睦邻点</t>
  </si>
  <si>
    <t>电话: 17721241456</t>
  </si>
  <si>
    <t>地址: 上海市嘉定区嘉定镇街道梅园社区居委会梅园路300弄11号</t>
  </si>
  <si>
    <t>上海市嘉定区马陆镇戬浜居村委西吴睦邻点</t>
  </si>
  <si>
    <t>电话: 15821815366</t>
  </si>
  <si>
    <t>地址: 上海市嘉定区马陆镇戬浜村村委会戬浜村西吴村民组号</t>
  </si>
  <si>
    <t>上海市松江区泖港镇曙光居村委知心屋睦邻点</t>
  </si>
  <si>
    <t>电话: 18721687853</t>
  </si>
  <si>
    <t>地址: 上海市松江区泖港镇曙光村村委会曙光村308号</t>
  </si>
  <si>
    <t>上海市松江区泖港镇徐厍村居村委民办活动室睦邻点</t>
  </si>
  <si>
    <t>电话: 13636406466</t>
  </si>
  <si>
    <t>地址: 上海市松江区泖港镇徐厍村村委会徐厍村968号</t>
  </si>
  <si>
    <t>上海市崇明区建设镇建垦居村委吴惠兰睦邻点</t>
  </si>
  <si>
    <t>电话: 15601673579</t>
  </si>
  <si>
    <t>地址: 上海市崇明区建设镇建垦村村委会建垦村701-2号上海市崇明区建设镇建垦村村委会建垦村701-2号</t>
  </si>
  <si>
    <t>上海市嘉定区嘉定工业区娄塘居村委娄塘村睦邻点</t>
  </si>
  <si>
    <t>电话: 13764078751</t>
  </si>
  <si>
    <t>地址: 上海市嘉定区嘉定工业区娄塘村村委会北弄一村50号</t>
  </si>
  <si>
    <t>上海市嘉定区嘉定工业区娄塘村居村委娄塘村东片示范睦邻点</t>
  </si>
  <si>
    <t>地址: 上海市嘉定区嘉定工业区娄塘村村委会南新路78号</t>
  </si>
  <si>
    <t>上海市嘉定区马陆镇枫树林居村委“老乐汇”睦邻点</t>
  </si>
  <si>
    <t>电话: 18217727240</t>
  </si>
  <si>
    <t>地址: 上海市嘉定区马陆镇枫树林社区居委会封周路路508弄1号斜对面</t>
  </si>
  <si>
    <t>上海市嘉定区安亭镇黄沈居村委睦邻点</t>
  </si>
  <si>
    <t>电话: 18221272186</t>
  </si>
  <si>
    <t>地址: 上海市嘉定区安亭镇黄沈村村委会南车村民组村1号</t>
  </si>
  <si>
    <t>上海市松江区新桥镇明华居村委智汇锦轩 缘聚新墅睦邻点</t>
  </si>
  <si>
    <t>电话: 13601893367</t>
  </si>
  <si>
    <t>地址: 上海市松江区新桥镇明华社区居委会新南路路1298弄136号</t>
  </si>
  <si>
    <t>上海市松江区新桥镇白马居村委爱传递睦邻点</t>
  </si>
  <si>
    <t>电话: 13764410591</t>
  </si>
  <si>
    <t>地址: 上海市松江区新桥镇白马社区居委会明中路999弄100路401号</t>
  </si>
  <si>
    <t>上海市松江区新桥镇晨星居村委阿拉屋里厢睦邻点</t>
  </si>
  <si>
    <t>电话: 13917159307</t>
  </si>
  <si>
    <t>地址: 上海市松江区新桥镇晨星社区居委会茜浦路600弄40号101</t>
  </si>
  <si>
    <t>上海市松江区新桥镇场东居村委健康之家睦邻点</t>
  </si>
  <si>
    <t>电话: 15121011988</t>
  </si>
  <si>
    <t>地址: 上海市松江区新桥镇场东社区居委会场东路168弄523号</t>
  </si>
  <si>
    <t>上海市松江区新桥镇场东居村委浅水湾文艺睦邻点</t>
  </si>
  <si>
    <t>电话: 13661417427</t>
  </si>
  <si>
    <t>地址: 上海市松江区新桥镇场东社区居委会莘松路999弄52号</t>
  </si>
  <si>
    <t>上海市嘉定区安亭镇向阳居村委睦邻点</t>
  </si>
  <si>
    <t>电话: 13621937956</t>
  </si>
  <si>
    <t>地址: 上海市嘉定区安亭镇向阳村村委会展阳路205号</t>
  </si>
  <si>
    <t>上海市嘉定区安亭镇西元村居村委西元村睦邻点睦邻点</t>
  </si>
  <si>
    <t>电话: 13764531938</t>
  </si>
  <si>
    <t>上海市嘉定区安亭镇昌吉东路居村委君悦华庭睦邻点</t>
  </si>
  <si>
    <t>电话: 15900526588</t>
  </si>
  <si>
    <t>地址: 上海市嘉定区安亭镇昌吉东路社区居委会荣轩路60弄</t>
  </si>
  <si>
    <t>上海市嘉定区安亭镇昌吉东路居村委睦邻点</t>
  </si>
  <si>
    <t>电话: 18116334563</t>
  </si>
  <si>
    <t>上海市嘉定区安亭镇联西居村委睦邻点</t>
  </si>
  <si>
    <t>电话: 13701638178</t>
  </si>
  <si>
    <t>地址: 上海市嘉定区安亭镇联西村村委会联星李家楼路1号</t>
  </si>
  <si>
    <t>上海市金山区漕泾镇护塘居村委沈瑞忠睦邻点</t>
  </si>
  <si>
    <t>电话: 15026478190</t>
  </si>
  <si>
    <t>地址: 上海市金山区漕泾镇护塘村村委会护塘村655弄125号</t>
  </si>
  <si>
    <t>上海市金山区漕泾镇海涯村居村委蔡利明睦邻点</t>
  </si>
  <si>
    <t>电话: 13371939315</t>
  </si>
  <si>
    <t>地址: 上海市金山区漕泾镇海涯村村委会海涯村海涯新苑302号</t>
  </si>
  <si>
    <t>上海市嘉定区外冈镇外冈居村委睦邻点</t>
  </si>
  <si>
    <t>电话: 13661730950</t>
  </si>
  <si>
    <t>地址: 上海市嘉定区外冈镇外冈村村委会外冈村祁昌路144弄2号</t>
  </si>
  <si>
    <t>上海市嘉定区外冈镇葛隆居村委葛隆睦邻点</t>
  </si>
  <si>
    <t>电话: 13795336802</t>
  </si>
  <si>
    <t>地址: 上海市嘉定区外冈镇葛隆村村委会葛隆村132号</t>
  </si>
  <si>
    <t>上海市嘉定区嘉定工业区汇旺居村委汇旺社区睦邻点</t>
  </si>
  <si>
    <t>电话: 13918464181</t>
  </si>
  <si>
    <t>地址: 上海市嘉定区嘉定工业区汇旺社区居委会汇旺东路1136号</t>
  </si>
  <si>
    <t>上海市嘉定区嘉定工业区天华居村委天华社区睦邻点</t>
  </si>
  <si>
    <t>电话: 13818138992</t>
  </si>
  <si>
    <t>地址: 上海市嘉定区嘉定工业区天华社区居委会汇善路1333弄196号</t>
  </si>
  <si>
    <t>上海市嘉定区嘉定工业区三里居村委三里村示范睦邻点</t>
  </si>
  <si>
    <t>电话: 13301952832</t>
  </si>
  <si>
    <t>地址: 上海市嘉定区嘉定工业区三里村村委会三里村三里六组号</t>
  </si>
  <si>
    <t>上海市嘉定区嘉定工业区陆渡居村委陆渡村示范睦邻点</t>
  </si>
  <si>
    <t>电话: 15021008689</t>
  </si>
  <si>
    <t>地址: 上海市嘉定区嘉定工业区陆渡村村委会陆渡村李家村仓库号</t>
  </si>
  <si>
    <t>上海市嘉定区嘉定工业区娄东居村委娄东村示范睦邻点</t>
  </si>
  <si>
    <t>地址: 上海市嘉定区嘉定工业区娄东村村委会娄东村村先塘一组号</t>
  </si>
  <si>
    <t>上海市嘉定区嘉定工业区雨化居村委雨化村示范睦邻点</t>
  </si>
  <si>
    <t>电话: 18116236107</t>
  </si>
  <si>
    <t>地址: 上海市嘉定区嘉定工业区雨化村村委会北和公路1886号</t>
  </si>
  <si>
    <t>上海市嘉定区嘉定工业区三里居村委睦邻点</t>
  </si>
  <si>
    <t>电话: 13651649570</t>
  </si>
  <si>
    <t>地址: 上海市嘉定区嘉定工业区三里村村委会三里9村组务工作站号娄陆公路728号</t>
  </si>
  <si>
    <t>上海市嘉定区嘉定工业区赵厅居村委赵厅村示范睦邻点</t>
  </si>
  <si>
    <t>电话: 18221607745</t>
  </si>
  <si>
    <t>地址: 上海市嘉定区嘉定工业区赵厅村村委会嘉唐公路658号</t>
  </si>
  <si>
    <t>上海市嘉定区嘉定工业区草庵居村委草庵村示范睦邻点</t>
  </si>
  <si>
    <t>电话: 13585738596</t>
  </si>
  <si>
    <t>地址: 上海市嘉定区嘉定工业区草庵村村委会草庵村庵桥2号</t>
  </si>
  <si>
    <t>上海市嘉定区嘉定工业区黎明居村委黎明村睦邻点</t>
  </si>
  <si>
    <t>电话: 13917677932</t>
  </si>
  <si>
    <t>上海市嘉定区嘉定工业区越华社区居村委睦邻点</t>
  </si>
  <si>
    <t>电话: 15221727011</t>
  </si>
  <si>
    <t>上海市嘉定区嘉定工业区白墙村居村委白墙村老年人示范睦邻点</t>
  </si>
  <si>
    <t>电话: 13671882778</t>
  </si>
  <si>
    <t>地址: 上海市嘉定区嘉定工业区白墙村村委会白墙村汇旺东路1163号</t>
  </si>
  <si>
    <t>上海市浦东新区惠南镇六灶湾居村委知足常乐睦邻点</t>
  </si>
  <si>
    <t>电话: 13621747385</t>
  </si>
  <si>
    <t>地址: 上海市浦东新区惠南镇六灶湾村村委会六灶湾村808号</t>
  </si>
  <si>
    <t>上海市嘉定区嘉定工业区灯塔居村委灯塔村老年人示范睦邻点</t>
  </si>
  <si>
    <t>电话: 13761084330</t>
  </si>
  <si>
    <t>地址: 上海市嘉定区嘉定工业区灯塔村村委会灯塔村嘉朱公路3028号</t>
  </si>
  <si>
    <t>上海市浦东新区惠南镇民乐村居村委民乐村和和美美睦邻互助点睦邻点</t>
  </si>
  <si>
    <t>电话: 15800605451</t>
  </si>
  <si>
    <t>地址: 上海市浦东新区惠南镇民乐村村委会民乐村8组号</t>
  </si>
  <si>
    <t>上海市嘉定区嘉定工业区朱家桥居村委朱家桥村示范睦邻点</t>
  </si>
  <si>
    <t>电话: 13661626682</t>
  </si>
  <si>
    <t>地址: 上海市嘉定区嘉定工业区朱家桥村村委会朱家桥村朱家桥村水产组号</t>
  </si>
  <si>
    <t>上海市浦东新区惠南镇陆楼村居村委百年老屋居安社睦邻点</t>
  </si>
  <si>
    <t>电话: 13311753313</t>
  </si>
  <si>
    <t>地址: 上海市浦东新区惠南镇陆楼村村委会陆楼村174号</t>
  </si>
  <si>
    <t>上海市嘉定区华亭镇华旺居村委睦邻点</t>
  </si>
  <si>
    <t>电话: 18016052263</t>
  </si>
  <si>
    <t>地址: 上海市嘉定区华亭镇华旺社区居委会华旺路888弄123号102室</t>
  </si>
  <si>
    <t>上海市嘉定区马陆镇彭赵村居村委张家睦邻点</t>
  </si>
  <si>
    <t>电话: 13671900055</t>
  </si>
  <si>
    <t>地址: 上海市嘉定区马陆镇彭赵村村委会彭赵村张家村民组号</t>
  </si>
  <si>
    <t>上海市浦东新区张江镇韩荡居村委福之缘睦邻点</t>
  </si>
  <si>
    <t>电话: 13122190701</t>
  </si>
  <si>
    <t>地址: 上海市浦东新区张江镇韩荡村村委会韩荡村孟将堂南宅34号</t>
  </si>
  <si>
    <t>上海市浦东新区张江镇新丰居村委源香苑睦邻点</t>
  </si>
  <si>
    <t>电话: 18918698264</t>
  </si>
  <si>
    <t>地址: 上海市浦东新区张江镇新丰村村委会新丰村东金家宅37号</t>
  </si>
  <si>
    <t>上海市浦东新区张江镇中心居村委书缘睦邻点</t>
  </si>
  <si>
    <t>电话: 18930076412</t>
  </si>
  <si>
    <t>地址: 上海市浦东新区张江镇中心村村委会中心村小桥宅12号对面</t>
  </si>
  <si>
    <t>上海市金山区漕泾镇增丰居村委徐雪芳睦邻点</t>
  </si>
  <si>
    <t>电话: 15921785590</t>
  </si>
  <si>
    <t>地址: 上海市金山区漕泾镇增丰村村委会增丰村亭林北区98号1101室</t>
  </si>
  <si>
    <t>上海市金山区漕泾镇东海居村委李亚荣睦邻点</t>
  </si>
  <si>
    <t>电话: 15921666051</t>
  </si>
  <si>
    <t>地址: 上海市金山区漕泾镇东海村村委会中一东路村482号</t>
  </si>
  <si>
    <t>上海市金山区漕泾镇护塘村居村委朱端芳睦邻点</t>
  </si>
  <si>
    <t>电话: 13774381023</t>
  </si>
  <si>
    <t>地址: 上海市金山区漕泾镇护塘村村委会护塘村村护塘村1046号</t>
  </si>
  <si>
    <t>上海市金山区漕泾镇绿地居委会居村委周梅芳睦邻点</t>
  </si>
  <si>
    <t>电话: 15801858095</t>
  </si>
  <si>
    <t>地址: 上海市金山区漕泾镇绿地居委会富漕路461弄26号</t>
  </si>
  <si>
    <t>上海市嘉定区华亭镇连俊居村委睦邻点</t>
  </si>
  <si>
    <t>上海市浦东新区惠南镇汇南村居村委汇南村芳芳农村养老睦邻互助点睦邻点</t>
  </si>
  <si>
    <t>电话: 19921047668</t>
  </si>
  <si>
    <t>地址: 上海市浦东新区惠南镇汇南村村委会汇南村南园路156弄6号</t>
  </si>
  <si>
    <t>上海市嘉定区华亭镇联一居村委示范睦邻点</t>
  </si>
  <si>
    <t>电话: 15900666386</t>
  </si>
  <si>
    <t>地址: 上海市嘉定区华亭镇联一村村委会联一村霜竹公路258号</t>
  </si>
  <si>
    <t>上海市嘉定区外冈镇新苑居村委外冈新苑睦邻点</t>
  </si>
  <si>
    <t>电话: 13472419606</t>
  </si>
  <si>
    <t>地址: 上海市嘉定区外冈镇外冈新苑社区居委会瞿门路399弄2楼</t>
  </si>
  <si>
    <t>上海市金山区漕泾镇海涯村居村委潘月珍睦邻点</t>
  </si>
  <si>
    <t>电话: 18901808618</t>
  </si>
  <si>
    <t>地址: 上海市金山区漕泾镇海涯村村委会漕廊公路985弄230号</t>
  </si>
  <si>
    <t>上海市浦东新区惠南镇城南村居村委第一农村养老睦邻互助点睦邻点</t>
  </si>
  <si>
    <t>电话: 18221892197</t>
  </si>
  <si>
    <t>地址: 上海市浦东新区惠南镇城南村村委会城南村271号</t>
  </si>
  <si>
    <t>上海市嘉定区华亭镇毛桥居村委示范睦邻点</t>
  </si>
  <si>
    <t>电话: 13917016440</t>
  </si>
  <si>
    <t>上海市金山区漕泾镇建龙居委会居村委潘明华睦邻点</t>
  </si>
  <si>
    <t>电话: 13818000835</t>
  </si>
  <si>
    <t>地址: 上海市金山区漕泾镇建龙居委会中心街50号</t>
  </si>
  <si>
    <t>上海市嘉定区华亭镇联三居村委睦邻点</t>
  </si>
  <si>
    <t>电话: 13918658168</t>
  </si>
  <si>
    <t>地址: 上海市嘉定区华亭镇联三村村委会沪华中路111弄</t>
  </si>
  <si>
    <t>上海市嘉定区嘉定工业区旺泾居村委旺泾村示范睦邻点</t>
  </si>
  <si>
    <t>电话: 13916351106</t>
  </si>
  <si>
    <t>地址: 上海市嘉定区嘉定工业区旺泾村村委会旺泾村6组号</t>
  </si>
  <si>
    <t>上海市嘉定区华亭镇北新居村委老年人示范睦邻点</t>
  </si>
  <si>
    <t>地址: 上海市嘉定区华亭镇北新村村委会北新村华亭镇北新村徐村号老年活动室西侧</t>
  </si>
  <si>
    <t>上海市嘉定区华亭镇双塘居村委老年人示范睦邻点</t>
  </si>
  <si>
    <t>电话: 13916365878</t>
  </si>
  <si>
    <t>地址: 上海市嘉定区华亭镇双塘村村委会双塘村华亭镇双塘村234号</t>
  </si>
  <si>
    <t>上海市金山区漕泾镇金光村居村委张宝芳睦邻点</t>
  </si>
  <si>
    <t>电话: 13764780366</t>
  </si>
  <si>
    <t>地址: 上海市金山区漕泾镇金光村村委会金光村3045号</t>
  </si>
  <si>
    <t>上海市金山区亭林镇周栅居村委陆家欢乐堂睦邻点</t>
  </si>
  <si>
    <t>电话: 18321951362</t>
  </si>
  <si>
    <t>地址: 上海市金山区亭林镇周栅村村委会周栅村1组1111号</t>
  </si>
  <si>
    <t>上海市金山区漕泾镇海渔村居村委张亚娟睦邻点</t>
  </si>
  <si>
    <t>电话: 13402148799</t>
  </si>
  <si>
    <t>地址: 上海市金山区漕泾镇海渔村村委会海渔村林珍路58弄109号号1402室</t>
  </si>
  <si>
    <t>上海市浦东新区新场镇众安居村委守望相助睦邻点</t>
  </si>
  <si>
    <t>电话: 18964132216</t>
  </si>
  <si>
    <t>地址: 上海市浦东新区新场镇众安村村委会众安村121号10组</t>
  </si>
  <si>
    <t>上海市嘉定区马陆镇新联社区居村委邻里中心睦邻点</t>
  </si>
  <si>
    <t>电话: 13564788861</t>
  </si>
  <si>
    <t>地址: 上海市嘉定区马陆镇新联村村委会叶城东路350弄11号</t>
  </si>
  <si>
    <t>上海市浦东新区合庆镇勤奋居村委妹珍睦邻点</t>
  </si>
  <si>
    <t>电话: 13651920618</t>
  </si>
  <si>
    <t>地址: 上海市浦东新区合庆镇勤奋村村委会四队黄家宅村71号</t>
  </si>
  <si>
    <t>上海市松江区泖港镇腰泾居村委和睦家睦邻点</t>
  </si>
  <si>
    <t>电话: 17821156035</t>
  </si>
  <si>
    <t>地址: 上海市松江区泖港镇腰泾村村委会腰泾公路161号</t>
  </si>
  <si>
    <t>上海市嘉定区华亭镇华亭居村委睦邻点</t>
  </si>
  <si>
    <t>电话: 13391297908</t>
  </si>
  <si>
    <t>上海市浦东新区合庆镇益民居村委益民村老舅妈睦邻点</t>
  </si>
  <si>
    <t>电话: 13901755901</t>
  </si>
  <si>
    <t>地址: 上海市浦东新区合庆镇益民村村委会益民村张家宅35号</t>
  </si>
  <si>
    <t>上海市浦东新区新场镇新卫居村委金莲睦邻点</t>
  </si>
  <si>
    <t>电话: 13482157512</t>
  </si>
  <si>
    <t>地址: 上海市浦东新区新场镇新卫村村委会新卫村111号</t>
  </si>
  <si>
    <t>上海市浦东新区合庆镇直属居村委六妹知心屋睦邻点</t>
  </si>
  <si>
    <t>电话: 13818527959</t>
  </si>
  <si>
    <t>地址: 上海市浦东新区合庆镇直属村村委会凌行路三甲宅49号</t>
  </si>
  <si>
    <t>上海市嘉定区外冈镇马门村居村委睦邻点</t>
  </si>
  <si>
    <t>地址: 上海市嘉定区外冈镇马门村村委会马门村外钱公路348-1号</t>
  </si>
  <si>
    <t>上海市浦东新区泥城镇云绣苑居村委知心睦邻点</t>
  </si>
  <si>
    <t>电话: 15900928023</t>
  </si>
  <si>
    <t>地址: 上海市浦东新区泥城镇云绣苑居委会池月路847弄54号101室</t>
  </si>
  <si>
    <t>上海市嘉定区华亭镇塔桥居村委睦邻点</t>
  </si>
  <si>
    <t>电话: 13122051709</t>
  </si>
  <si>
    <t>上海市嘉定区华亭镇塔桥居村委示范睦邻点</t>
  </si>
  <si>
    <t>电话: 13524021566</t>
  </si>
  <si>
    <t>地址: 上海市嘉定区华亭镇塔桥村村委会张店村164号</t>
  </si>
  <si>
    <t>上海市浦东新区航头镇王楼村居村委傅家睦邻点</t>
  </si>
  <si>
    <t>电话: 17317617856</t>
  </si>
  <si>
    <t>地址: 上海市浦东新区航头镇王楼村村委会王楼村558号</t>
  </si>
  <si>
    <t>上海市浦东新区航头镇鹤鸣村居村委朱家谭子睦邻点</t>
  </si>
  <si>
    <t>电话: 17701837475</t>
  </si>
  <si>
    <t>地址: 上海市浦东新区航头镇鹤鸣村村委会鹤鸣村18弄18组仓库</t>
  </si>
  <si>
    <t>上海市浦东新区泥城镇公平村居村委自治睦邻点</t>
  </si>
  <si>
    <t>电话: 13817863383</t>
  </si>
  <si>
    <t>地址: 上海市浦东新区泥城镇公平村村委会公平村141号1室</t>
  </si>
  <si>
    <t>上海市嘉定区华亭镇袁家桥居村委示范睦邻点</t>
  </si>
  <si>
    <t>电话: 18116006673</t>
  </si>
  <si>
    <t>上海市嘉定区马陆镇包桥居村委包桥村睦邻点</t>
  </si>
  <si>
    <t>电话: 18217736258</t>
  </si>
  <si>
    <t>地址: 上海市嘉定区马陆镇包桥村村委会包桥村宝安公路2888弄376号</t>
  </si>
  <si>
    <t>上海市嘉定区华亭镇沁园居村委锦洋华园睦邻点</t>
  </si>
  <si>
    <t>电话: 18917737566</t>
  </si>
  <si>
    <t>地址: 上海市嘉定区华亭镇沁园社区居委会嘉行公路3217弄1号101室</t>
  </si>
  <si>
    <t>上海市浦东新区泥城镇人民居村委聚乐睦邻点</t>
  </si>
  <si>
    <t>电话: 13701690684</t>
  </si>
  <si>
    <t>地址: 上海市浦东新区泥城镇人民村村委会人民村5弄5组原人民小学</t>
  </si>
  <si>
    <t>上海市浦东新区惠南镇双店村居村委双店村第一农村养老睦邻互助点睦邻点</t>
  </si>
  <si>
    <t>电话: 13916164211</t>
  </si>
  <si>
    <t>地址: 上海市浦东新区惠南镇双店村村委会双店村11组号</t>
  </si>
  <si>
    <t>上海市浦东新区泥城镇云松苑居村委暖情睦邻点</t>
  </si>
  <si>
    <t>电话: 13916374388</t>
  </si>
  <si>
    <t>地址: 上海市浦东新区泥城镇云松苑居委会彩云路567弄36号</t>
  </si>
  <si>
    <t>上海市松江区泖港镇茹塘居村委079网格睦邻点</t>
  </si>
  <si>
    <t>电话: 18918791723</t>
  </si>
  <si>
    <t>地址: 上海市松江区泖港镇茹塘村村委会茹塘村516号</t>
  </si>
  <si>
    <t>上海市松江区泖港镇茹塘居村委078网格睦邻点</t>
  </si>
  <si>
    <t>电话: 13917244822</t>
  </si>
  <si>
    <t>地址: 上海市松江区泖港镇茹塘村村委会茹塘村346号</t>
  </si>
  <si>
    <t>上海市浦东新区新场镇王桥村居村委荣生睦邻点</t>
  </si>
  <si>
    <t>电话: 15301978613</t>
  </si>
  <si>
    <t>地址: 上海市浦东新区新场镇王桥村村委会王桥村龙桥348号</t>
  </si>
  <si>
    <t>上海市嘉定区外冈镇大陆村居村委睦邻点</t>
  </si>
  <si>
    <t>电话: 18616661388</t>
  </si>
  <si>
    <t>地址: 上海市嘉定区外冈镇大陆村村委会大陆村碾子350号</t>
  </si>
  <si>
    <t>上海市浦东新区惠南镇陶桥村居村委乐心睦邻点</t>
  </si>
  <si>
    <t>电话: 13601602650</t>
  </si>
  <si>
    <t>地址: 上海市浦东新区惠南镇陶桥村村委会沪南公路9399弄102号</t>
  </si>
  <si>
    <t>上海市嘉定区嘉定镇街道桃园社区居村委“老娘舅”睦邻点睦邻点</t>
  </si>
  <si>
    <t>电话: 13641625002</t>
  </si>
  <si>
    <t>地址: 上海市嘉定区嘉定镇街道桃园社区居委会城中路213弄1号102室</t>
  </si>
  <si>
    <t>上海市嘉定区华亭镇唐行居村委睦邻点</t>
  </si>
  <si>
    <t>电话: 18918801536</t>
  </si>
  <si>
    <t>地址: 上海市嘉定区华亭镇唐行村村委会唐行村高竹路286号</t>
  </si>
  <si>
    <t>上海市浦东新区航头镇福善村居村委老伙伴农村养老睦邻点</t>
  </si>
  <si>
    <t>电话: 13661799354</t>
  </si>
  <si>
    <t>地址: 上海市浦东新区航头镇福善村村委会25组村282号</t>
  </si>
  <si>
    <t>上海市嘉定区马陆镇立新村居村委杨家村民组睦邻点</t>
  </si>
  <si>
    <t>电话: 17721409750</t>
  </si>
  <si>
    <t>地址: 上海市嘉定区马陆镇立新村村委会杨家村民组村杨家村民组号</t>
  </si>
  <si>
    <t>上海市嘉定区外冈镇大陆居村委绿美睦邻点</t>
  </si>
  <si>
    <t>地址: 上海市嘉定区外冈镇大陆村村委会大陆村609号</t>
  </si>
  <si>
    <t>上海市浦东新区合庆镇大星村居村委星缘农村养老睦邻互助点睦邻点</t>
  </si>
  <si>
    <t>电话: 13022159266</t>
  </si>
  <si>
    <t>地址: 上海市浦东新区合庆镇大星村村委会大星村5队蔡家宅7号</t>
  </si>
  <si>
    <t>上海市浦东新区合庆镇益华居村委邦燕睦邻点</t>
  </si>
  <si>
    <t>电话: 18117266335</t>
  </si>
  <si>
    <t>地址: 上海市浦东新区合庆镇益华居委会华夏东路3038弄12号202室</t>
  </si>
  <si>
    <t>上海市嘉定区徐行镇红星居村委八组睦邻点</t>
  </si>
  <si>
    <t>电话: 13671583350</t>
  </si>
  <si>
    <t>地址: 上海市嘉定区徐行镇红星村村委会红星村8组仓库号</t>
  </si>
  <si>
    <t>上海市嘉定区徐行镇启悦社区居村委示范睦邻点</t>
  </si>
  <si>
    <t>上海市徐汇区漕河泾街道宏润花园居村委14号睦邻点</t>
  </si>
  <si>
    <t>电话: 13524839728</t>
  </si>
  <si>
    <t>地址: 上海市徐汇区漕河泾街道宏润花园居委会田东路258弄14号1502室</t>
  </si>
  <si>
    <t>上海市嘉定区外冈镇杏花居村委杏花睦邻点</t>
  </si>
  <si>
    <t>电话: 13918121712</t>
  </si>
  <si>
    <t>地址: 上海市嘉定区外冈镇杏花社区居委会嘉松北路338弄7号102室</t>
  </si>
  <si>
    <t>上海市嘉定区马陆镇樊家居村委东赵睦邻点</t>
  </si>
  <si>
    <t>电话: 13301605756</t>
  </si>
  <si>
    <t>地址: 上海市嘉定区马陆镇樊家村村委会樊家村东赵村民组号</t>
  </si>
  <si>
    <t>上海市嘉定区外冈镇兰郡居村委兰郡睦邻点</t>
  </si>
  <si>
    <t>电话: 18616531190</t>
  </si>
  <si>
    <t>地址: 上海市嘉定区外冈镇兰郡社区居委会百安公路2999弄</t>
  </si>
  <si>
    <t>上海市松江区新桥镇明中居村委文娱睦邻点</t>
  </si>
  <si>
    <t>电话: 15021931773</t>
  </si>
  <si>
    <t>地址: 上海市松江区新桥镇明中社区居委会九新公路2335弄283号</t>
  </si>
  <si>
    <t>上海市嘉定区马陆镇大裕村居村委刘村睦邻点</t>
  </si>
  <si>
    <t>电话: 13761973226</t>
  </si>
  <si>
    <t>地址: 上海市嘉定区马陆镇大裕村村委会刘村路王家村民组1号</t>
  </si>
  <si>
    <t>上海市嘉定区马陆镇大宏村居村委崇德坊睦邻点</t>
  </si>
  <si>
    <t>地址: 上海市嘉定区马陆镇大宏村村委会环村路居家村民组1200号</t>
  </si>
  <si>
    <t>上海市嘉定区马陆镇香溢璟庭居委筹建组居村委香溢文体队睦邻点</t>
  </si>
  <si>
    <t>电话: 13701429554</t>
  </si>
  <si>
    <t>地址: 上海市嘉定区马陆镇香溢澜庭社区居委会合作路1586号</t>
  </si>
  <si>
    <t>上海市嘉定区马陆镇惠民居委筹建组居村委惠心扬艺睦邻点</t>
  </si>
  <si>
    <t>电话: 15800444082</t>
  </si>
  <si>
    <t>地址: 上海市嘉定区马陆镇惠民家园社区居委会洪德路路1281号</t>
  </si>
  <si>
    <t>上海市金山区亭林镇后岗居村委培蕾睦邻点</t>
  </si>
  <si>
    <t>电话: 18918826405</t>
  </si>
  <si>
    <t>地址: 上海市金山区亭林镇后岗村村委会后岗村前中10组4128号</t>
  </si>
  <si>
    <t>上海市金山区亭林镇新巷居村委何娟萍小暖屋睦邻点</t>
  </si>
  <si>
    <t>电话: 18930949200</t>
  </si>
  <si>
    <t>地址: 上海市金山区亭林镇新巷村村委会新巷村17组3025号亭林镇新巷村17组3025号</t>
  </si>
  <si>
    <t>上海市浦东新区合庆镇庆南居委居村委邻里情睦邻点</t>
  </si>
  <si>
    <t>电话: 18049799523</t>
  </si>
  <si>
    <t>地址: 上海市浦东新区合庆镇庆南居委会环庆中路168弄43号202室</t>
  </si>
  <si>
    <t>上海市金山区亭林镇亭东居村委仙华欢乐小屋睦邻点</t>
  </si>
  <si>
    <t>电话: 18930816553</t>
  </si>
  <si>
    <t>地址: 上海市金山区亭林镇亭东村村委会亭东村9组2089号</t>
  </si>
  <si>
    <t>上海市金山区亭林镇亭北居村委雪花睦邻点</t>
  </si>
  <si>
    <t>电话: 15921573525</t>
  </si>
  <si>
    <t>地址: 上海市金山区亭林镇亭北村村委会亭北村17组9037号</t>
  </si>
  <si>
    <t>上海市浦东新区合庆镇庆东居委居村委温馨海湾睦邻点</t>
  </si>
  <si>
    <t>电话: 13381978510</t>
  </si>
  <si>
    <t>地址: 上海市浦东新区合庆镇庆东居委会庆利路100号101室</t>
  </si>
  <si>
    <t>上海市浦东新区合庆镇庆华居委居村委展明爷叔睦邻点</t>
  </si>
  <si>
    <t>电话: 15021833827</t>
  </si>
  <si>
    <t>地址: 上海市浦东新区合庆镇庆华居委会庆荣路485弄2号102室</t>
  </si>
  <si>
    <t>上海市嘉定区马陆镇封周一坊居村委开心客堂睦邻点</t>
  </si>
  <si>
    <t>电话: 13661686642</t>
  </si>
  <si>
    <t>地址: 上海市嘉定区马陆镇封周一坊社区居委会封周路368弄11号楼居委二楼活动室</t>
  </si>
  <si>
    <t>上海市嘉定区马陆镇德立居村委悦夕阳睦邻点</t>
  </si>
  <si>
    <t>电话: 13122839510</t>
  </si>
  <si>
    <t>地址: 上海市嘉定区马陆镇德立社区居委会德立路村99弄157号3楼</t>
  </si>
  <si>
    <t>上海市浦东新区合庆镇跃丰居村委跃丰村睦邻点</t>
  </si>
  <si>
    <t>电话: 13020120738</t>
  </si>
  <si>
    <t>上海市金山区山阳镇九龙村居村委九龙村睦邻点</t>
  </si>
  <si>
    <t>电话: 13564040693</t>
  </si>
  <si>
    <t>地址: 上海市金山区山阳镇九龙村村委会九龙村1097号</t>
  </si>
  <si>
    <t>上海市浦东新区合庆镇海塘居村委海悦睦邻点</t>
  </si>
  <si>
    <t>电话: 13917918253</t>
  </si>
  <si>
    <t>地址: 上海市浦东新区合庆镇海塘村村委会海塘村5队号</t>
  </si>
  <si>
    <t>上海市浦东新区惠南镇西门村居村委郑阿姨之家睦邻点</t>
  </si>
  <si>
    <t>电话: 18930602591</t>
  </si>
  <si>
    <t>地址: 上海市浦东新区惠南镇西门村村委会西门村608号</t>
  </si>
  <si>
    <t>上海市浦东新区合庆镇青四村居村委青四村龙江一定农村养老睦邻互助点睦邻点</t>
  </si>
  <si>
    <t>电话: 18917098621</t>
  </si>
  <si>
    <t>地址: 上海市浦东新区合庆镇青四村村委会青四村北邬家宅26号</t>
  </si>
  <si>
    <t>上海市浦东新区惠南镇西门村居村委老顽童睦邻点</t>
  </si>
  <si>
    <t>电话: 13816305886</t>
  </si>
  <si>
    <t>地址: 上海市浦东新区惠南镇西门村村委会西门村1096-8号</t>
  </si>
  <si>
    <t>上海市浦东新区合庆镇奚家村居村委奚家村农村养老睦邻互助点睦邻点</t>
  </si>
  <si>
    <t>电话: 18019311442</t>
  </si>
  <si>
    <t>地址: 上海市浦东新区合庆镇奚家村村委会奚家村村曹家宅70号</t>
  </si>
  <si>
    <t>上海市嘉定区新成路街道迎园社区居村委迎园八坊睦邻点</t>
  </si>
  <si>
    <t>电话: 13901946797</t>
  </si>
  <si>
    <t>地址: 上海市嘉定区新成路街道迎园社区居委会迎园路迎园八坊21号东侧</t>
  </si>
  <si>
    <t>上海市宝山区顾村镇沈杨村居村委沈杨村示范睦邻点</t>
  </si>
  <si>
    <t>电话: 13917983521</t>
  </si>
  <si>
    <t>地址: 上海市宝山区顾村镇沈杨村村委会顾陈路715号二楼</t>
  </si>
  <si>
    <t>上海市嘉定区新成路街道迎园社区居村委迎园十一坊26号睦邻点</t>
  </si>
  <si>
    <t>电话: 18101846280</t>
  </si>
  <si>
    <t>地址: 上海市嘉定区新成路街道迎园社区居委会迎园路迎园十一坊26号北侧</t>
  </si>
  <si>
    <t>上海市金山区亭林镇驳岸居村委陆家角睦邻点</t>
  </si>
  <si>
    <t>电话: 17701821160</t>
  </si>
  <si>
    <t>地址: 上海市金山区亭林镇驳岸村村委会驳岸村4组1162号</t>
  </si>
  <si>
    <t>上海市宝山区顾村镇融创玉兰园居委睦邻点</t>
  </si>
  <si>
    <t>电话: 13916398362</t>
  </si>
  <si>
    <t>地址: 上海市宝山区顾村镇融创玉兰公馆联谊路649弄15号二楼</t>
  </si>
  <si>
    <t>上海市崇明区庙镇江镇居村委宝合睦邻点</t>
  </si>
  <si>
    <t>电话: 18916753667</t>
  </si>
  <si>
    <t>地址: 上海市崇明区庙镇江镇村村委会江镇村1308号</t>
  </si>
  <si>
    <t>上海市宝山区顾村镇老安村示范睦邻点</t>
  </si>
  <si>
    <t>电话: 15121050639</t>
  </si>
  <si>
    <t>上海市嘉定区新成路街道迎园社区居村委金嗓子姐妹团睦邻点</t>
  </si>
  <si>
    <t>电话: 18939817618</t>
  </si>
  <si>
    <t>地址: 上海市嘉定区新成路街道迎园社区居委会迎园中路迎园五坊42号</t>
  </si>
  <si>
    <t>上海市金山区亭林镇油车居村委倪家多欢乐睦邻点</t>
  </si>
  <si>
    <t>电话: 13501696349</t>
  </si>
  <si>
    <t>地址: 上海市金山区亭林镇油车村村委会油车村5088号</t>
  </si>
  <si>
    <t>上海市宝山区顾村镇老安村塘家浜睦邻点</t>
  </si>
  <si>
    <t>地址: 上海市宝山区顾村镇老安村村委会老安村塘家浜45号</t>
  </si>
  <si>
    <t>上海市宝山区顾村镇老安村双南睦邻点睦邻点</t>
  </si>
  <si>
    <t>电话: 13816302810</t>
  </si>
  <si>
    <t>地址: 上海市宝山区顾村镇老安村村委会双南路62号</t>
  </si>
  <si>
    <t>上海市宝山区顾村镇老安村双北睦邻点</t>
  </si>
  <si>
    <t>地址: 上海市宝山区顾村镇老安村村委会老安村双北108号</t>
  </si>
  <si>
    <t>上海市宝山区顾村镇老安村双东睦邻点</t>
  </si>
  <si>
    <t>电话: 13585525828</t>
  </si>
  <si>
    <t>地址: 上海市宝山区顾村镇老安村村委会老安村双东67号</t>
  </si>
  <si>
    <t>上海市宝山区顾村镇老安村管弄睦邻点</t>
  </si>
  <si>
    <t>电话: 13601816829</t>
  </si>
  <si>
    <t>地址: 上海市宝山区顾村镇老安村村委会老安村管弄16号</t>
  </si>
  <si>
    <t>上海市崇明区庙镇鸽龙居村委龙英睦邻点</t>
  </si>
  <si>
    <t>电话: 18916020791</t>
  </si>
  <si>
    <t>地址: 上海市崇明区庙镇鸽龙村村委会庆华村239号</t>
  </si>
  <si>
    <t>上海市宝山区顾村镇老安村西袁睦邻点</t>
  </si>
  <si>
    <t>电话: 13564356026</t>
  </si>
  <si>
    <t>地址: 上海市宝山区顾村镇老安村村委会老安村西袁89号</t>
  </si>
  <si>
    <t>上海市宝山区顾村镇老安村陈东睦邻点</t>
  </si>
  <si>
    <t>电话: 13817979220</t>
  </si>
  <si>
    <t>地址: 上海市宝山区顾村镇老安村村委会老安村陈东20号</t>
  </si>
  <si>
    <t>上海市宝山区顾村镇老安村太平桥睦邻点睦邻点</t>
  </si>
  <si>
    <t>电话: 13818067028</t>
  </si>
  <si>
    <t>地址: 上海市宝山区顾村镇老安村村委会老安村太平桥19号</t>
  </si>
  <si>
    <t>上海市宝山区顾村镇老安村陈南睦邻点</t>
  </si>
  <si>
    <t>电话: 13918565378</t>
  </si>
  <si>
    <t>地址: 上海市宝山区顾村镇老安村村委会老安村陈西124号</t>
  </si>
  <si>
    <t>上海市金山区亭林镇浩光居村委东北将睦邻点</t>
  </si>
  <si>
    <t>电话: 15021314392</t>
  </si>
  <si>
    <t>地址: 上海市金山区亭林镇浩光村村委会浩光村7组号2149</t>
  </si>
  <si>
    <t>上海市宝山区顾村镇沈杨村水圈斗睦邻点</t>
  </si>
  <si>
    <t>地址: 上海市宝山区顾村镇沈杨村村委会沈杨村水圈斗10号</t>
  </si>
  <si>
    <t>上海市嘉定区新成路街道仓场社区居村委迎园东一坊睦邻点</t>
  </si>
  <si>
    <t>地址: 上海市嘉定区新成路街道仓场社区居委会新成路261弄迎园东一坊35号西侧</t>
  </si>
  <si>
    <t>上海市宝山区顾村镇沈杨村张家宅睦邻点</t>
  </si>
  <si>
    <t>地址: 上海市宝山区顾村镇沈杨村村委会沈杨村张家宅21号</t>
  </si>
  <si>
    <t>上海市金山区亭林镇浩光居村委冯界楼睦邻点</t>
  </si>
  <si>
    <t>电话: 18918726563</t>
  </si>
  <si>
    <t>地址: 上海市金山区亭林镇浩光村村委会浩光村15组7022号</t>
  </si>
  <si>
    <t>上海市宝山区顾村镇沈杨村戴北睦邻点</t>
  </si>
  <si>
    <t>电话: 13818838595</t>
  </si>
  <si>
    <t>地址: 上海市宝山区顾村镇沈杨村村委会沈杨村戴北47号</t>
  </si>
  <si>
    <t>上海市嘉定区新成路街道仓场社区居村委迎园西一坊睦邻点</t>
  </si>
  <si>
    <t>地址: 上海市嘉定区新成路街道仓场社区居委会仓场路61-97号迎园西一坊61号东侧</t>
  </si>
  <si>
    <t>上海市宝山区顾村镇沈杨村田堵睦邻点</t>
  </si>
  <si>
    <t>电话: 15921181660</t>
  </si>
  <si>
    <t>地址: 上海市宝山区顾村镇沈杨村村委会沈杨村田堵20号</t>
  </si>
  <si>
    <t>上海市宝山区顾村镇沈杨村戴南睦邻点</t>
  </si>
  <si>
    <t>电话: 15921891807</t>
  </si>
  <si>
    <t>地址: 上海市宝山区顾村镇沈杨村村委会沈杨村戴南4号</t>
  </si>
  <si>
    <t>上海市浦东新区航头镇长达村居村委李家宅老谢农村养老睦邻点</t>
  </si>
  <si>
    <t>电话: 18916582429</t>
  </si>
  <si>
    <t>地址: 上海市浦东新区航头镇长达村村委会长达村20组739号</t>
  </si>
  <si>
    <t>上海市浦东新区航头镇长达村长浜居村委农村养老睦邻点</t>
  </si>
  <si>
    <t>地址: 上海市浦东新区航头镇长达村村委会长浜6组村506号</t>
  </si>
  <si>
    <t>上海市嘉定区新成路街道南陈社区居村委百合里小区睦邻点</t>
  </si>
  <si>
    <t>电话: 13816582986</t>
  </si>
  <si>
    <t>上海市宝山区顾村镇沈杨村迮家宅睦邻点</t>
  </si>
  <si>
    <t>地址: 上海市宝山区顾村镇沈杨村村委会沈杨村迮家宅12号</t>
  </si>
  <si>
    <t>上海市嘉定区新成路街道南陈社区居村委南陈小区睦邻点</t>
  </si>
  <si>
    <t>电话: 13636300855</t>
  </si>
  <si>
    <t>地址: 上海市嘉定区新成路街道南陈社区居委会仓场路421弄59号</t>
  </si>
  <si>
    <t>上海市崇明区庙镇庙中居村委好邻居睦邻点</t>
  </si>
  <si>
    <t>电话: 13817371131</t>
  </si>
  <si>
    <t>地址: 上海市崇明区庙镇庙中村村委会庙中村221号</t>
  </si>
  <si>
    <t>上海市嘉定区华亭镇金吕居村委示范睦邻点</t>
  </si>
  <si>
    <t>电话: 13901877215</t>
  </si>
  <si>
    <t>地址: 上海市嘉定区华亭镇金吕村村委会联四村803号</t>
  </si>
  <si>
    <t>上海市浦东新区新场镇坦南居村委乡邻睦邻点</t>
  </si>
  <si>
    <t>电话: 15618996885</t>
  </si>
  <si>
    <t>地址: 上海市浦东新区新场镇坦南村村委会坦南村204号</t>
  </si>
  <si>
    <t>上海市浦东新区合庆镇庆丰村居村委庆丰村农村养老睦邻互助点睦邻点</t>
  </si>
  <si>
    <t>电话: 13601741178</t>
  </si>
  <si>
    <t>地址: 上海市浦东新区合庆镇庆丰村村委会庆丰村二队家门口服务延伸点号</t>
  </si>
  <si>
    <t>上海市金山区亭林镇龙泉居村委金家埭睦邻点</t>
  </si>
  <si>
    <t>电话: 13795362537</t>
  </si>
  <si>
    <t>地址: 上海市金山区亭林镇龙泉村村委会龙泉村6组3093号</t>
  </si>
  <si>
    <t>上海市浦东新区合庆镇友谊村居村委友青农村养老睦邻互助点睦邻点</t>
  </si>
  <si>
    <t>电话: 13124877266</t>
  </si>
  <si>
    <t>地址: 上海市浦东新区合庆镇友谊村村委会友谊村顾家宅72号号</t>
  </si>
  <si>
    <t>上海市浦东新区新场镇坦南居村委热心人睦邻点</t>
  </si>
  <si>
    <t>电话: 18939852139</t>
  </si>
  <si>
    <t>地址: 上海市浦东新区新场镇坦南村村委会坦南村1482号</t>
  </si>
  <si>
    <t>上海市金山区亭林镇南星居村委睦邻点</t>
  </si>
  <si>
    <t>电话: 18917383889</t>
  </si>
  <si>
    <t>地址: 上海市金山区亭林镇南星村村委会南星村松隐11组5068号</t>
  </si>
  <si>
    <t>上海市浦东新区合庆镇向东村居村委祥和农村养老睦邻互助点睦邻点</t>
  </si>
  <si>
    <t>电话: 15821423276</t>
  </si>
  <si>
    <t>地址: 上海市浦东新区合庆镇向东村村委会向东村5队邬家宅4号号</t>
  </si>
  <si>
    <t>上海市浦东新区合庆镇前哨居村委前哨村农村养老睦邻互助点睦邻点</t>
  </si>
  <si>
    <t>电话: 13795399238</t>
  </si>
  <si>
    <t>地址: 上海市浦东新区合庆镇前哨村村委会前哨村一队顾家宅26号</t>
  </si>
  <si>
    <t>上海市金山区山阳镇向阳村居村委向阳村睦邻点</t>
  </si>
  <si>
    <t>电话: 13002157308</t>
  </si>
  <si>
    <t>地址: 上海市金山区山阳镇向阳村村委会向阳村8178号向阳大兴15组8178号</t>
  </si>
  <si>
    <t>上海市徐汇区康健新村街道康宁强居村委康宁坊睦邻点</t>
  </si>
  <si>
    <t>电话: 13818455434</t>
  </si>
  <si>
    <t>地址: 上海市徐汇区康健新村街道康宁强居委会浦北路路21弄29号</t>
  </si>
  <si>
    <t>上海市浦东新区新场镇金建村居村委金建睦邻点</t>
  </si>
  <si>
    <t>电话: 13764076434</t>
  </si>
  <si>
    <t>地址: 上海市浦东新区新场镇金建村村委会金建村长桥711号</t>
  </si>
  <si>
    <t>上海市金山区山阳镇卫东村居村委卫东村睦邻点</t>
  </si>
  <si>
    <t>电话: 13621986962</t>
  </si>
  <si>
    <t>地址: 上海市金山区山阳镇卫东村村委会卫东村2116号卫东村9组2116号</t>
  </si>
  <si>
    <t>上海市嘉定区徐行镇红星居村委红星村五组睦邻点</t>
  </si>
  <si>
    <t>电话: 13321862619</t>
  </si>
  <si>
    <t>地址: 上海市嘉定区徐行镇红星村村委会红星村五组410号</t>
  </si>
  <si>
    <t>上海市徐汇区康健新村街道丁香迎春居村委丁香睦邻点</t>
  </si>
  <si>
    <t>电话: 13916766950</t>
  </si>
  <si>
    <t>地址: 上海市徐汇区康健新村街道丁香迎春居委会百花街街345弄112号</t>
  </si>
  <si>
    <t>上海市金山区亭林镇红阳居村委“蒋幸福”睦邻点</t>
  </si>
  <si>
    <t>电话: 13818598219</t>
  </si>
  <si>
    <t>地址: 上海市金山区亭林镇红阳村村委会红阳村6组6088号</t>
  </si>
  <si>
    <t>上海市徐汇区康健新村街道紫荆党校居村委万象园睦邻点</t>
  </si>
  <si>
    <t>电话: 18918927096</t>
  </si>
  <si>
    <t>地址: 上海市徐汇区康健新村街道紫荆党校居委会杨家桥村87号</t>
  </si>
  <si>
    <t>上海市浦东新区宣桥镇新安村居村委五星户睦邻点</t>
  </si>
  <si>
    <t>电话: 15618088993</t>
  </si>
  <si>
    <t>地址: 上海市浦东新区宣桥镇新安村村委会新安村宣治340号</t>
  </si>
  <si>
    <t>上海市金山区亭林镇红阳居村委睦邻点</t>
  </si>
  <si>
    <t>电话: 15901869028</t>
  </si>
  <si>
    <t>地址: 上海市金山区亭林镇红阳村村委会红阳村新建7组1020号</t>
  </si>
  <si>
    <t>上海市浦东新区宣桥镇季桥村喜乐农村养老睦邻点</t>
  </si>
  <si>
    <t>电话: 13391338499</t>
  </si>
  <si>
    <t>地址: 上海市浦东新区宣桥镇季桥村村委会季桥村25号（25组）</t>
  </si>
  <si>
    <t>上海市浦东新区宣桥镇季桥村友善农村养老睦邻点</t>
  </si>
  <si>
    <t>电话: 13917143888</t>
  </si>
  <si>
    <t>地址: 上海市浦东新区宣桥镇季桥村村委会季桥村蔡圈村19组507号</t>
  </si>
  <si>
    <t>上海市浦东新区宣桥镇新安村桃源里农村养老睦邻点</t>
  </si>
  <si>
    <t>电话: 15921719837</t>
  </si>
  <si>
    <t>地址: 上海市浦东新区宣桥镇新安村村委会新安村326号</t>
  </si>
  <si>
    <t>上海市金山区亭林镇新巷居村委美琴小暖屋睦邻点</t>
  </si>
  <si>
    <t>电话: 18702121931</t>
  </si>
  <si>
    <t>地址: 上海市金山区亭林镇新巷村村委会新巷村2组1015号</t>
  </si>
  <si>
    <t>上海市浦东新区合庆镇建光村居村委夕阳红农村养老睦邻互助点睦邻点</t>
  </si>
  <si>
    <t>电话: 13564661937</t>
  </si>
  <si>
    <t>地址: 上海市浦东新区合庆镇建光村村委会建光村东陈家宅26号</t>
  </si>
  <si>
    <t>上海市浦东新区合庆镇勤昌村居村委勤昌村农村养老睦邻互助点睦邻点</t>
  </si>
  <si>
    <t>电话: 13611900559</t>
  </si>
  <si>
    <t>地址: 上海市浦东新区合庆镇勤昌村村委会勤昌村杨家宅67号</t>
  </si>
  <si>
    <t>上海市浦东新区宣桥镇项埭村钱医生农村养老睦邻点</t>
  </si>
  <si>
    <t>电话: 13918430068</t>
  </si>
  <si>
    <t>地址: 上海市浦东新区宣桥镇项埭村村委会项埭村15组674号</t>
  </si>
  <si>
    <t>上海市浦东新区合庆镇跃进村居村委温馨农村养老睦邻互助点睦邻点</t>
  </si>
  <si>
    <t>电话: 13916566451</t>
  </si>
  <si>
    <t>地址: 上海市浦东新区合庆镇跃进村村委会跃进村新宅26号号</t>
  </si>
  <si>
    <t>上海市浦东新区宣桥镇三灶居村委娟娟睦邻点</t>
  </si>
  <si>
    <t>电话: 18019419839</t>
  </si>
  <si>
    <t>地址: 上海市浦东新区宣桥镇三灶村村委会三灶村313号</t>
  </si>
  <si>
    <t>上海市浦东新区宣桥镇光辉村健康之友农村养老睦邻点</t>
  </si>
  <si>
    <t>电话: 13501850216</t>
  </si>
  <si>
    <t>地址: 上海市浦东新区宣桥镇光辉村村委会二灶港路5566号</t>
  </si>
  <si>
    <t>上海市浦东新区宣桥镇三灶村五星农村养老睦邻点</t>
  </si>
  <si>
    <t>电话: 15000385418</t>
  </si>
  <si>
    <t>地址: 上海市浦东新区宣桥镇三灶村村委会五星村12组688号</t>
  </si>
  <si>
    <t>上海市浦东新区新场镇仁义居村委大家乐睦邻点</t>
  </si>
  <si>
    <t>电话: 18917392101</t>
  </si>
  <si>
    <t>地址: 上海市浦东新区新场镇仁义村村委会范桥村270号2室</t>
  </si>
  <si>
    <t>上海市金山区金山工业区红光村居村委红光村6组1035号睦邻点</t>
  </si>
  <si>
    <t>电话: 13916573259</t>
  </si>
  <si>
    <t>地址: 上海市金山区金山工业区红光村村委会红光村村6组1035号号红光村6组1035号</t>
  </si>
  <si>
    <t>上海市金山区金山工业区合兴村居村委睦邻点</t>
  </si>
  <si>
    <t>电话: 13818862364</t>
  </si>
  <si>
    <t>地址: 上海市金山区金山工业区合兴村村委会合兴村2组1056号</t>
  </si>
  <si>
    <t>上海市金山区金山工业区朱行居村委小巷驿站睦邻点</t>
  </si>
  <si>
    <t>电话: 18101928429</t>
  </si>
  <si>
    <t>地址: 上海市金山区金山工业区朱行居委会市中路186号</t>
  </si>
  <si>
    <t>上海市金山区金山工业区红光村居村委邻里守望睦邻点</t>
  </si>
  <si>
    <t>电话: 13681721676</t>
  </si>
  <si>
    <t>地址: 上海市金山区金山工业区红光村村委会红光村1组1058号</t>
  </si>
  <si>
    <t>上海市浦东新区宣桥镇陆桥村马家宅农村养老睦邻点</t>
  </si>
  <si>
    <t>电话: 18301873482</t>
  </si>
  <si>
    <t>地址: 上海市浦东新区宣桥镇陆桥村村委会陆桥村216号</t>
  </si>
  <si>
    <t>上海市浦东新区航头镇海桥村居村委金色年华农村养老睦邻点</t>
  </si>
  <si>
    <t>电话: 13788943266</t>
  </si>
  <si>
    <t>地址: 上海市浦东新区航头镇海桥村村委会5组村358号</t>
  </si>
  <si>
    <t>上海市松江区新桥镇新弘居村委弘悦睦邻点</t>
  </si>
  <si>
    <t>电话: 13564699656</t>
  </si>
  <si>
    <t>地址: 上海市松江区新桥镇新弘社区居委会月台路611弄3号206室</t>
  </si>
  <si>
    <t>上海市宝山区顾村镇白杨村西六房睦邻点睦邻点</t>
  </si>
  <si>
    <t>电话: 13916715816</t>
  </si>
  <si>
    <t>地址: 上海市宝山区顾村镇白杨村村委会白杨村西六房14号-2</t>
  </si>
  <si>
    <t>上海市宝山区顾村镇白杨村东白杨睦邻点睦邻点</t>
  </si>
  <si>
    <t>地址: 上海市宝山区顾村镇白杨村村委会白杨村东白杨4号</t>
  </si>
  <si>
    <t>上海市浦东新区航头镇果园村居村委满天星农村养老睦邻点</t>
  </si>
  <si>
    <t>电话: 13641955896</t>
  </si>
  <si>
    <t>地址: 上海市浦东新区航头镇果园村村委会果园村587号</t>
  </si>
  <si>
    <t>上海市松江区石湖荡镇泖新居村委示范睦邻点</t>
  </si>
  <si>
    <t>电话: 15026627576</t>
  </si>
  <si>
    <t>地址: 上海市松江区石湖荡镇泖新村村委会泖新村401号</t>
  </si>
  <si>
    <t>上海市松江区石湖荡镇泖新村居村委村部新睦邻点</t>
  </si>
  <si>
    <t>电话: 18964626142</t>
  </si>
  <si>
    <t>地址: 上海市松江区石湖荡镇泖新村村委会泖新村古松路号18964626142</t>
  </si>
  <si>
    <t>上海市松江区石湖荡镇泖新居村委52网格睦邻点</t>
  </si>
  <si>
    <t>电话: 13922552226</t>
  </si>
  <si>
    <t>地址: 上海市松江区石湖荡镇泖新村村委会泖新村古松10队412号后面</t>
  </si>
  <si>
    <t>上海市浦东新区航头镇航东村居村委老谈农村养老睦邻点</t>
  </si>
  <si>
    <t>电话: 13916560356</t>
  </si>
  <si>
    <t>地址: 上海市浦东新区航头镇航东村村委会13组村0号航头613号</t>
  </si>
  <si>
    <t>上海市浦东新区航头镇航东村居村委航东村5组农村养老睦邻互助点睦邻点</t>
  </si>
  <si>
    <t>电话: 13916580356</t>
  </si>
  <si>
    <t>地址: 上海市浦东新区航头镇航东村村委会航东村村5组414号号5组414号</t>
  </si>
  <si>
    <t>上海市浦东新区合庆镇蔡路村居村委蔡路村农村养老睦邻互助点睦邻点</t>
  </si>
  <si>
    <t>电话: 18964783226</t>
  </si>
  <si>
    <t>地址: 上海市浦东新区合庆镇蔡路村村委会蔡路村一队杨家宅48号</t>
  </si>
  <si>
    <t>上海市宝山区顾村镇共富新村睦邻点</t>
  </si>
  <si>
    <t>电话: 13701999850</t>
  </si>
  <si>
    <t>地址: 上海市宝山区顾村镇共富新村第一居委会联谊路501弄37号</t>
  </si>
  <si>
    <t>上海市金山区金山卫镇北门居村委快乐睦邻点</t>
  </si>
  <si>
    <t>电话: 13817024086</t>
  </si>
  <si>
    <t>地址: 上海市金山区金山卫镇北门居委会龙轩路2208弄132号101室</t>
  </si>
  <si>
    <t>上海市宝山区顾村镇泰和新城睦邻点</t>
  </si>
  <si>
    <t>电话: 13651886965</t>
  </si>
  <si>
    <t>地址: 上海市宝山区顾村镇泰和新城一居委会泰和西路3463弄234号底楼</t>
  </si>
  <si>
    <t>上海市浦东新区合庆镇庆利居委居村委庆利居委睦邻互助点睦邻点</t>
  </si>
  <si>
    <t>电话: 13564609649</t>
  </si>
  <si>
    <t>地址: 上海市浦东新区合庆镇庆利居委会环庆南路239弄22号401室</t>
  </si>
  <si>
    <t>上海市金山区张堰镇百家村居村委老来乐示范睦邻点</t>
  </si>
  <si>
    <t>电话: 13402061118</t>
  </si>
  <si>
    <t>地址: 上海市金山区张堰镇百家村村委会百家村村高桥4组号4155号</t>
  </si>
  <si>
    <t>上海市金山区张堰镇百家村居村委百家10组睦邻点</t>
  </si>
  <si>
    <t>电话: 18021056539</t>
  </si>
  <si>
    <t>地址: 上海市金山区张堰镇百家村村委会百家村村10组6055号</t>
  </si>
  <si>
    <t>上海市宝山区顾村镇大唐花园居委睦邻点</t>
  </si>
  <si>
    <t>电话: 15201839349</t>
  </si>
  <si>
    <t>地址: 上海市宝山区顾村镇大唐花园居委会沪太村3717弄133号101室</t>
  </si>
  <si>
    <t>上海市浦东新区航头镇丰桥村居村委老友记农村养老睦邻点</t>
  </si>
  <si>
    <t>电话: 13585666487</t>
  </si>
  <si>
    <t>地址: 上海市浦东新区航头镇丰桥村村委会青龙村419号</t>
  </si>
  <si>
    <t>上海市浦东新区航头镇沉香村居村委呈墙农村养老睦邻点</t>
  </si>
  <si>
    <t>电话: 13818709180</t>
  </si>
  <si>
    <t>地址: 上海市浦东新区航头镇沉香村村委会白墙村812号</t>
  </si>
  <si>
    <t>上海市浦东新区新场镇工农居村委庭院睦邻点</t>
  </si>
  <si>
    <t>电话: 15821534635</t>
  </si>
  <si>
    <t>地址: 上海市浦东新区新场镇工农居委会东后老街242号</t>
  </si>
  <si>
    <t>上海市浦东新区新场镇北大居村委老来乐睦邻点</t>
  </si>
  <si>
    <t>电话: 18917328573</t>
  </si>
  <si>
    <t>地址: 上海市浦东新区新场镇北大居委会新场大街512弄42号</t>
  </si>
  <si>
    <t>上海市金山区山阳镇东方村居村委东方村睦邻点</t>
  </si>
  <si>
    <t>电话: 18930396433</t>
  </si>
  <si>
    <t>地址: 上海市金山区山阳镇东方村村委会海盛路28弄42号</t>
  </si>
  <si>
    <t>上海市浦东新区宣桥镇枫庭居委居村委枫邻之家农村养老睦邻点</t>
  </si>
  <si>
    <t>电话: 13764384960</t>
  </si>
  <si>
    <t>地址: 上海市浦东新区宣桥镇枫庭居委会人民西路1955弄53号1402室</t>
  </si>
  <si>
    <t>上海市金山区金山卫镇卫通村居村委邻里情睦邻点</t>
  </si>
  <si>
    <t>电话: 13641988708</t>
  </si>
  <si>
    <t>地址: 上海市金山区金山卫镇卫通村村委会卫通村1组4017号</t>
  </si>
  <si>
    <t>上海市浦东新区宣桥镇枫庭居委居村委枫墨缘农村养老睦邻点</t>
  </si>
  <si>
    <t>电话: 18918678721</t>
  </si>
  <si>
    <t>地址: 上海市浦东新区宣桥镇枫庭居委会人民西路1955弄45号1504室</t>
  </si>
  <si>
    <t>上海市松江区新桥镇庄浜居村委爱心港湾睦邻点</t>
  </si>
  <si>
    <t>电话: 13621645319</t>
  </si>
  <si>
    <t>地址: 上海市松江区新桥镇庄浜社区居委会新镇街1058弄62号201</t>
  </si>
  <si>
    <t>上海市浦东新区新场镇工农居村委港东街睦邻点</t>
  </si>
  <si>
    <t>电话: 13661719876</t>
  </si>
  <si>
    <t>地址: 上海市浦东新区新场镇工农居委会港东街22弄1号</t>
  </si>
  <si>
    <t>上海市浦东新区航头镇梅园村居村委梅元农村养老睦邻互助点睦邻点</t>
  </si>
  <si>
    <t>电话: 13501641811</t>
  </si>
  <si>
    <t>地址: 上海市浦东新区航头镇梅园村村委会航鹤路1950弄3号</t>
  </si>
  <si>
    <t>上海市金山区金山卫镇星火居村委星享愿睦邻点</t>
  </si>
  <si>
    <t>电话: 18017139685</t>
  </si>
  <si>
    <t>地址: 上海市金山区金山卫镇星火村村委会星火村19组5024号</t>
  </si>
  <si>
    <t>上海市宝山区罗泾镇塘湾村村委会居村委塘湾东塘睦邻点</t>
  </si>
  <si>
    <t>电话: 13918111003</t>
  </si>
  <si>
    <t>地址: 上海市宝山区罗泾镇塘湾村村委会塘湾村东塘宅34号</t>
  </si>
  <si>
    <t>上海市松江区新桥镇春莘居村委志愿者之家睦邻点</t>
  </si>
  <si>
    <t>电话: 18117216603</t>
  </si>
  <si>
    <t>地址: 上海市松江区新桥镇春莘社区居委会新南路501弄同润加州105号201室</t>
  </si>
  <si>
    <t>上海市宝山区罗泾镇宝悦家苑居委会居村委罗宁雅苑睦邻点</t>
  </si>
  <si>
    <t>电话: 18117063960</t>
  </si>
  <si>
    <t>地址: 上海市宝山区罗泾镇罗宁苑居委会罗宁路村2999弄4号</t>
  </si>
  <si>
    <t>上海市嘉定区新成路街道新望社区居村委嘉星小区睦邻点</t>
  </si>
  <si>
    <t>电话: 13636589450</t>
  </si>
  <si>
    <t>地址: 上海市嘉定区新成路街道新望社区居委会迎园路300弄65支弄16号新望居委对面</t>
  </si>
  <si>
    <t>上海市松江区新桥镇潘家浜居村委华兴睦邻点</t>
  </si>
  <si>
    <t>电话: 13901846084</t>
  </si>
  <si>
    <t>地址: 上海市松江区新桥镇潘家浜社区居委会潘家浜村139号</t>
  </si>
  <si>
    <t>上海市嘉定区新成路街道新望社区居村委迎园路351弄小区睦邻点</t>
  </si>
  <si>
    <t>地址: 上海市嘉定区新成路街道新望社区居委会迎园路351弄50支弄16号北侧</t>
  </si>
  <si>
    <t>上海市嘉定区新成路街道新望社区居村委新望花园睦邻点</t>
  </si>
  <si>
    <t>电话: 13301622279</t>
  </si>
  <si>
    <t>地址: 上海市嘉定区新成路街道新望社区居委会仓场路350弄活动室</t>
  </si>
  <si>
    <t>上海市金山区张堰镇秦望村居村委界山2组睦邻点</t>
  </si>
  <si>
    <t>电话: 13661471140</t>
  </si>
  <si>
    <t>地址: 上海市金山区张堰镇秦望村村委会秦望村村界山2组1083号</t>
  </si>
  <si>
    <t>上海市嘉定区新成路街道新成社区居村委新成五坊睦邻点</t>
  </si>
  <si>
    <t>电话: 13621670335</t>
  </si>
  <si>
    <t>地址: 上海市嘉定区新成路街道新成社区居委会迎园路415弄28号楼北侧</t>
  </si>
  <si>
    <t>上海市崇明区陈家镇鸿田村居村委老来乐睦邻点</t>
  </si>
  <si>
    <t>电话: 13159403866</t>
  </si>
  <si>
    <t>地址: 上海市崇明区陈家镇鸿田村村委会鸿田村1191号</t>
  </si>
  <si>
    <t>上海市浦东新区航头镇沈庄村居村委水荣农村养老睦邻点</t>
  </si>
  <si>
    <t>电话: 13641858813</t>
  </si>
  <si>
    <t>地址: 上海市浦东新区航头镇沈庄村村委会沈庄村131号</t>
  </si>
  <si>
    <t>上海市嘉定区新成路街道新成社区居村委新成八坊睦邻点</t>
  </si>
  <si>
    <t>电话: 18939779851</t>
  </si>
  <si>
    <t>地址: 上海市嘉定区新成路街道新成社区居委会迎园路488弄17号楼北侧</t>
  </si>
  <si>
    <t>上海市浦东新区航头镇沈庄村居村委好心情农村养老睦邻点</t>
  </si>
  <si>
    <t>地址: 上海市浦东新区航头镇沈庄村村委会大桥村746号2室号</t>
  </si>
  <si>
    <t>上海市金山区金山卫镇永久村居村委睦之屋睦邻点</t>
  </si>
  <si>
    <t>电话: 15001914657</t>
  </si>
  <si>
    <t>地址: 上海市金山区金山卫镇永久村村委会永久村古城花苑24号</t>
  </si>
  <si>
    <t>上海市松江区新桥镇达安居村委达安睦邻点</t>
  </si>
  <si>
    <t>电话: 13661700188</t>
  </si>
  <si>
    <t>地址: 上海市松江区新桥镇达安社区居委会明中路1177弄60号</t>
  </si>
  <si>
    <t>上海市金山区金山卫镇卫城居村委夕阳红睦邻点</t>
  </si>
  <si>
    <t>电话: 18930450802</t>
  </si>
  <si>
    <t>地址: 上海市金山区金山卫镇卫城村村委会卫城村3057号</t>
  </si>
  <si>
    <t>上海市浦东新区航头镇沈庄村居村委沈庄村6组农村养老睦邻互助点睦邻点</t>
  </si>
  <si>
    <t>地址: 上海市浦东新区航头镇沈庄村村委会沈庄村村沈庄村306号号沈庄村306号</t>
  </si>
  <si>
    <t>上海市崇明区城桥镇海岛星城居村委睦邻点</t>
  </si>
  <si>
    <t>电话: 13917026538</t>
  </si>
  <si>
    <t>地址: 上海市崇明区城桥镇海岛星城居委会绿海路501弄1号</t>
  </si>
  <si>
    <t>上海市金山区石化街道海棠居村委睦邻点</t>
  </si>
  <si>
    <t>电话: 13764955726</t>
  </si>
  <si>
    <t>地址: 上海市金山区石化街道海棠居委会海棠街67号</t>
  </si>
  <si>
    <t>上海市崇明区陈家镇鸿田村居村委美满居睦邻点</t>
  </si>
  <si>
    <t>电话: 15821187115</t>
  </si>
  <si>
    <t>地址: 上海市崇明区陈家镇鸿田村村委会鸿田村317号</t>
  </si>
  <si>
    <t>上海市金山区枫泾镇下坊村居村委七色花睦邻点</t>
  </si>
  <si>
    <t>电话: 15801762825</t>
  </si>
  <si>
    <t>地址: 上海市金山区枫泾镇下坊村村委会下坊村5组村4025号号下坊村6组4025号</t>
  </si>
  <si>
    <t>上海市崇明区庙镇猛西居村委施佳丽睦邻点</t>
  </si>
  <si>
    <t>电话: 18017031030</t>
  </si>
  <si>
    <t>地址: 上海市崇明区庙镇猛西村村委会猛西村保南527号</t>
  </si>
  <si>
    <t>上海市松江区新桥镇华屿居村委年华情睦邻点</t>
  </si>
  <si>
    <t>电话: 18516761721</t>
  </si>
  <si>
    <t>地址: 上海市松江区新桥镇华屿社区居委会明华路1077弄53号802室</t>
  </si>
  <si>
    <t>上海市松江区新桥镇春九居村委福馨之家睦邻点</t>
  </si>
  <si>
    <t>电话: 13501731488</t>
  </si>
  <si>
    <t>地址: 上海市松江区新桥镇春九社区居委会场南路1弄171号</t>
  </si>
  <si>
    <t>上海市松江区新桥镇场中居村委老友颂睦邻点</t>
  </si>
  <si>
    <t>电话: 13901891087</t>
  </si>
  <si>
    <t>地址: 上海市松江区新桥镇场中社区居委会莘松路1155弄529号</t>
  </si>
  <si>
    <t>上海市松江区新桥镇馨庭居村委馨怡居睦邻点</t>
  </si>
  <si>
    <t>电话: 18918520121</t>
  </si>
  <si>
    <t>地址: 上海市松江区新桥镇馨庭社区居委会明中路1588弄馨庭居委</t>
  </si>
  <si>
    <t>上海市金山区枫泾镇兴塔村居村委心兴堂睦邻点</t>
  </si>
  <si>
    <t>电话: 13795495801</t>
  </si>
  <si>
    <t>地址: 上海市金山区枫泾镇兴塔村村委会兴塔村村5组1105号号兴塔村光荣5组1105号</t>
  </si>
  <si>
    <t>上海市松江区新桥镇新乐居村委乐之家睦邻点</t>
  </si>
  <si>
    <t>电话: 13381705996</t>
  </si>
  <si>
    <t>地址: 上海市松江区新桥镇新乐社区居委会新南街555弄17号102</t>
  </si>
  <si>
    <t>上海市浦东新区宣桥镇明和居委祥和农村养老睦邻点</t>
  </si>
  <si>
    <t>电话: 13761830927</t>
  </si>
  <si>
    <t>地址: 上海市浦东新区宣桥镇明和居委会光明小区村1299号</t>
  </si>
  <si>
    <t>上海市松江区新桥镇莘松居村委莘松溢香阁睦邻点</t>
  </si>
  <si>
    <t>电话: 13701976019</t>
  </si>
  <si>
    <t>地址: 上海市松江区新桥镇莘松社区居委会莘松路1500弄121号102室</t>
  </si>
  <si>
    <t>上海市浦东新区宣桥镇欣松苑欣松农村养老睦邻点</t>
  </si>
  <si>
    <t>电话: 13818635348</t>
  </si>
  <si>
    <t>地址: 上海市浦东新区宣桥镇欣松苑居委会宣黄公路428号2楼</t>
  </si>
  <si>
    <t>上海市金山区朱泾镇民主村居村委文明之风睦邻点</t>
  </si>
  <si>
    <t>电话: 13916257840</t>
  </si>
  <si>
    <t>地址: 上海市金山区朱泾镇民主村村委会东方红18组村1070号号民主村东方红18组1070号</t>
  </si>
  <si>
    <t>上海市金山区朱泾镇牡丹村居村委精彩相约睦邻点</t>
  </si>
  <si>
    <t>电话: 18321338550</t>
  </si>
  <si>
    <t>地址: 上海市金山区朱泾镇牡丹村村委会牡丹村沈庄12组村3116号号沈庄12组3116号</t>
  </si>
  <si>
    <t>上海市浦东新区合庆镇营房村居村委农村养老睦邻互助点睦邻点</t>
  </si>
  <si>
    <t>电话: 18917064390</t>
  </si>
  <si>
    <t>地址: 上海市浦东新区合庆镇营房村村委会营房村四队高路三宅114号</t>
  </si>
  <si>
    <t>上海市金山区金山卫镇八字居村委邻家睦邻点</t>
  </si>
  <si>
    <t>电话: 13482874515</t>
  </si>
  <si>
    <t>地址: 上海市金山区金山卫镇八字村村委会茸卫路7组1088号</t>
  </si>
  <si>
    <t>上海市徐汇区天平路街道德昌居村委睦邻点</t>
  </si>
  <si>
    <t>电话: 18917783393</t>
  </si>
  <si>
    <t>地址: 上海市徐汇区天平路街道德昌居委会广元路190弄7号</t>
  </si>
  <si>
    <t>上海市徐汇区天平路街道永嘉新村居村委睦邻点</t>
  </si>
  <si>
    <t>电话: 13386150755</t>
  </si>
  <si>
    <t>地址: 上海市徐汇区天平路街道永嘉新村居委会乌鲁木齐南路1号602室</t>
  </si>
  <si>
    <t>上海市徐汇区天平路街道康平居村委睦邻点</t>
  </si>
  <si>
    <t>电话: 18621843032</t>
  </si>
  <si>
    <t>地址: 上海市徐汇区天平路街道康平居委会康平路100弄3号3室</t>
  </si>
  <si>
    <t>上海市浦东新区合庆镇朝阳村居村委农村养老睦邻互助点睦邻点</t>
  </si>
  <si>
    <t>上海市浦东新区合庆镇红星村居村委农村养老睦邻互助点睦邻点</t>
  </si>
  <si>
    <t>电话: 18217385409</t>
  </si>
  <si>
    <t>地址: 上海市浦东新区合庆镇红星村村委会红星村姚家宅159号</t>
  </si>
  <si>
    <t>上海市松江区小昆山镇大港居村委社区睦邻点</t>
  </si>
  <si>
    <t>电话: 13761150642</t>
  </si>
  <si>
    <t>地址: 上海市松江区小昆山镇大港社区居委会新港路285弄18号</t>
  </si>
  <si>
    <t>上海市浦东新区合庆镇青三村居村委农村养老睦邻互助点睦邻点</t>
  </si>
  <si>
    <t>电话: 13370077066</t>
  </si>
  <si>
    <t>地址: 上海市浦东新区合庆镇青三村村委会青三村四队龚家宅160号</t>
  </si>
  <si>
    <t>上海市宝山区罗泾镇潘桥村村委会居村委潘桥何家睦邻点</t>
  </si>
  <si>
    <t>电话: 13761753218</t>
  </si>
  <si>
    <t>地址: 上海市宝山区罗泾镇潘桥村村委会潘桥村何家宅村44号南面号</t>
  </si>
  <si>
    <t>上海市宝山区罗泾镇潘桥村村委会居村委潘桥南樊睦邻点</t>
  </si>
  <si>
    <t>地址: 上海市宝山区罗泾镇潘桥村村委会潘桥村南樊宅仓库村1号</t>
  </si>
  <si>
    <t>上海市浦东新区宣桥镇南区居委天天农村养老睦邻点</t>
  </si>
  <si>
    <t>电话: 13701685823</t>
  </si>
  <si>
    <t>地址: 上海市浦东新区宣桥镇南区居委会万新路8号</t>
  </si>
  <si>
    <t>上海市浦东新区合庆镇永红村居村委农村养老睦邻互助点睦邻点</t>
  </si>
  <si>
    <t>电话: 13918391601</t>
  </si>
  <si>
    <t>上海市浦东新区合庆镇东风村居村委农村养老睦邻互助点睦邻点</t>
  </si>
  <si>
    <t>电话: 18916034819</t>
  </si>
  <si>
    <t>地址: 上海市浦东新区合庆镇东风村村委会东风村6队薛家宅44号</t>
  </si>
  <si>
    <t>上海市嘉定区徐行镇伏虎居村委伏虎村睦邻点</t>
  </si>
  <si>
    <t>电话: 13402130298</t>
  </si>
  <si>
    <t>地址: 上海市嘉定区徐行镇伏虎村村委会赵家组路仓库场党群议事堂号</t>
  </si>
  <si>
    <t>上海市浦东新区合庆镇庆星村居村委农村养老睦邻互助点睦邻点</t>
  </si>
  <si>
    <t>电话: 13918604645</t>
  </si>
  <si>
    <t>地址: 上海市浦东新区合庆镇庆星村村委会凤家码头路98号</t>
  </si>
  <si>
    <t>上海市崇明区庙镇米洪居村委米洪睦邻点</t>
  </si>
  <si>
    <t>电话: 13795435255</t>
  </si>
  <si>
    <t>地址: 上海市崇明区庙镇米洪村村委会米洪村442号</t>
  </si>
  <si>
    <t>上海市崇明区庙镇宏达居村委玉妹睦邻点</t>
  </si>
  <si>
    <t>电话: 13671711569</t>
  </si>
  <si>
    <t>地址: 上海市崇明区庙镇宏达村村委会宏达村村江华803号</t>
  </si>
  <si>
    <t>上海市嘉定区徐行镇劳动居村委劳动村北丁睦邻点</t>
  </si>
  <si>
    <t>电话: 13918811496</t>
  </si>
  <si>
    <t>地址: 上海市嘉定区徐行镇劳动村村委会劳动村北丁420号</t>
  </si>
  <si>
    <t>上海市浦东新区宣桥镇三灶居委金相邻农村养老睦邻点</t>
  </si>
  <si>
    <t>电话: 13512133458</t>
  </si>
  <si>
    <t>地址: 上海市浦东新区宣桥镇三灶居委会光辉村1151号</t>
  </si>
  <si>
    <t>上海市金山区金山工业区运河村居村委康韵睦邻点</t>
  </si>
  <si>
    <t>电话: 18930816293</t>
  </si>
  <si>
    <t>地址: 上海市金山区金山工业区运河村村委会运河村横泾小区70号</t>
  </si>
  <si>
    <t>上海市金山区枫泾镇菖梧村居村委和睦之家睦邻点</t>
  </si>
  <si>
    <t>电话: 13916821192</t>
  </si>
  <si>
    <t>地址: 上海市金山区枫泾镇菖梧村村委会菖梧村9组村2036号号菖梧村9组2036号</t>
  </si>
  <si>
    <t>上海市嘉定区徐行镇劳动居村委劳动村社区老年人示范睦邻点</t>
  </si>
  <si>
    <t>电话: 13917163823</t>
  </si>
  <si>
    <t>地址: 上海市嘉定区徐行镇劳动村村委会劳动路699号（北郁休闲广场）</t>
  </si>
  <si>
    <t>上海市浦东新区宣桥镇张家桥村长板桥睦邻点</t>
  </si>
  <si>
    <t>电话: 13564845556</t>
  </si>
  <si>
    <t>地址: 上海市浦东新区宣桥镇张家桥村村委会张家桥村利民23组469号</t>
  </si>
  <si>
    <t>上海市金山区金山工业区立新村居村委睦邻点</t>
  </si>
  <si>
    <t>电话: 13564158764</t>
  </si>
  <si>
    <t>地址: 上海市金山区金山工业区立新村村委会立新村4组4055号</t>
  </si>
  <si>
    <t>上海市金山区金山工业区立新居村委高新区立新村横泾7组2028号睦邻点</t>
  </si>
  <si>
    <t>电话: 13816477194</t>
  </si>
  <si>
    <t>地址: 上海市金山区金山工业区立新村村委会立新村横泾7组2028号</t>
  </si>
  <si>
    <t>上海市金山区朱泾镇秀州村居村委欢乐家园睦邻点</t>
  </si>
  <si>
    <t>电话: 13564194829</t>
  </si>
  <si>
    <t>地址: 上海市金山区朱泾镇秀州村村委会秀州村前进5组4006号号秀州村前进5组4006号</t>
  </si>
  <si>
    <t>上海市浦东新区宣桥镇三灶居委乡韵农村养老睦邻点</t>
  </si>
  <si>
    <t>电话: 18117310536</t>
  </si>
  <si>
    <t>地址: 上海市浦东新区宣桥镇三灶居委会三灶村679号</t>
  </si>
  <si>
    <t>上海市浦东新区宣桥镇长春村芳芳农村养老睦邻点</t>
  </si>
  <si>
    <t>电话: 15221806242</t>
  </si>
  <si>
    <t>地址: 上海市浦东新区宣桥镇长春村村委会宣镇东路628弄48号201室</t>
  </si>
  <si>
    <t>上海市崇明区陈家镇晨光居村委文贤睦邻点</t>
  </si>
  <si>
    <t>电话: 13917997839</t>
  </si>
  <si>
    <t>地址: 上海市崇明区陈家镇晨光村村委会晨光村215号</t>
  </si>
  <si>
    <t>上海市金山区金山工业区欢兴村居村委欢兴暖心阁睦邻点</t>
  </si>
  <si>
    <t>电话: 13788937513</t>
  </si>
  <si>
    <t>地址: 上海市金山区金山工业区欢兴村村委会欢兴村8组3123号</t>
  </si>
  <si>
    <t>上海市金山区朱泾镇温河村居村委睦邻小温馨睦邻点</t>
  </si>
  <si>
    <t>电话: 18916498190</t>
  </si>
  <si>
    <t>地址: 上海市金山区朱泾镇温河村村委会温河村村6组7026号号温河村新民6组7026号</t>
  </si>
  <si>
    <t>上海市金山区金山工业区欢兴村居村委欢兴村6组2158号睦邻点</t>
  </si>
  <si>
    <t>电话: 15001928342</t>
  </si>
  <si>
    <t>地址: 上海市金山区金山工业区欢兴村村委会欢兴村村6组2158号号欢兴村6组2158号</t>
  </si>
  <si>
    <t>上海市宝山区罗泾镇肖泾村村委会居村委肖泾睦邻点</t>
  </si>
  <si>
    <t>电话: 13817547688</t>
  </si>
  <si>
    <t>地址: 上海市宝山区罗泾镇肖泾村村委会肖泾村大同宅村19号</t>
  </si>
  <si>
    <t>上海市金山区朱泾镇新泾村居村委勤劳人家睦邻点</t>
  </si>
  <si>
    <t>电话: 15000329918</t>
  </si>
  <si>
    <t>地址: 上海市金山区朱泾镇新泾村村委会新泾村村富强4组5051号号新泾村富强4组5051号</t>
  </si>
  <si>
    <t>上海市宝山区罗泾镇肖泾村村委会居村委肖泾大同睦邻点</t>
  </si>
  <si>
    <t>电话: 13817080370</t>
  </si>
  <si>
    <t>地址: 上海市宝山区罗泾镇肖泾村村委会肖泾村大同宅村16号</t>
  </si>
  <si>
    <t>上海市金山区朱泾镇长浜村居村委邻里学帮乐睦邻点</t>
  </si>
  <si>
    <t>电话: 13621849859</t>
  </si>
  <si>
    <t>地址: 上海市金山区朱泾镇长浜村村委会长浜村村636号号长浜村仙居路888弄636号101室</t>
  </si>
  <si>
    <t>上海市宝山区罗泾镇海星村村委会居村委海星村睦邻点</t>
  </si>
  <si>
    <t>电话: 13764101158</t>
  </si>
  <si>
    <t>地址: 上海市宝山区罗泾镇海星村村委会海星村杨北宅村39号</t>
  </si>
  <si>
    <t>上海市金山区朱泾镇万联村居村委联万家睦邻点</t>
  </si>
  <si>
    <t>电话: 15800550330</t>
  </si>
  <si>
    <t>地址: 上海市金山区朱泾镇万联村村委会万联村村7组2118号号万联村万安7组2118号</t>
  </si>
  <si>
    <t>上海市金山区金山卫镇塔港居村委和谐港睦邻点</t>
  </si>
  <si>
    <t>电话: 13636369026</t>
  </si>
  <si>
    <t>地址: 上海市金山区金山卫镇塔港村村委会塔港村11组号</t>
  </si>
  <si>
    <t>上海市嘉定区徐行镇和桥居村委和桥村丁宅组睦邻点</t>
  </si>
  <si>
    <t>电话: 13916010798</t>
  </si>
  <si>
    <t>地址: 上海市嘉定区徐行镇和桥村村委会和桥村施庙丁宅组286号</t>
  </si>
  <si>
    <t>上海市金山区朱泾镇五龙村居村委和谐老伴睦邻点</t>
  </si>
  <si>
    <t>电话: 18019207176</t>
  </si>
  <si>
    <t>地址: 上海市金山区朱泾镇五龙村村委会五龙村村五龙村1组4015号号五龙村1组4015号</t>
  </si>
  <si>
    <t>上海市崇明区三星镇海洪港居村委炳良睦邻点</t>
  </si>
  <si>
    <t>电话: 15801911399</t>
  </si>
  <si>
    <t>地址: 上海市崇明区三星镇海洪港村村委会海洪港村草棚413号</t>
  </si>
  <si>
    <t>上海市浦东新区宣桥镇光明居村委和善之家睦邻点</t>
  </si>
  <si>
    <t>电话: 18916956549</t>
  </si>
  <si>
    <t>地址: 上海市浦东新区宣桥镇光明村村委会光明村888号</t>
  </si>
  <si>
    <t>上海市浦东新区宣桥镇明祥苑6070农村养老睦邻点</t>
  </si>
  <si>
    <t>电话: 15900723249</t>
  </si>
  <si>
    <t>地址: 上海市浦东新区宣桥镇明祥苑居委会明祥苑村60弄5号101室</t>
  </si>
  <si>
    <t>上海市松江区小昆山镇港丰村居村委社区睦邻点</t>
  </si>
  <si>
    <t>电话: 13701752617</t>
  </si>
  <si>
    <t>地址: 上海市松江区小昆山镇港丰村村委会港中路218号</t>
  </si>
  <si>
    <t>上海市松江区小昆山镇玉昆二村居村委社区睦邻点</t>
  </si>
  <si>
    <t>电话: 13917813493</t>
  </si>
  <si>
    <t>地址: 上海市松江区小昆山镇玉昆二村社区居委会玉昆路280弄146号102室</t>
  </si>
  <si>
    <t>上海市崇明区建设镇白钥居村委周家华睦邻点</t>
  </si>
  <si>
    <t>电话: 18964186316</t>
  </si>
  <si>
    <t>地址: 上海市崇明区建设镇白钥村村委会白钥村旭升637号</t>
  </si>
  <si>
    <t>上海市松江区小昆山镇文晋苑居村委老年人睦邻点</t>
  </si>
  <si>
    <t>电话: 15802189663</t>
  </si>
  <si>
    <t>地址: 上海市松江区小昆山镇文晋苑社区居委会平原街699弄37号601室</t>
  </si>
  <si>
    <t>上海市崇明区庙镇启瀛村居村委施胜睦邻点</t>
  </si>
  <si>
    <t>电话: 13044667279</t>
  </si>
  <si>
    <t>地址: 上海市崇明区庙镇启瀛村村委会启瀛村村汇河1317号</t>
  </si>
  <si>
    <t>上海市金山区枫泾镇新元村居村委睦邻点</t>
  </si>
  <si>
    <t>电话: 13661461013</t>
  </si>
  <si>
    <t>地址: 上海市金山区枫泾镇新元村村委会新元村2组村4049号新元村2组4049</t>
  </si>
  <si>
    <t>上海市浦东新区宣桥镇欣兰苑居村委欣兰苑书友农村养老睦邻点</t>
  </si>
  <si>
    <t>电话: 13916112278</t>
  </si>
  <si>
    <t>地址: 上海市浦东新区宣桥镇欣兰苑居委会宣黄公路428号4楼</t>
  </si>
  <si>
    <t>上海市松江区小昆山镇秦安居村委社区睦邻点</t>
  </si>
  <si>
    <t>电话: 13601861981</t>
  </si>
  <si>
    <t>地址: 上海市松江区小昆山镇秦安社区居委会昆港公路1630弄101室</t>
  </si>
  <si>
    <t>上海市松江区小昆山镇玉昆一村居村委社区睦邻点</t>
  </si>
  <si>
    <t>电话: 18917535215</t>
  </si>
  <si>
    <t>地址: 上海市松江区小昆山镇玉昆一村社区居委会玉昆路479弄101室</t>
  </si>
  <si>
    <t>上海市松江区小昆山镇翔昆苑居村委社区睦邻点</t>
  </si>
  <si>
    <t>电话: 13636698036</t>
  </si>
  <si>
    <t>地址: 上海市松江区小昆山镇翔昆苑社区居委会翔昆路150号20号103室</t>
  </si>
  <si>
    <t>上海市松江区小昆山镇平原居村委社区睦邻点</t>
  </si>
  <si>
    <t>电话: 18116435515</t>
  </si>
  <si>
    <t>地址: 上海市松江区小昆山镇平原社区居委会平原街236号</t>
  </si>
  <si>
    <t>上海市松江区小昆山镇昆西居村委社区睦邻点</t>
  </si>
  <si>
    <t>电话: 13524944634</t>
  </si>
  <si>
    <t>地址: 上海市松江区小昆山镇昆西社区居委会平原街295弄</t>
  </si>
  <si>
    <t>上海市浦东新区宣桥镇中心村王家大宅睦邻点</t>
  </si>
  <si>
    <t>电话: 13564544350</t>
  </si>
  <si>
    <t>地址: 上海市浦东新区宣桥镇中心村村委会中心村14组1123号</t>
  </si>
  <si>
    <t>上海市宝山区罗泾镇花红夹弄睦邻点</t>
  </si>
  <si>
    <t>地址: 上海市宝山区罗泾镇花红村村委会花红夹弄睦邻点村1号</t>
  </si>
  <si>
    <t>上海市宝山区罗泾镇花红袁家睦邻点</t>
  </si>
  <si>
    <t>地址: 上海市宝山区罗泾镇花红村村委会花红村袁村宅1号村袁村宅1号</t>
  </si>
  <si>
    <t>上海市浦东新区宣桥镇宣桥村方家厅农村养老睦邻点</t>
  </si>
  <si>
    <t>电话: 15000872520</t>
  </si>
  <si>
    <t>地址: 上海市浦东新区宣桥镇宣桥村村委会宣桥村203号</t>
  </si>
  <si>
    <t>上海市崇明区竖新镇时桥居村委康智园睦邻点</t>
  </si>
  <si>
    <t>电话: 18916094099</t>
  </si>
  <si>
    <t>地址: 上海市崇明区竖新镇时桥村村委会时桥村向明624号</t>
  </si>
  <si>
    <t>上海市金山区朱泾镇秀州村居村委邻里情睦邻点</t>
  </si>
  <si>
    <t>电话: 15800942364</t>
  </si>
  <si>
    <t>地址: 上海市金山区朱泾镇秀州村村委会秀州村村前进8组6018号号秀州村前进8组6018号</t>
  </si>
  <si>
    <t>上海市金山区朱泾镇大茫村居村委暖心邻里睦邻点</t>
  </si>
  <si>
    <t>电话: 13641769821</t>
  </si>
  <si>
    <t>地址: 上海市金山区朱泾镇大茫村村委会大茫村村3016号号大茫村建设14组3016号</t>
  </si>
  <si>
    <t>上海市金山区朱泾镇慧农村居村委幸福人生点睦邻点</t>
  </si>
  <si>
    <t>电话: 18916021205</t>
  </si>
  <si>
    <t>地址: 上海市金山区朱泾镇慧农村村委会慧农村村万年3组3053号号慧农村万年3组3053号</t>
  </si>
  <si>
    <t>上海市金山区朱泾镇大茫村居村委睦邻暖人心睦邻点</t>
  </si>
  <si>
    <t>电话: 13391168535</t>
  </si>
  <si>
    <t>地址: 上海市金山区朱泾镇大茫村村委会大茫村村6004号号大茫村建设10组6004号</t>
  </si>
  <si>
    <t>上海市金山区朱泾镇待泾村居村委花海温馨园睦邻点</t>
  </si>
  <si>
    <t>电话: 15900813625</t>
  </si>
  <si>
    <t>地址: 上海市金山区朱泾镇待泾村村委会待泾村村12组8055号号待泾村蒋泾12组8055号</t>
  </si>
  <si>
    <t>上海市金山区枫泾镇贵泾村居村委映夕阳睦邻点</t>
  </si>
  <si>
    <t>电话: 13918787197</t>
  </si>
  <si>
    <t>地址: 上海市金山区枫泾镇贵泾村村委会贵泾村村1005号号贵泾村洋泾4组</t>
  </si>
  <si>
    <t>上海市金山区枫泾镇新黎村居村委温馨家园睦邻点</t>
  </si>
  <si>
    <t>电话: 13661862516</t>
  </si>
  <si>
    <t>地址: 上海市金山区枫泾镇新黎村村委会新黎村16组村1189号号新黎村16组1189号</t>
  </si>
  <si>
    <t>上海市金山区枫泾镇新新村居村委新村缘睦邻点</t>
  </si>
  <si>
    <t>电话: 17717263018</t>
  </si>
  <si>
    <t>地址: 上海市金山区枫泾镇新新村村委会明星4组3067号村3067号号新新村明星4组3067号</t>
  </si>
  <si>
    <t>上海市金山区枫泾镇新义村居村委欢乐新义睦邻点</t>
  </si>
  <si>
    <t>电话: 15900942477</t>
  </si>
  <si>
    <t>地址: 上海市金山区枫泾镇新义村村委会新义村村徐泾8组2067号号新义村徐泾8组2067号</t>
  </si>
  <si>
    <t>上海市金山区枫泾镇韩坞村居村委相约老鹰浜睦邻点</t>
  </si>
  <si>
    <t>电话: 13701690468</t>
  </si>
  <si>
    <t>地址: 上海市金山区枫泾镇韩坞村村委会韩坞村6组村3182号号韩坞村6组3182号</t>
  </si>
  <si>
    <t>上海市金山区枫泾镇农兴村居村委相约农兴睦邻点</t>
  </si>
  <si>
    <t>电话: 18918082782</t>
  </si>
  <si>
    <t>地址: 上海市金山区枫泾镇农兴村村委会农兴村15组村1104号号农兴村15组1104号</t>
  </si>
  <si>
    <t>上海市金山区枫泾镇卫星村居村委祥和花园睦邻点</t>
  </si>
  <si>
    <t>电话: 13816535255</t>
  </si>
  <si>
    <t>地址: 上海市金山区枫泾镇卫星村村委会卫星村村2001号号卫星村6组2001号</t>
  </si>
  <si>
    <t>上海市金山区枫泾镇新华村居村委夕阳漫步睦邻点</t>
  </si>
  <si>
    <t>电话: 18918661581</t>
  </si>
  <si>
    <t>地址: 上海市金山区枫泾镇新华村村委会新华村6组村3049号号新华村6组3049号</t>
  </si>
  <si>
    <t>上海市金山区枫泾镇新新村居村委欢乐舒缘睦邻点</t>
  </si>
  <si>
    <t>电话: 13818431868</t>
  </si>
  <si>
    <t>地址: 上海市金山区枫泾镇新新村村委会新新村养义6组村3010号号新新村养义6组3010号</t>
  </si>
  <si>
    <t>上海市金山区枫泾镇新新村居村委新悦来睦邻点</t>
  </si>
  <si>
    <t>电话: 13774419531</t>
  </si>
  <si>
    <t>地址: 上海市金山区枫泾镇新新村村委会明星9组村2020号号新新村明星9组2020号</t>
  </si>
  <si>
    <t>上海市金山区枫泾镇中洪村居村委福爱睦邻点睦邻点</t>
  </si>
  <si>
    <t>电话: 13564152451</t>
  </si>
  <si>
    <t>地址: 上海市金山区枫泾镇中洪村村委会中洪村6组5044号村5044号号中洪村6组5044号</t>
  </si>
  <si>
    <t>上海市金山区枫泾镇团新村居村委团团圆圆睦邻点</t>
  </si>
  <si>
    <t>电话: 17765101181</t>
  </si>
  <si>
    <t>地址: 上海市金山区枫泾镇团新村村委会团新村8组村6055号号团新村8组6055号</t>
  </si>
  <si>
    <t>上海市金山区枫泾镇俞汇村居村委和谐乐园睦邻点</t>
  </si>
  <si>
    <t>电话: 18019206223</t>
  </si>
  <si>
    <t>地址: 上海市金山区枫泾镇俞汇村村委会俞汇村村99弄3088号号泾商路99弄3088号</t>
  </si>
  <si>
    <t>上海市金山区枫泾镇新春村居村委夕阳队睦邻点</t>
  </si>
  <si>
    <t>电话: 13764578670</t>
  </si>
  <si>
    <t>地址: 上海市金山区枫泾镇新春村村委会新春村村枫阳路1811弄号枫阳路1811弄50号</t>
  </si>
  <si>
    <t>上海市金山区枫泾镇双庙村居村委串起邻里情睦邻点</t>
  </si>
  <si>
    <t>电话: 13761449246</t>
  </si>
  <si>
    <t>地址: 上海市金山区枫泾镇双庙村村委会双庙村村7组5025号号双庙村7组5025号</t>
  </si>
  <si>
    <t>上海市金山区枫泾镇长征村居村委老友所乐睦邻点</t>
  </si>
  <si>
    <t>电话: 13818223831</t>
  </si>
  <si>
    <t>地址: 上海市金山区枫泾镇长征村村委会长征9组村1075号号长征9组1075号</t>
  </si>
  <si>
    <t>上海市金山区枫泾镇钱明村居村委和馨居睦邻点</t>
  </si>
  <si>
    <t>电话: 18964180258</t>
  </si>
  <si>
    <t>地址: 上海市金山区枫泾镇钱明村村委会钱明村16组村6049号号钱明村16组6049号</t>
  </si>
  <si>
    <t>上海市金山区枫泾镇五星村居村委寒泾乐安居睦邻点</t>
  </si>
  <si>
    <t>电话: 13818116392</t>
  </si>
  <si>
    <t>地址: 上海市金山区枫泾镇五星村村委会五星村寒泾6组村3019号号五星村寒泾6组3019号</t>
  </si>
  <si>
    <t>上海市金山区枫泾镇泖桥村居村委河畔人家睦邻点</t>
  </si>
  <si>
    <t>电话: 13918637256</t>
  </si>
  <si>
    <t>地址: 上海市金山区枫泾镇泖桥村村委会泖桥村4组村5019号号泖桥村4组5019号</t>
  </si>
  <si>
    <t>上海市金山区枫泾镇五一村居村委陆家浜家园睦邻点</t>
  </si>
  <si>
    <t>电话: 13918234273</t>
  </si>
  <si>
    <t>地址: 上海市金山区枫泾镇五一村村委会五一村15组村1045号五一村15组1045</t>
  </si>
  <si>
    <t>上海市金山区石化街道梅州新村居村委睦邻点</t>
  </si>
  <si>
    <t>电话: 13918983716</t>
  </si>
  <si>
    <t>地址: 上海市金山区石化街道梅州新村居委会隆安路395号广厦大楼1606室</t>
  </si>
  <si>
    <t>上海市崇明区建设镇大同村居村委大同村郁志兰睦邻点睦邻点</t>
  </si>
  <si>
    <t>电话: 13916014688</t>
  </si>
  <si>
    <t>地址: 上海市崇明区建设镇大同村村委会大同村蟠龙426号</t>
  </si>
  <si>
    <t>上海市嘉定区外冈镇佳苑居村委外冈佳苑睦邻点</t>
  </si>
  <si>
    <t>电话: 13818283470</t>
  </si>
  <si>
    <t>地址: 上海市嘉定区外冈镇佳苑社区居委会中泉路129弄20号205室</t>
  </si>
  <si>
    <t>上海市金山区石化街道滨二居村委睦邻点</t>
  </si>
  <si>
    <t>电话: 15921326201</t>
  </si>
  <si>
    <t>地址: 上海市金山区石化街道滨海一村居委会板桥路1221号</t>
  </si>
  <si>
    <t>上海市嘉定区安亭镇邓家角居村委睦邻点</t>
  </si>
  <si>
    <t>电话: 13818014456</t>
  </si>
  <si>
    <t>地址: 上海市嘉定区安亭镇邓家角村村委会邓家角村11号</t>
  </si>
  <si>
    <t>上海市崇明区港西镇排衙村居村委党建先锋2号睦邻点</t>
  </si>
  <si>
    <t>电话: 13611866704</t>
  </si>
  <si>
    <t>地址: 上海市崇明区港西镇排衙村村委会排衙村村兴农420号</t>
  </si>
  <si>
    <t>上海市崇明区港西镇排衙村居村委先锋4号睦邻点</t>
  </si>
  <si>
    <t>电话: 13816139624</t>
  </si>
  <si>
    <t>地址: 上海市崇明区港西镇排衙村村委会排衙村村819号</t>
  </si>
  <si>
    <t>上海市嘉定区新成路街道沧海社区居村委43号睦邻点</t>
  </si>
  <si>
    <t>电话: 18017935668</t>
  </si>
  <si>
    <t>地址: 上海市嘉定区新成路街道沧海社区居委会澄浏中路2500弄43号架空层</t>
  </si>
  <si>
    <t>上海市崇明区港西镇团结村居村委亚萍睦邻点</t>
  </si>
  <si>
    <t>电话: 13524639328</t>
  </si>
  <si>
    <t>地址: 上海市崇明区港西镇团结村村委会团结村港东1801号</t>
  </si>
  <si>
    <t>上海市崇明区城桥镇推虾港居村委爱心传递睦邻点</t>
  </si>
  <si>
    <t>电话: 13661978183</t>
  </si>
  <si>
    <t>地址: 上海市崇明区城桥镇推虾港村村委会推虾港村719号</t>
  </si>
  <si>
    <t>上海市崇明区建设镇建设村居村委建设村陈士娟睦邻点</t>
  </si>
  <si>
    <t>电话: 18930281592</t>
  </si>
  <si>
    <t>地址: 上海市崇明区建设镇建设村村委会建设村东平1135号建设村东平1135号</t>
  </si>
  <si>
    <t>上海市崇明区港西镇北闸村居村委兴北1队睦邻点</t>
  </si>
  <si>
    <t>电话: 18017035299</t>
  </si>
  <si>
    <t>地址: 上海市崇明区港西镇北闸村村委会北闸村兴北116号</t>
  </si>
  <si>
    <t>上海市金山区石化街道紫卫居村委睦邻点</t>
  </si>
  <si>
    <t>电话: 15901963303</t>
  </si>
  <si>
    <t>地址: 上海市金山区石化街道紫卫社区居委会蒙山路54号</t>
  </si>
  <si>
    <t>上海市崇明区港西镇双津村居村委亚英睦邻点</t>
  </si>
  <si>
    <t>电话: 13918981607</t>
  </si>
  <si>
    <t>地址: 上海市崇明区港西镇双津村村委会双津村1834号</t>
  </si>
  <si>
    <t>上海市金山区吕巷镇白漾居村委新泾睦邻点</t>
  </si>
  <si>
    <t>电话: 13817648688</t>
  </si>
  <si>
    <t>地址: 上海市金山区吕巷镇白漾村村委会新泾1组村1032号</t>
  </si>
  <si>
    <t>上海市金山区亭林镇亭西居村委钱叔故事屋睦邻点</t>
  </si>
  <si>
    <t>电话: 13817084553</t>
  </si>
  <si>
    <t>地址: 上海市金山区亭林镇亭西村村委会亭西村8组3061号</t>
  </si>
  <si>
    <t>上海市崇明区城桥镇金珠居村委睦邻点</t>
  </si>
  <si>
    <t>电话: 13501770287</t>
  </si>
  <si>
    <t>地址: 上海市崇明区城桥镇金珠居委会湄洲路1288弄47号</t>
  </si>
  <si>
    <t>上海市金山区亭林镇亭西居村委汤海英故事睦邻点</t>
  </si>
  <si>
    <t>电话: 15901737155</t>
  </si>
  <si>
    <t>地址: 上海市金山区亭林镇亭西村村委会亭西村7组3041号亭林镇亭西村7组3041号</t>
  </si>
  <si>
    <t>上海市浦东新区宣桥镇艺泰安邦第一居委墨缘农村养老睦邻点</t>
  </si>
  <si>
    <t>电话: 13916160640</t>
  </si>
  <si>
    <t>地址: 上海市浦东新区宣桥镇艺泰安邦居委会南六公路399弄229号2楼201室</t>
  </si>
  <si>
    <t>上海市崇明区建设镇蟠南村村民委员会居村委沈家兴睦邻点</t>
  </si>
  <si>
    <t>电话: 13701714597</t>
  </si>
  <si>
    <t>地址: 上海市崇明区建设镇蟠南村村委会蟠南村412号号</t>
  </si>
  <si>
    <t>上海市崇明区中兴镇胜利居村委睦邻中心睦邻点</t>
  </si>
  <si>
    <t>电话: 15800327122</t>
  </si>
  <si>
    <t>上海市金山区吕巷镇荡田居村委田林坊睦邻点</t>
  </si>
  <si>
    <t>电话: 18930437150</t>
  </si>
  <si>
    <t>地址: 上海市金山区吕巷镇荡田村村委会5组村2029号</t>
  </si>
  <si>
    <t>上海市崇明区城桥镇长兴居村委兴家老年睦邻点</t>
  </si>
  <si>
    <t>电话: 13601805268</t>
  </si>
  <si>
    <t>地址: 上海市崇明区城桥镇长兴村村委会长兴村兴家1601号</t>
  </si>
  <si>
    <t>上海市嘉定区安亭镇老宅居村委睦邻点</t>
  </si>
  <si>
    <t>电话: 15921816578</t>
  </si>
  <si>
    <t>上海市崇明区城桥镇长兴居村委田桥8队睦邻点</t>
  </si>
  <si>
    <t>电话: 13611697179</t>
  </si>
  <si>
    <t>地址: 上海市崇明区城桥镇长兴村村委会长兴村田桥8队号</t>
  </si>
  <si>
    <t>上海市金山区吕巷镇蔷薇居村委蔷薇苑睦邻点</t>
  </si>
  <si>
    <t>电话: 13661880535</t>
  </si>
  <si>
    <t>地址: 上海市金山区吕巷镇蔷薇村村委会村10组村4004号</t>
  </si>
  <si>
    <t>上海市崇明区城桥镇长兴居村委7队睦邻点</t>
  </si>
  <si>
    <t>电话: 18017036315</t>
  </si>
  <si>
    <t>地址: 上海市崇明区城桥镇长兴村村委会长兴村7队号</t>
  </si>
  <si>
    <t>上海市金山区吕巷镇白漾居村委博爱居睦邻点</t>
  </si>
  <si>
    <t>电话: 18930956678</t>
  </si>
  <si>
    <t>地址: 上海市金山区吕巷镇干巷居委会汇丰东大街村688弄6号</t>
  </si>
  <si>
    <t>上海市浦东新区新场镇新场村居村委姚家宅睦邻点</t>
  </si>
  <si>
    <t>电话: 13671628300</t>
  </si>
  <si>
    <t>地址: 上海市浦东新区新场镇新场村村委会新场村村姚家宅41号</t>
  </si>
  <si>
    <t>上海市金山区石化街道山鑫阳光城居村委睦邻点</t>
  </si>
  <si>
    <t>电话: 18930551993</t>
  </si>
  <si>
    <t>地址: 上海市金山区石化街道山鑫阳光城居委会蒙山路1090弄116号601室</t>
  </si>
  <si>
    <t>上海市嘉定区徐行镇曹王居村委曹王村睦邻点</t>
  </si>
  <si>
    <t>电话: 18930365750</t>
  </si>
  <si>
    <t>地址: 上海市嘉定区徐行镇曹王村村委会徐曹路西巷组汽车站东侧号</t>
  </si>
  <si>
    <t>上海市嘉定区徐行镇曹王居村委曹王村陈吕睦邻点</t>
  </si>
  <si>
    <t>电话: 18930365780</t>
  </si>
  <si>
    <t>地址: 上海市嘉定区徐行镇曹王村村委会曹王村华东陈吕359号</t>
  </si>
  <si>
    <t>上海市嘉定区安亭镇玉兰第二居村委睦邻点</t>
  </si>
  <si>
    <t>电话: 13764216366</t>
  </si>
  <si>
    <t>地址: 上海市嘉定区安亭镇玉兰第二社区居委会阜康西路69号102室</t>
  </si>
  <si>
    <t>上海市崇明区城桥镇花园弄居村委睦邻点</t>
  </si>
  <si>
    <t>电话: 13661590450</t>
  </si>
  <si>
    <t>地址: 上海市崇明区城桥镇花园弄居委会新崇中路18号</t>
  </si>
  <si>
    <t>上海市嘉定区安亭镇星明居村委星明村毛家睦邻点</t>
  </si>
  <si>
    <t>电话: 13482299223</t>
  </si>
  <si>
    <t>地址: 上海市嘉定区安亭镇星明村村委会星明村116号毛家村民组</t>
  </si>
  <si>
    <t>上海市嘉定区安亭镇东街居村委睦邻点</t>
  </si>
  <si>
    <t>电话: 13764225031</t>
  </si>
  <si>
    <t>地址: 上海市嘉定区安亭镇东街村村委会东街村路4号</t>
  </si>
  <si>
    <t>上海市崇明区向化镇齐南居村委晶晶睦邻点</t>
  </si>
  <si>
    <t>电话: 18901973972</t>
  </si>
  <si>
    <t>地址: 上海市崇明区向化镇齐南村村委会齐南村1010号</t>
  </si>
  <si>
    <t>上海市崇明区城桥镇江山居村委睦邻点</t>
  </si>
  <si>
    <t>电话: 13761826177</t>
  </si>
  <si>
    <t>地址: 上海市崇明区城桥镇江山新村居委会一江山路518号</t>
  </si>
  <si>
    <t>上海市崇明区城桥镇城西居村委枇杷树睦邻点</t>
  </si>
  <si>
    <t>电话: 18930213957</t>
  </si>
  <si>
    <t>地址: 上海市崇明区城桥镇城西居委会西城村186号</t>
  </si>
  <si>
    <t>上海市宝山区罗泾镇合建村居村委合建马南睦邻点</t>
  </si>
  <si>
    <t>电话: 15000465618</t>
  </si>
  <si>
    <t>地址: 上海市宝山区罗泾镇合建村村委会合建村马南宅3号村3号合建村马南宅3号</t>
  </si>
  <si>
    <t>上海市宝山区罗泾镇合建村村委会居村委合建村睦邻点</t>
  </si>
  <si>
    <t>电话: 15921995651</t>
  </si>
  <si>
    <t>地址: 上海市宝山区罗泾镇合建村村委会合建村马南宅村21号号</t>
  </si>
  <si>
    <t>上海市金山区张堰镇桑园村居村委睦邻点</t>
  </si>
  <si>
    <t>电话: 13636433669</t>
  </si>
  <si>
    <t>地址: 上海市金山区张堰镇桑园村村委会桑园村17组1035号号</t>
  </si>
  <si>
    <t>上海市嘉定区外冈镇长泾居村委睦邻点</t>
  </si>
  <si>
    <t>电话: 13817284331</t>
  </si>
  <si>
    <t>地址: 上海市嘉定区外冈镇长泾村村委会长泾村135号</t>
  </si>
  <si>
    <t>上海市崇明区竖新镇春风居村委金安睦邻点</t>
  </si>
  <si>
    <t>电话: 18019181191</t>
  </si>
  <si>
    <t>地址: 上海市崇明区竖新镇春风村村委会春风村157号</t>
  </si>
  <si>
    <t>上海市崇明区竖新镇响哃居村委暖心睦邻点</t>
  </si>
  <si>
    <t>电话: 13916245783</t>
  </si>
  <si>
    <t>地址: 上海市崇明区竖新镇响同村村委会响哃村815号</t>
  </si>
  <si>
    <t>上海市崇明区新河镇强民居村委云之英睦邻点</t>
  </si>
  <si>
    <t>电话: 13621805809</t>
  </si>
  <si>
    <t>地址: 上海市崇明区新河镇强民村村委会强民村义化116号</t>
  </si>
  <si>
    <t>上海市崇明区新河镇强民村居村委云之爱睦邻点</t>
  </si>
  <si>
    <t>电话: 13817133209</t>
  </si>
  <si>
    <t>地址: 上海市崇明区新河镇强民村村委会强民村卫生室旁号101</t>
  </si>
  <si>
    <t>上海市崇明区竖新镇椿南居村委健伊园睦邻点</t>
  </si>
  <si>
    <t>电话: 18930719496</t>
  </si>
  <si>
    <t>地址: 上海市崇明区竖新镇椿南村村委会椿南村817号</t>
  </si>
  <si>
    <t>上海市崇明区竖新镇明强居村委你讲我听睦邻点</t>
  </si>
  <si>
    <t>电话: 18916186736</t>
  </si>
  <si>
    <t>地址: 上海市崇明区竖新镇明强村村委会明强村108号</t>
  </si>
  <si>
    <t>上海市崇明区陈家镇展宏村居村委一心园睦邻点</t>
  </si>
  <si>
    <t>电话: 18964038713</t>
  </si>
  <si>
    <t>地址: 上海市崇明区陈家镇展宏村村委会展宏村裕中802号</t>
  </si>
  <si>
    <t>上海市崇明区竖新镇大东居村委福如东海睦邻点</t>
  </si>
  <si>
    <t>电话: 15800457393</t>
  </si>
  <si>
    <t>地址: 上海市崇明区竖新镇大东村村委会大东村704号</t>
  </si>
  <si>
    <t>上海市嘉定区外冈镇巨门居村委睦邻点</t>
  </si>
  <si>
    <t>电话: 13918275520</t>
  </si>
  <si>
    <t>地址: 上海市嘉定区外冈镇巨门村村委会巨门村349号</t>
  </si>
  <si>
    <t>上海市崇明区竖新镇时桥居村委棋书轩睦邻点</t>
  </si>
  <si>
    <t>电话: 13512169108</t>
  </si>
  <si>
    <t>地址: 上海市崇明区竖新镇时桥村村委会时桥村223号</t>
  </si>
  <si>
    <t>上海市金山区吕巷镇太平居村委邻里和睦邻点</t>
  </si>
  <si>
    <t>电话: 18916599660</t>
  </si>
  <si>
    <t>地址: 上海市金山区吕巷镇太平村村委会8组村3063号</t>
  </si>
  <si>
    <t>上海市金山区吕巷镇太平居村委巷邻坊睦邻点</t>
  </si>
  <si>
    <t>电话: 13818599769</t>
  </si>
  <si>
    <t>地址: 上海市金山区吕巷镇太平村村委会2组村1069号号</t>
  </si>
  <si>
    <t>上海市崇明区中兴镇永隆村居村委兰香睦邻点</t>
  </si>
  <si>
    <t>电话: 18916302730</t>
  </si>
  <si>
    <t>地址: 上海市崇明区中兴镇永隆村村委会永隆村2115号</t>
  </si>
  <si>
    <t>上海市宝山区罗泾镇陈行村村委会居村委陈行四眼睦邻点</t>
  </si>
  <si>
    <t>电话: 13356870696</t>
  </si>
  <si>
    <t>地址: 上海市宝山区罗泾镇陈行村村委会陈行村村中心宅5号号</t>
  </si>
  <si>
    <t>上海市宝山区罗泾镇宝祥新苑睦邻点</t>
  </si>
  <si>
    <t>电话: 18117063955</t>
  </si>
  <si>
    <t>地址: 上海市宝山区罗泾镇宝祥宝邸居委会潘沪路69弄村40号</t>
  </si>
  <si>
    <t>上海市金山区吕巷镇颜圩居村委和谐家睦邻点</t>
  </si>
  <si>
    <t>电话: 18019072378</t>
  </si>
  <si>
    <t>地址: 上海市金山区吕巷镇颜圩村村委会9组村1098号</t>
  </si>
  <si>
    <t>上海市崇明区向化镇花仓居村委暖心睦邻点</t>
  </si>
  <si>
    <t>电话: 15800464910</t>
  </si>
  <si>
    <t>地址: 上海市崇明区向化镇花仓村村委会花仓村丕林1040号</t>
  </si>
  <si>
    <t>上海市金山区吕巷镇颜圩村居村委瑞祥苑睦邻点</t>
  </si>
  <si>
    <t>电话: 15000199551</t>
  </si>
  <si>
    <t>地址: 上海市金山区吕巷镇颜圩村村委会颜圩村15组2023号</t>
  </si>
  <si>
    <t>上海市金山区吕巷镇姚家居村委姚家睦邻点</t>
  </si>
  <si>
    <t>电话: 13524463625</t>
  </si>
  <si>
    <t>地址: 上海市金山区吕巷镇姚家村村委会2组村2039号</t>
  </si>
  <si>
    <t>上海市崇明区向化镇米新居村委幸福一屋里睦邻点</t>
  </si>
  <si>
    <t>电话: 13167282193</t>
  </si>
  <si>
    <t>地址: 上海市崇明区向化镇米新村村委会米新村乐兴1019号</t>
  </si>
  <si>
    <t>上海市金山区张堰镇鲁堰居村委老来乐老年睦邻点</t>
  </si>
  <si>
    <t>电话: 13764147175</t>
  </si>
  <si>
    <t>地址: 上海市金山区张堰镇鲁堰村村委会鲁堰村15组5042号号</t>
  </si>
  <si>
    <t>上海市金山区吕巷镇马新居村委德星苑睦邻点</t>
  </si>
  <si>
    <t>电话: 18930380872</t>
  </si>
  <si>
    <t>地址: 上海市金山区吕巷镇马新村村委会4组村2021号</t>
  </si>
  <si>
    <t>上海市金山区吕巷镇马新居村委静馨苑睦邻点</t>
  </si>
  <si>
    <t>电话: 17317136396</t>
  </si>
  <si>
    <t>地址: 上海市金山区吕巷镇马新村村委会12组4007村4007号</t>
  </si>
  <si>
    <t>上海市宝山区罗泾镇洋桥村村委会居村委洋桥墅沟睦邻点</t>
  </si>
  <si>
    <t>电话: 13916597723</t>
  </si>
  <si>
    <t>地址: 上海市宝山区罗泾镇洋桥村村委会洋桥村墅沟宅村1号</t>
  </si>
  <si>
    <t>上海市宝山区罗泾镇洋桥村村委会居村委洋桥西杨睦邻点</t>
  </si>
  <si>
    <t>地址: 上海市宝山区罗泾镇洋桥村村委会洋桥村西杨宅村26号号</t>
  </si>
  <si>
    <t>上海市宝山区罗泾镇宝丰村村委会居村委宝丰睦邻点</t>
  </si>
  <si>
    <t>电话: 17301650706</t>
  </si>
  <si>
    <t>地址: 上海市宝山区罗泾镇宝丰村村委会陈东路村85号</t>
  </si>
  <si>
    <t>上海市崇明区向化镇阜康居村委美英睦邻点</t>
  </si>
  <si>
    <t>电话: 18964685336</t>
  </si>
  <si>
    <t>地址: 上海市崇明区向化镇阜康村村委会阜康村802号</t>
  </si>
  <si>
    <t>上海市崇明区向化镇北港居村委建忠睦邻点</t>
  </si>
  <si>
    <t>电话: 13311795773</t>
  </si>
  <si>
    <t>地址: 上海市崇明区向化镇北港村村委会北港村齐西622号</t>
  </si>
  <si>
    <t>上海市崇明区向化镇北港居村委思社睦邻点</t>
  </si>
  <si>
    <t>电话: 18918719907</t>
  </si>
  <si>
    <t>地址: 上海市崇明区向化镇北港村村委会北港村齐北809号</t>
  </si>
  <si>
    <t>上海市崇明区向化镇正泉睦邻点</t>
  </si>
  <si>
    <t>电话: 18918818379</t>
  </si>
  <si>
    <t>地址: 上海市崇明区向化镇向化村村委会向化村向渔路107号</t>
  </si>
  <si>
    <t>上海市松江区中山街道莱顿居村委莱之桥睦邻点</t>
  </si>
  <si>
    <t>电话: 17721398093</t>
  </si>
  <si>
    <t>地址: 上海市松江区中山街道莱顿社区居委会辰花路839弄46号楼底楼</t>
  </si>
  <si>
    <t>上海市松江区中山街道蓝天五村居村委温馨睦邻点</t>
  </si>
  <si>
    <t>电话: 15800707232</t>
  </si>
  <si>
    <t>地址: 上海市松江区中山街道蓝天五村社区居委会荣乐东路1763弄9号201室</t>
  </si>
  <si>
    <t>上海市崇明区向化镇南江居村委美丽睦邻点</t>
  </si>
  <si>
    <t>电话: 13585628151</t>
  </si>
  <si>
    <t>地址: 上海市崇明区向化镇南江村村委会南江村闸西1768号</t>
  </si>
  <si>
    <t>上海市嘉定区徐行镇安新居村委武西组老年人示范睦邻点</t>
  </si>
  <si>
    <t>地址: 上海市嘉定区徐行镇安新村村委会安新村武西组内号</t>
  </si>
  <si>
    <t>上海市嘉定区外冈镇景苑居村委景致园睦邻点</t>
  </si>
  <si>
    <t>电话: 18019700311</t>
  </si>
  <si>
    <t>上海市嘉定区徐行镇徐行居村委徐行村示范睦邻点</t>
  </si>
  <si>
    <t>电话: 13818666386</t>
  </si>
  <si>
    <t>地址: 上海市嘉定区徐行镇徐行村村委会徐行村弄堂组230号</t>
  </si>
  <si>
    <t>上海市嘉定区徐行镇钱桥居村委钱桥村杜家示范睦邻点</t>
  </si>
  <si>
    <t>电话: 13917379133</t>
  </si>
  <si>
    <t>地址: 上海市嘉定区徐行镇钱桥村村委会钱桥村朱村杜家仓库371号</t>
  </si>
  <si>
    <t>上海市嘉定区徐行镇钱桥居村委钱桥村八组客堂汇睦邻点</t>
  </si>
  <si>
    <t>电话: 13816477515</t>
  </si>
  <si>
    <t>地址: 上海市嘉定区徐行镇钱桥村村委会钱桥村八组35号</t>
  </si>
  <si>
    <t>上海市崇明区城桥镇聚训居村委老年睦邻点</t>
  </si>
  <si>
    <t>电话: 13671864596</t>
  </si>
  <si>
    <t>地址: 上海市崇明区城桥镇聚训村村委会聚训村1246号</t>
  </si>
  <si>
    <t>上海市松江区永丰街道银杏苑居村委“邻里情”睦邻点</t>
  </si>
  <si>
    <t>电话: 13764179318</t>
  </si>
  <si>
    <t>地址: 上海市松江区永丰街道银杏苑社区居委会乐都西路1455弄59号101室</t>
  </si>
  <si>
    <t>上海市崇明区城桥镇吴家弄居村委睦邻点</t>
  </si>
  <si>
    <t>电话: 13701801819</t>
  </si>
  <si>
    <t>地址: 上海市崇明区城桥镇吴家弄居委会新崇西路103号103室</t>
  </si>
  <si>
    <t>上海市松江区永丰街道秀南居村委“拾光驿站”睦邻点</t>
  </si>
  <si>
    <t>电话: 13795277691</t>
  </si>
  <si>
    <t>地址: 上海市松江区永丰街道秀南社区居委会仓城四村24号北侧</t>
  </si>
  <si>
    <t>上海市嘉定区徐行镇钱桥居村委钱桥村杜家客堂汇睦邻点</t>
  </si>
  <si>
    <t>电话: 13701615898</t>
  </si>
  <si>
    <t>地址: 上海市嘉定区徐行镇钱桥村村委会钱桥村杜家392号</t>
  </si>
  <si>
    <t>上海市松江区永丰街道仓吉居村委“夕阳驿站”睦邻点</t>
  </si>
  <si>
    <t>电话: 13917887896</t>
  </si>
  <si>
    <t>地址: 上海市松江区永丰街道仓吉社区居委会仓吉一村318号</t>
  </si>
  <si>
    <t>上海市崇明区港西镇协西村居村委红馨苑睦邻点</t>
  </si>
  <si>
    <t>电话: 15001734271</t>
  </si>
  <si>
    <t>地址: 上海市崇明区港西镇协西村村委会协西村协南901号</t>
  </si>
  <si>
    <t>上海市松江区永丰街道三辰苑居村委老来乐睦邻点</t>
  </si>
  <si>
    <t>电话: 15121136298</t>
  </si>
  <si>
    <t>地址: 上海市松江区永丰街道三辰苑社区居委会仓丰路1153弄9号201室</t>
  </si>
  <si>
    <t>上海市松江区永丰街道盐仓居村委嫦娥睦邻点</t>
  </si>
  <si>
    <t>电话: 17321240696</t>
  </si>
  <si>
    <t>地址: 上海市松江区永丰街道盐仓社区居委会金玉路999弄74号</t>
  </si>
  <si>
    <t>上海市松江区永丰街道周星居村委芳菲睦邻点</t>
  </si>
  <si>
    <t>电话: 13166237790</t>
  </si>
  <si>
    <t>地址: 上海市松江区永丰街道周星社区居委会草长浜路125弄20号502室</t>
  </si>
  <si>
    <t>上海市崇明区建设镇浜东村居村委何亚芳睦邻点</t>
  </si>
  <si>
    <t>电话: 13681726223</t>
  </si>
  <si>
    <t>地址: 上海市崇明区建设镇浜东村村委会浜东村（浜南）村314号</t>
  </si>
  <si>
    <t>上海市崇明区城桥镇山阳居村委聚心堂睦邻点</t>
  </si>
  <si>
    <t>电话: 13167135898</t>
  </si>
  <si>
    <t>地址: 上海市崇明区城桥镇山阳村村委会山阳村611号</t>
  </si>
  <si>
    <t>上海市松江区永丰街道兴日家园居村委兴仁睦邻点</t>
  </si>
  <si>
    <t>电话: 13501942952</t>
  </si>
  <si>
    <t>地址: 上海市松江区永丰街道兴日家园社区居委会玉树路2455弄19号201室</t>
  </si>
  <si>
    <t>上海市崇明区建设镇虹桥村居村委董秀英睦邻点</t>
  </si>
  <si>
    <t>电话: 17301657603</t>
  </si>
  <si>
    <t>地址: 上海市崇明区建设镇虹桥村村委会虹桥村村斜桥710号上海市崇明区建设镇虹桥村斜桥710号</t>
  </si>
  <si>
    <t>上海市松江区永丰街道兴日家园居村委兴娟睦邻点</t>
  </si>
  <si>
    <t>电话: 15800510158</t>
  </si>
  <si>
    <t>地址: 上海市松江区永丰街道兴日家园社区居委会玉树路2455弄18号302室</t>
  </si>
  <si>
    <t>上海市松江区永丰街道兴日家园居村委兴英睦邻点</t>
  </si>
  <si>
    <t>电话: 15900505061</t>
  </si>
  <si>
    <t>地址: 上海市松江区永丰街道兴日家园社区居委会玉树路2455弄3号402室</t>
  </si>
  <si>
    <t>上海市崇明区建设镇虹桥居村委倪锦周睦邻点</t>
  </si>
  <si>
    <t>电话: 18964126851</t>
  </si>
  <si>
    <t>地址: 上海市崇明区建设镇虹桥村村委会虹桥村斜桥1722号</t>
  </si>
  <si>
    <t>上海市崇明区长兴镇大兴村居村委兴悦苑睦邻点</t>
  </si>
  <si>
    <t>电话: 18217218362</t>
  </si>
  <si>
    <t>地址: 上海市崇明区长兴镇大兴村村委会大兴村281号</t>
  </si>
  <si>
    <t>上海市松江区永丰街道花园浜居村委潘阿姨睦邻点</t>
  </si>
  <si>
    <t>电话: 13122971546</t>
  </si>
  <si>
    <t>地址: 上海市松江区永丰街道花园浜社区居委会仓汇路400弄5号402室</t>
  </si>
  <si>
    <t>上海市崇明区三星镇海中居村委汉荣睦邻点</t>
  </si>
  <si>
    <t>电话: 13701983803</t>
  </si>
  <si>
    <t>地址: 上海市崇明区三星镇海中村村委会海中村605号</t>
  </si>
  <si>
    <t>上海市松江区永丰街道华亭荣园居村委丰之行老伙伴睦邻点</t>
  </si>
  <si>
    <t>电话: 18916036781</t>
  </si>
  <si>
    <t>地址: 上海市松江区永丰街道华亭荣园社区居委会荣乐西路600号华亭荣园小区18号102室</t>
  </si>
  <si>
    <t>上海市松江区永丰街道辰丰苑居村委开心帮睦邻点</t>
  </si>
  <si>
    <t>电话: 18964951518</t>
  </si>
  <si>
    <t>地址: 上海市松江区永丰街道辰丰苑社区居委会永隆路186弄31号191号（室）</t>
  </si>
  <si>
    <t>上海市松江区永丰街道海尚名都居村委海之音睦邻点</t>
  </si>
  <si>
    <t>电话: 13003170580</t>
  </si>
  <si>
    <t>地址: 上海市松江区永丰街道海尚名都社区居委会乐都西路880弄137号</t>
  </si>
  <si>
    <t>上海市嘉定区新成路街道嘉乐社区居村委迎园十二坊睦邻点</t>
  </si>
  <si>
    <t>电话: 13816456177</t>
  </si>
  <si>
    <t>地址: 上海市嘉定区新成路街道嘉乐社区居委会迎宾路7号非机动车车库</t>
  </si>
  <si>
    <t>上海市崇明区城桥镇新闸居村委爱的家园老年睦邻点</t>
  </si>
  <si>
    <t>电话: 13585906492</t>
  </si>
  <si>
    <t>地址: 上海市崇明区城桥镇新闸村村委会新闸村近海821号</t>
  </si>
  <si>
    <t>上海市崇明区建设镇三星村居村委郁静忠睦邻点</t>
  </si>
  <si>
    <t>电话: 18917053978</t>
  </si>
  <si>
    <t>地址: 上海市崇明区建设镇三星村村委会三星村牛路1314号</t>
  </si>
  <si>
    <t>上海市嘉定区外冈镇望新村居村委睦邻点</t>
  </si>
  <si>
    <t>电话: 13661932334</t>
  </si>
  <si>
    <t>地址: 上海市嘉定区外冈镇望新村村委会望新村河西街25号</t>
  </si>
  <si>
    <t>上海市崇明区建设镇浜西村居村委杨美英睦邻点</t>
  </si>
  <si>
    <t>电话: 18939975369</t>
  </si>
  <si>
    <t>地址: 上海市崇明区建设镇浜西村村委会浜西村1201号</t>
  </si>
  <si>
    <t>上海市崇明区三星镇三协居村委小珍睦邻点</t>
  </si>
  <si>
    <t>电话: 17717618783</t>
  </si>
  <si>
    <t>地址: 上海市崇明区三星镇三协村村委会三协村315号</t>
  </si>
  <si>
    <t>上海市金山区金山卫镇钱圩居村委一家亲睦邻点</t>
  </si>
  <si>
    <t>电话: 13818268566</t>
  </si>
  <si>
    <t>地址: 上海市金山区金山卫镇钱圩居委会建元路41弄64号</t>
  </si>
  <si>
    <t>上海市金山区张堰镇甪里村村民委员会居村委睦邻点</t>
  </si>
  <si>
    <t>电话: 18217631860</t>
  </si>
  <si>
    <t>地址: 上海市金山区张堰镇甪里村村委会甪里村5组2004号</t>
  </si>
  <si>
    <t>上海市崇明区三星镇南桥居村委建康睦邻点</t>
  </si>
  <si>
    <t>电话: 13564931510</t>
  </si>
  <si>
    <t>地址: 上海市崇明区三星镇南桥村村委会南桥村徐泉1516号</t>
  </si>
  <si>
    <t>上海市崇明区城桥镇江帆居村委睦邻点</t>
  </si>
  <si>
    <t>电话: 13020211498</t>
  </si>
  <si>
    <t>地址: 上海市崇明区城桥镇江帆社区居委会乔松路899弄155号</t>
  </si>
  <si>
    <t>上海市崇明区城桥镇东江居村委睦邻点</t>
  </si>
  <si>
    <t>电话: 18930224798</t>
  </si>
  <si>
    <t>地址: 上海市崇明区城桥镇东江居委会乔松路770号3楼</t>
  </si>
  <si>
    <t>上海市金山区吕巷镇龙跃村居村委夕阳红睦邻点</t>
  </si>
  <si>
    <t>电话: 18918728109</t>
  </si>
  <si>
    <t>地址: 上海市金山区吕巷镇龙跃村村委会龙湾4组村3066号</t>
  </si>
  <si>
    <t>上海市松江区泗泾镇“微诊所”睦邻点</t>
  </si>
  <si>
    <t>电话: 18221630464</t>
  </si>
  <si>
    <t>地址: 上海市松江区泗泾镇新凯三村社区居委会泗凯路61弄18号1104室</t>
  </si>
  <si>
    <t>上海市崇明区堡镇玉屏社区居村委邻聚里睦邻点</t>
  </si>
  <si>
    <t>电话: 13918971325</t>
  </si>
  <si>
    <t>地址: 上海市崇明区堡镇玉屏社区居委会向阳新村40号201室</t>
  </si>
  <si>
    <t>上海市金山区吕巷镇和平居村委祥和园睦邻点</t>
  </si>
  <si>
    <t>电话: 13045690378</t>
  </si>
  <si>
    <t>地址: 上海市金山区吕巷镇和平村村委会村6组村3095号</t>
  </si>
  <si>
    <t>上海市金山区吕巷镇和平村居村委和平里睦邻点</t>
  </si>
  <si>
    <t>电话: 15900960487</t>
  </si>
  <si>
    <t>地址: 上海市金山区吕巷镇和平村村委会和平村村6组3083号</t>
  </si>
  <si>
    <t>上海市松江区泗泾镇韵意三村居村委和韵之家睦邻点</t>
  </si>
  <si>
    <t>电话: 13501828053</t>
  </si>
  <si>
    <t>地址: 上海市松江区泗泾镇韵意三村居委会泽悦路211弄13号</t>
  </si>
  <si>
    <t>上海市金山区张堰镇秦阳村居村委14组睦邻点</t>
  </si>
  <si>
    <t>电话: 18930153750</t>
  </si>
  <si>
    <t>地址: 上海市金山区张堰镇秦阳村村委会秦阳村14组4058号</t>
  </si>
  <si>
    <t>上海市金山区吕巷镇龙跃居村委幸福园睦邻点</t>
  </si>
  <si>
    <t>电话: 18116078633</t>
  </si>
  <si>
    <t>地址: 上海市金山区吕巷镇龙跃村村委会龙湾3组路3052号号</t>
  </si>
  <si>
    <t>上海市崇明区城桥镇聚训居村委范本忠老年睦邻点</t>
  </si>
  <si>
    <t>电话: 15000902389</t>
  </si>
  <si>
    <t>地址: 上海市崇明区城桥镇聚训村村委会聚训村张港515号</t>
  </si>
  <si>
    <t>上海市崇明区城桥镇城桥居村委创先争优睦邻点</t>
  </si>
  <si>
    <t>电话: 13681608919</t>
  </si>
  <si>
    <t>地址: 上海市崇明区城桥镇城桥村村委会城桥村东门1048号</t>
  </si>
  <si>
    <t>上海市崇明区城桥镇运粮居村委好邻舍睦邻点</t>
  </si>
  <si>
    <t>电话: 13916110485</t>
  </si>
  <si>
    <t>地址: 上海市崇明区城桥镇运粮村村委会运粮村三江528号</t>
  </si>
  <si>
    <t>上海市崇明区城桥镇利民居村委惠丽老年睦邻点</t>
  </si>
  <si>
    <t>电话: 15901819621</t>
  </si>
  <si>
    <t>地址: 上海市崇明区城桥镇利民村村委会利民村泯东913号</t>
  </si>
  <si>
    <t>上海市崇明区城桥镇湾南居村委夕阳红示范睦邻点</t>
  </si>
  <si>
    <t>电话: 18917748718</t>
  </si>
  <si>
    <t>地址: 上海市崇明区城桥镇湾南村村委会湾南村友谊1308号</t>
  </si>
  <si>
    <t>上海市崇明区城桥镇马桥居村委示范睦邻点</t>
  </si>
  <si>
    <t>电话: 13918019413</t>
  </si>
  <si>
    <t>地址: 上海市崇明区城桥镇马桥村村委会马桥村斜港219号</t>
  </si>
  <si>
    <t>上海市崇明区城桥镇老滧港渔村居村委友爱之家睦邻点</t>
  </si>
  <si>
    <t>电话: 13818253901</t>
  </si>
  <si>
    <t>地址: 上海市崇明区城桥镇老滧港渔村村委会老滧港渔村村水闸弄原办事处</t>
  </si>
  <si>
    <t>上海市金山区金山卫镇横召村居村委示范睦邻点</t>
  </si>
  <si>
    <t>电话: 18964196087</t>
  </si>
  <si>
    <t>地址: 上海市金山区金山卫镇横召村村委会横召村村12组4080号101室</t>
  </si>
  <si>
    <t>上海市崇明区中兴镇中兴居村委第二睦邻点</t>
  </si>
  <si>
    <t>电话: 17302154870</t>
  </si>
  <si>
    <t>地址: 上海市崇明区中兴镇中兴村村委会中兴村兴东8队号</t>
  </si>
  <si>
    <t>上海市崇明区港西镇盘西村居村委善星汇睦邻点</t>
  </si>
  <si>
    <t>电话: 13651609720</t>
  </si>
  <si>
    <t>地址: 上海市崇明区港西镇盘西村村委会盘西村村1734号</t>
  </si>
  <si>
    <t>上海市崇明区港西镇协兴村居村委雅韵兴萍睦邻点</t>
  </si>
  <si>
    <t>电话: 13918327948</t>
  </si>
  <si>
    <t>地址: 上海市崇明区港西镇协兴村村委会协兴村933号</t>
  </si>
  <si>
    <t>上海市崇明区港西镇富民村居村委绿地缘睦邻点</t>
  </si>
  <si>
    <t>电话: 13918389722</t>
  </si>
  <si>
    <t>地址: 上海市崇明区港西镇富民村村委会富民村洪运725号</t>
  </si>
  <si>
    <t>上海市崇明区港西镇协北村居村委勤勤睦邻点</t>
  </si>
  <si>
    <t>电话: 13761545219</t>
  </si>
  <si>
    <t>地址: 上海市崇明区港西镇协北村村委会协北村215号</t>
  </si>
  <si>
    <t>上海市松江区泗泾镇新凯一村居村委左邻右舍睦邻点</t>
  </si>
  <si>
    <t>电话: 13795425805</t>
  </si>
  <si>
    <t>地址: 上海市松江区泗泾镇新凯一村社区居委会新家园路207号</t>
  </si>
  <si>
    <t>上海市崇明区港西镇北双村居村委红旗三湾里睦邻点</t>
  </si>
  <si>
    <t>电话: 18964128446</t>
  </si>
  <si>
    <t>地址: 上海市崇明区港西镇北双村村委会北双村201号</t>
  </si>
  <si>
    <t>上海市嘉定区徐行镇大石皮居村委大石皮村社区老年人示范睦邻点</t>
  </si>
  <si>
    <t>电话: 13818909832</t>
  </si>
  <si>
    <t>地址: 上海市嘉定区徐行镇大石皮村村委会大石皮村辛家组仓库51号</t>
  </si>
  <si>
    <t>上海市崇明区港西镇北双村居村委杨氏文化楼睦邻点</t>
  </si>
  <si>
    <t>电话: 13501747000</t>
  </si>
  <si>
    <t>地址: 上海市崇明区港西镇北双村村委会北双村北双村524号</t>
  </si>
  <si>
    <t>上海市嘉定区外冈镇施晋居村委睦邻点</t>
  </si>
  <si>
    <t>地址: 上海市嘉定区外冈镇施晋村村委会施晋村宝钱公路5005号</t>
  </si>
  <si>
    <t>上海市金山区吕巷镇夹漏居村委邻里颂睦邻点</t>
  </si>
  <si>
    <t>电话: 18019206813</t>
  </si>
  <si>
    <t>地址: 上海市金山区吕巷镇夹漏村村委会4组村4034号</t>
  </si>
  <si>
    <t>上海市宝山区罗泾镇塘湾村村委会居村委塘湾村西塘睦邻点</t>
  </si>
  <si>
    <t>电话: 13916243509</t>
  </si>
  <si>
    <t>地址: 上海市宝山区罗泾镇塘湾村村委会塘湾村西塘宅村仓库号</t>
  </si>
  <si>
    <t>上海市金山区张堰镇秦山村居村委睦邻点</t>
  </si>
  <si>
    <t>电话: 13681762634</t>
  </si>
  <si>
    <t>地址: 上海市金山区张堰镇秦山村村委会秦山村河泾5组1031号</t>
  </si>
  <si>
    <t>上海市金山区张堰镇秦山村村民委员会居村委河泾小区睦邻点</t>
  </si>
  <si>
    <t>电话: 13795264112</t>
  </si>
  <si>
    <t>地址: 上海市金山区张堰镇秦山村村委会张溪路299弄村张溪路299弄173号</t>
  </si>
  <si>
    <t>上海市宝山区罗泾镇塘湾村村委会居村委塘湾顾家睦邻点</t>
  </si>
  <si>
    <t>电话: 13564043230</t>
  </si>
  <si>
    <t>地址: 上海市宝山区罗泾镇塘湾村村委会塘湾村顾家宅村35号</t>
  </si>
  <si>
    <t>上海市崇明区长兴镇创建村居村委睦邻点</t>
  </si>
  <si>
    <t>电话: 13918121838</t>
  </si>
  <si>
    <t>地址: 上海市崇明区长兴镇创建村村委会创建村村308号</t>
  </si>
  <si>
    <t>上海市松江区泗泾镇江川居村委睦邻点</t>
  </si>
  <si>
    <t>电话: 13701622753</t>
  </si>
  <si>
    <t>上海市金山区金山卫镇金卫居村委惟静庐睦邻点</t>
  </si>
  <si>
    <t>电话: 13482494741</t>
  </si>
  <si>
    <t>地址: 上海市金山区金山卫镇金卫村村委会金卫村2组1098号</t>
  </si>
  <si>
    <t>上海市宝山区罗泾镇新陆杨家睦邻点</t>
  </si>
  <si>
    <t>电话: 13585927765</t>
  </si>
  <si>
    <t>地址: 上海市宝山区罗泾镇新陆村村委会新陆村杨家宅村52号号</t>
  </si>
  <si>
    <t>上海市崇明区新海镇红星居村委综合为老服务中心睦邻点</t>
  </si>
  <si>
    <t>电话: 13601918298</t>
  </si>
  <si>
    <t>上海市崇明区三星镇协进村居村委方家睦邻点</t>
  </si>
  <si>
    <t>电话: 18721701481</t>
  </si>
  <si>
    <t>地址: 上海市崇明区三星镇协进村村委会方家村634号</t>
  </si>
  <si>
    <t>上海市崇明区新河镇井亭居村委新新睦邻点</t>
  </si>
  <si>
    <t>电话: 13564504206</t>
  </si>
  <si>
    <t>地址: 上海市崇明区新河镇井亭村村委会井亭村1213号</t>
  </si>
  <si>
    <t>上海市宝山区罗泾镇宝虹家园睦邻点</t>
  </si>
  <si>
    <t>电话: 13351283037</t>
  </si>
  <si>
    <t>地址: 上海市宝山区罗泾镇牌楼村村委会宝虹家园村64号101室号</t>
  </si>
  <si>
    <t>上海市崇明区新海镇跃进居村委跃乡亲睦邻点</t>
  </si>
  <si>
    <t>电话: 13681868502</t>
  </si>
  <si>
    <t>地址: 上海市崇明区新海镇跃进居委会跃进一村17号101室</t>
  </si>
  <si>
    <t>上海市崇明区新海镇新海二村居村委界河一家亲睦邻点</t>
  </si>
  <si>
    <t>电话: 18917115982</t>
  </si>
  <si>
    <t>地址: 上海市崇明区新海镇新海二村居委会北沿公路3128号</t>
  </si>
  <si>
    <t>上海市松江区泗泾镇凯杏之家睦邻点</t>
  </si>
  <si>
    <t>电话: 13916503699</t>
  </si>
  <si>
    <t>地址: 上海市松江区泗泾镇新凯五村社区居委会城鸿路222弄15号501室</t>
  </si>
  <si>
    <t>上海市崇明区堡镇堡北村居村委聚一轩睦邻点</t>
  </si>
  <si>
    <t>电话: 13127873730</t>
  </si>
  <si>
    <t>地址: 上海市崇明区堡镇堡北村村委会堡北村工农6队村工农6队号堡北村工农6队</t>
  </si>
  <si>
    <t>上海市崇明区三星镇三星居村委永培睦邻点</t>
  </si>
  <si>
    <t>电话: 13641702511</t>
  </si>
  <si>
    <t>地址: 上海市崇明区三星镇三星居委会宏海公路路4225弄6号</t>
  </si>
  <si>
    <t>上海市崇明区新河镇永丰村居村委阳光睦邻点睦邻点</t>
  </si>
  <si>
    <t>电话: 15300538484</t>
  </si>
  <si>
    <t>地址: 上海市崇明区新河镇永丰村村委会永丰村前进403号</t>
  </si>
  <si>
    <t>上海市金山区张堰镇建农村居村委睦邻点</t>
  </si>
  <si>
    <t>电话: 13651899625</t>
  </si>
  <si>
    <t>地址: 上海市金山区张堰镇建农村村委会建农村4组3036号号</t>
  </si>
  <si>
    <t>上海市崇明区新河镇新民居村委邻里亲睦邻点</t>
  </si>
  <si>
    <t>电话: 18721373512</t>
  </si>
  <si>
    <t>地址: 上海市崇明区新河镇新民村村委会新民村678号</t>
  </si>
  <si>
    <t>上海市金山区张堰镇建农居村委周家埭睦邻点</t>
  </si>
  <si>
    <t>电话: 18918728217</t>
  </si>
  <si>
    <t>地址: 上海市金山区张堰镇建农村村委会建农村12组1131号</t>
  </si>
  <si>
    <t>上海市松江区泗泾镇向阳桥居村委温暖夕阳红睦邻点</t>
  </si>
  <si>
    <t>电话: 13636571742</t>
  </si>
  <si>
    <t>上海市崇明区堡镇菜园村居村委芳泽邻里睦邻点</t>
  </si>
  <si>
    <t>电话: 13331810985</t>
  </si>
  <si>
    <t>地址: 上海市崇明区堡镇菜园村村委会菜园村龙岗路村龙岗路号上海市崇明区堡镇龙岗路4号</t>
  </si>
  <si>
    <t>上海市宝山区罗店镇佳翔苑居村委美罗家园佳翔苑睦邻共享中心睦邻点</t>
  </si>
  <si>
    <t>电话: 13681768362</t>
  </si>
  <si>
    <t>地址: 上海市宝山区罗店镇美罗家园佳翔苑居委会陆翔村3489弄9号陆翔路3489弄9号</t>
  </si>
  <si>
    <t>上海市松江区泗泾镇丽水居村委睦邻点</t>
  </si>
  <si>
    <t>电话: 13661995916</t>
  </si>
  <si>
    <t>地址: 上海市松江区泗泾镇丽水社区居委会沪松公路2517弄168号</t>
  </si>
  <si>
    <t>上海市金山区张堰镇旧港村居村委旧港范家苑示范老年睦邻点</t>
  </si>
  <si>
    <t>电话: 15317183761</t>
  </si>
  <si>
    <t>地址: 上海市金山区张堰镇旧港村村委会旧港村12组2102号号</t>
  </si>
  <si>
    <t>上海市松江区泗泾镇润江居村委鸿艺睦邻点</t>
  </si>
  <si>
    <t>电话: 13501753317</t>
  </si>
  <si>
    <t>地址: 上海市松江区泗泾镇润江小区社区居委会古楼公路656弄109号2楼</t>
  </si>
  <si>
    <t>上海市崇明区新河镇卫东村居村委快乐园睦邻点</t>
  </si>
  <si>
    <t>电话: 13918423746</t>
  </si>
  <si>
    <t>地址: 上海市崇明区新河镇卫东村村委会卫东村平南904号</t>
  </si>
  <si>
    <t>上海市崇明区堡镇营房村居村委温馨园睦邻点</t>
  </si>
  <si>
    <t>电话: 13817853638</t>
  </si>
  <si>
    <t>地址: 上海市崇明区堡镇营房村村委会营房村村凯风432号</t>
  </si>
  <si>
    <t>上海市松江区泗泾镇韵意二村居村委睦邻点</t>
  </si>
  <si>
    <t>电话: 13918374503</t>
  </si>
  <si>
    <t>上海市崇明区新村乡新中村居村委蔡学明睦邻点</t>
  </si>
  <si>
    <t>电话: 18917845228</t>
  </si>
  <si>
    <t>地址: 上海市崇明区新村乡新中村村委会新中村315号</t>
  </si>
  <si>
    <t>上海市松江区泗泾镇新凯二村居村委七彩向日葵睦邻点</t>
  </si>
  <si>
    <t>电话: 15801759851</t>
  </si>
  <si>
    <t>地址: 上海市松江区泗泾镇新凯二村居委会新家园路176弄56号</t>
  </si>
  <si>
    <t>上海市金山区金山卫镇农建居村委松鹤睦邻点</t>
  </si>
  <si>
    <t>电话: 13641731239</t>
  </si>
  <si>
    <t>地址: 上海市金山区金山卫镇农建村村委会龙轩路路2208弄100号101室</t>
  </si>
  <si>
    <t>上海市松江区泗泾镇韵意一村居村委茉莉花开睦邻点</t>
  </si>
  <si>
    <t>电话: 13636584277</t>
  </si>
  <si>
    <t>上海市金山区金山卫镇东平居村委悦邻之家睦邻点</t>
  </si>
  <si>
    <t>电话: 17317658662</t>
  </si>
  <si>
    <t>地址: 上海市金山区金山卫镇东平居委会龙皓路1738号2号楼401室</t>
  </si>
  <si>
    <t>上海市松江区泗泾镇张泾居村委相约星期三睦邻点</t>
  </si>
  <si>
    <t>电话: 18930733489</t>
  </si>
  <si>
    <t>地址: 上海市松江区泗泾镇张泾居委会安乐街176号</t>
  </si>
  <si>
    <t>上海市松江区泗泾镇韵意四村居村委花之韵睦邻点</t>
  </si>
  <si>
    <t>电话: 13918116301</t>
  </si>
  <si>
    <t>上海市金山区山阳镇长兴村居村委长兴村第二睦邻点</t>
  </si>
  <si>
    <t>电话: 13916596412</t>
  </si>
  <si>
    <t>地址: 上海市金山区山阳镇长兴村村委会长兴村甸山3组2002号</t>
  </si>
  <si>
    <t>上海市金山区金山卫镇八一村居村委乐开怀睦邻点</t>
  </si>
  <si>
    <t>电话: 13817979405</t>
  </si>
  <si>
    <t>地址: 上海市金山区金山卫镇八一村村委会金山大道路4205弄38号</t>
  </si>
  <si>
    <t>上海市松江区泖港镇曹家浜居村委宜心小居睦邻点</t>
  </si>
  <si>
    <t>电话: 13917039876</t>
  </si>
  <si>
    <t>地址: 上海市松江区泖港镇曹家浜村村委会曹家浜村135号</t>
  </si>
  <si>
    <t>上海市松江区泖港镇曹家浜居村委061网格睦邻点</t>
  </si>
  <si>
    <t>电话: 13671642314</t>
  </si>
  <si>
    <t>地址: 上海市松江区泖港镇曹家浜村村委会曹家浜村249号</t>
  </si>
  <si>
    <t>上海市青浦区练塘镇芦潼居村委连心睦邻点</t>
  </si>
  <si>
    <t>电话: 13701774892</t>
  </si>
  <si>
    <t>地址: 上海市青浦区练塘镇芦潼村村委会芦潼村周潼258号</t>
  </si>
  <si>
    <t>上海市青浦区练塘镇蒸浦居村委连心11睦邻点</t>
  </si>
  <si>
    <t>电话: 13472646182</t>
  </si>
  <si>
    <t>地址: 上海市青浦区练塘镇蒸浦村村委会蒸浦村浦江244号</t>
  </si>
  <si>
    <t>上海市青浦区练塘镇蒸浦居村委连心12睦邻点</t>
  </si>
  <si>
    <t>电话: 18918064368</t>
  </si>
  <si>
    <t>地址: 上海市青浦区练塘镇蒸浦村村委会蒸浦村浦江304号1室号</t>
  </si>
  <si>
    <t>上海市青浦区练塘镇浦南居村委连心睦邻点</t>
  </si>
  <si>
    <t>电话: 13122679681</t>
  </si>
  <si>
    <t>地址: 上海市青浦区练塘镇浦南村村委会浦南村永利120号</t>
  </si>
  <si>
    <t>上海市青浦区练塘镇浦南居村委连心1睦邻点</t>
  </si>
  <si>
    <t>电话: 18117589665</t>
  </si>
  <si>
    <t>地址: 上海市青浦区练塘镇浦南村村委会浦南村永利169号</t>
  </si>
  <si>
    <t>上海市青浦区练塘镇星浜居村委连心1睦邻点</t>
  </si>
  <si>
    <t>电话: 13661783160</t>
  </si>
  <si>
    <t>地址: 上海市青浦区练塘镇星浜村村委会星浜村庄浜1号</t>
  </si>
  <si>
    <t>上海市长宁区华阳路街道西一居村委睦邻开心屋睦邻点</t>
  </si>
  <si>
    <t>电话: 18762512489</t>
  </si>
  <si>
    <t>地址: 上海市长宁区华阳路街道西一居委会汇川路10弄村4号</t>
  </si>
  <si>
    <t>上海市长宁区华阳路街道长一居村委勤勉睦邻点</t>
  </si>
  <si>
    <t>电话: 18752923093</t>
  </si>
  <si>
    <t>地址: 上海市长宁区华阳路街道长宁路一居委会江苏北路90号村江苏北路90号号</t>
  </si>
  <si>
    <t>上海市长宁区华阳路街道苏一居村委舌尖上的邻里情睦邻点</t>
  </si>
  <si>
    <t>电话: 15921826509</t>
  </si>
  <si>
    <t>地址: 上海市长宁区华阳路街道苏一居委会汇川路300弄村588号</t>
  </si>
  <si>
    <t>上海市长宁区华阳路街道华院居村委开心奶奶睦邻点</t>
  </si>
  <si>
    <t>电话: 15821091252</t>
  </si>
  <si>
    <t>地址: 上海市长宁区华阳路街道华院居委会万航渡路1579弄村8号</t>
  </si>
  <si>
    <t>上海市长宁区华阳路街道陶家宅居村委初心睦邻之家睦邻点</t>
  </si>
  <si>
    <t>电话: 13818597733</t>
  </si>
  <si>
    <t>地址: 上海市长宁区华阳路街道陶家宅居委会昭化路508弄村50号</t>
  </si>
  <si>
    <t>上海市长宁区华阳路街道陶家宅居村委诗歌驿站睦邻点</t>
  </si>
  <si>
    <t>电话: 15862100537</t>
  </si>
  <si>
    <t>地址: 上海市长宁区华阳路街道陶家宅居委会延安西路1521弄村7号</t>
  </si>
  <si>
    <t>上海市长宁区华阳路街道陶家宅居村委陶乐一家睦邻点</t>
  </si>
  <si>
    <t>电话: 18762111632</t>
  </si>
  <si>
    <t>地址: 上海市长宁区华阳路街道陶家宅居委会昭化路518弄村8号</t>
  </si>
  <si>
    <t>上海市长宁区华阳路街道西一居村委睦邻会友厅睦邻点</t>
  </si>
  <si>
    <t>电话: 15802151524</t>
  </si>
  <si>
    <t>地址: 上海市长宁区华阳路街道西一居委会定西路1507号村定西路1507号号</t>
  </si>
  <si>
    <t>上海市长宁区华阳路街道华四居村委乐邻睦邻点</t>
  </si>
  <si>
    <t>电话: 15862107888</t>
  </si>
  <si>
    <t>地址: 上海市长宁区华阳路街道华阳路四居委会长宁路666号村4号</t>
  </si>
  <si>
    <t>上海市长宁区华阳路街道西一居村委闲聚同乐园睦邻点</t>
  </si>
  <si>
    <t>电话: 15862523506</t>
  </si>
  <si>
    <t>地址: 上海市长宁区华阳路街道西一居委会定西路1504号村1504号定西路1504号</t>
  </si>
  <si>
    <t>上海市长宁区华阳路街道西一居村委助老之家睦邻点</t>
  </si>
  <si>
    <t>电话: 13611621562</t>
  </si>
  <si>
    <t>地址: 上海市长宁区华阳路街道西一居委会汇川路10弄村6号</t>
  </si>
  <si>
    <t>上海市长宁区华阳路街道苏一居村委腾飞书画屋睦邻点</t>
  </si>
  <si>
    <t>电话: 15952417718</t>
  </si>
  <si>
    <t>地址: 上海市长宁区华阳路街道苏一居委会长宁路888弄村6号</t>
  </si>
  <si>
    <t>上海市长宁区华阳路街道华三居村委好邻居睦邻点</t>
  </si>
  <si>
    <t>电话: 15000081076</t>
  </si>
  <si>
    <t>地址: 上海市长宁区华阳路街道华阳路三居委会长宁支路314弄村5号</t>
  </si>
  <si>
    <t>上海市长宁区华阳路街道华一居村委玲里会睦邻点</t>
  </si>
  <si>
    <t>电话: 15862107985</t>
  </si>
  <si>
    <t>地址: 上海市长宁区华阳路街道华阳路一居委会长宁路396弄村67号长宁路396弄67号</t>
  </si>
  <si>
    <t>上海市长宁区华阳路街道华院居村委楼情似水睦邻点</t>
  </si>
  <si>
    <t>电话: 18752376326</t>
  </si>
  <si>
    <t>上海市浦东新区惠南镇听北居委居村委史仙娘娘睦邻点</t>
  </si>
  <si>
    <t>电话: 13916723655</t>
  </si>
  <si>
    <t>地址: 上海市浦东新区惠南镇听北居委会通济路328弄听潮二村小住宅11号</t>
  </si>
  <si>
    <t>上海市松江区小昆山镇平复苑居村委社区睦邻点</t>
  </si>
  <si>
    <t>电话: 13701917467</t>
  </si>
  <si>
    <t>地址: 上海市松江区小昆山镇平复苑社区居委会平原街700号40号102室</t>
  </si>
  <si>
    <t>上海市嘉定区江桥镇金佳社区居村委睦邻点</t>
  </si>
  <si>
    <t>电话: 13651968908</t>
  </si>
  <si>
    <t>地址: 上海市嘉定区江桥镇金佳社区居委会金园一路1118弄174号</t>
  </si>
  <si>
    <t>上海市嘉定区江桥镇金园社区居村委阳光共享睦邻点</t>
  </si>
  <si>
    <t>电话: 13818192212</t>
  </si>
  <si>
    <t>地址: 上海市嘉定区江桥镇金园社区居委会金园一路路1359弄65号</t>
  </si>
  <si>
    <t>上海市嘉定区江桥镇绿一社区居村委睦邻点</t>
  </si>
  <si>
    <t>电话: 13585569826</t>
  </si>
  <si>
    <t>地址: 上海市嘉定区江桥镇绿一社区居委会金耀南路270号</t>
  </si>
  <si>
    <t>上海市嘉定区江桥镇红光村居村委睦邻点</t>
  </si>
  <si>
    <t>电话: 13311637526</t>
  </si>
  <si>
    <t>地址: 上海市嘉定区江桥镇红光村村委会星华公路1550号洪东老年活动室（仓库）</t>
  </si>
  <si>
    <t>上海市嘉定区江桥镇增建村居村委睦邻点</t>
  </si>
  <si>
    <t>电话: 13611619048</t>
  </si>
  <si>
    <t>地址: 上海市嘉定区江桥镇增建村村委会博园路65号</t>
  </si>
  <si>
    <t>上海市嘉定区江桥镇华庄村居村委睦邻点</t>
  </si>
  <si>
    <t>电话: 13818588740</t>
  </si>
  <si>
    <t>地址: 上海市嘉定区江桥镇华庄村村委会爱特路128号</t>
  </si>
  <si>
    <t>上海市崇明区堡镇瀛南村居村委邻谐居睦邻点</t>
  </si>
  <si>
    <t>电话: 13621825099</t>
  </si>
  <si>
    <t>地址: 上海市崇明区堡镇瀛南村村委会瀛南村1501号</t>
  </si>
  <si>
    <t>上海市浦东新区新场镇果园村居村委古镇桃园睦邻点睦邻点</t>
  </si>
  <si>
    <t>电话: 13671833810</t>
  </si>
  <si>
    <t>地址: 上海市浦东新区新场镇果园村村委会果园村村718号号</t>
  </si>
  <si>
    <t>上海市浦东新区万祥镇新路村居村委友情睦邻点</t>
  </si>
  <si>
    <t>电话: 15721250336</t>
  </si>
  <si>
    <t>地址: 上海市浦东新区万祥镇新路村村委会新路村路一630号</t>
  </si>
  <si>
    <t>上海市崇明区新河镇金桥村居村委金桥1队友爱家示范睦邻点睦邻点</t>
  </si>
  <si>
    <t>电话: 13761746432</t>
  </si>
  <si>
    <t>地址: 上海市崇明区新河镇金桥村村委会金桥村村1队仓库号</t>
  </si>
  <si>
    <t>上海市浦东新区张江镇钱堂居村委聚一居睦邻点</t>
  </si>
  <si>
    <t>电话: 13611765048</t>
  </si>
  <si>
    <t>地址: 上海市浦东新区张江镇钱堂村村委会钱堂村25号</t>
  </si>
  <si>
    <t>上海市崇明区新河镇石路村居村委孝善坊睦邻点睦邻点</t>
  </si>
  <si>
    <t>电话: 17321048019</t>
  </si>
  <si>
    <t>地址: 上海市崇明区新河镇石路村村委会石路村塔东990号</t>
  </si>
  <si>
    <t>上海市崇明区新河镇天新村居村委健康苑睦邻点</t>
  </si>
  <si>
    <t>电话: 18916188501</t>
  </si>
  <si>
    <t>地址: 上海市崇明区新河镇天新村村委会天新村新艺838号</t>
  </si>
  <si>
    <t>上海市崇明区绿华镇绿港居村委4号睦邻点</t>
  </si>
  <si>
    <t>电话: 18116057505</t>
  </si>
  <si>
    <t>地址: 上海市崇明区绿华镇绿港村村委会建闸村512号绿华镇绿港村建闸512号</t>
  </si>
  <si>
    <t>上海市崇明区绿华镇华星居村委4号睦邻点</t>
  </si>
  <si>
    <t>电话: 18916186566</t>
  </si>
  <si>
    <t>地址: 上海市崇明区绿华镇华星村村委会合作村615号绿华镇华星合作615号</t>
  </si>
  <si>
    <t>上海市闵行区梅陇镇罗阳五居居村委睦邻点</t>
  </si>
  <si>
    <t>电话: 15002183028</t>
  </si>
  <si>
    <t>地址: 上海市闵行区梅陇镇罗阳新村第五居委会莲花南路路565弄</t>
  </si>
  <si>
    <t>上海市金山区金山卫镇永联村居村委联心家园睦邻点</t>
  </si>
  <si>
    <t>电话: 13524143955</t>
  </si>
  <si>
    <t>地址: 上海市金山区金山卫镇永联村村委会永联村金康花苑54号202室</t>
  </si>
  <si>
    <t>上海市金山区山阳镇新江居村委新江村睦邻点</t>
  </si>
  <si>
    <t>电话: 13482052767</t>
  </si>
  <si>
    <t>地址: 上海市金山区山阳镇新江村村委会新江村倪界4组小区5280号</t>
  </si>
  <si>
    <t>上海市崇明区东平镇前进新村居村委海燕北苑睦邻中心睦邻点</t>
  </si>
  <si>
    <t>电话: 13120503910</t>
  </si>
  <si>
    <t>地址: 上海市崇明区东平镇前进新村居委会前进新村前柴路路260弄弄111-1号</t>
  </si>
  <si>
    <t>上海市崇明区新海镇红星居村委洪联新村睦邻点</t>
  </si>
  <si>
    <t>电话: 13916631213</t>
  </si>
  <si>
    <t>地址: 上海市崇明区新海镇红星居委会洪联新村村35号</t>
  </si>
  <si>
    <t>上海市金山区金山工业区高楼居村委高新区高楼村东风6组4011号睦邻点</t>
  </si>
  <si>
    <t>电话: 13641674531</t>
  </si>
  <si>
    <t>地址: 上海市金山区金山工业区高楼村村委会高楼村东风6组4011号高楼村东风6组4011号</t>
  </si>
  <si>
    <t>上海市闵行区浦江镇苏民村居村委沪谚睦邻点</t>
  </si>
  <si>
    <t>电话: 13918871427</t>
  </si>
  <si>
    <t>地址: 上海市闵行区浦江镇苏民村村委会苏民村村7组24号号</t>
  </si>
  <si>
    <t>上海市嘉定区菊园新区六里村居村委喜阅汇睦邻点</t>
  </si>
  <si>
    <t>电话: 13003273521</t>
  </si>
  <si>
    <t>上海市嘉定区菊园新区嘉呈社区居村委书香溢睦邻点</t>
  </si>
  <si>
    <t>电话: 15800767800</t>
  </si>
  <si>
    <t>地址: 上海市嘉定区菊园新区嘉呈社区嘉唐公村151号</t>
  </si>
  <si>
    <t>上海市嘉定区菊园新区嘉慈社区居村委舞动韵律睦邻点</t>
  </si>
  <si>
    <t>电话: 13641673716</t>
  </si>
  <si>
    <t>地址: 上海市嘉定区菊园新区嘉慈社区慈竹路445号</t>
  </si>
  <si>
    <t>上海市金山区张堰镇鲁堰村居村委四组和谐老年睦邻点睦邻点</t>
  </si>
  <si>
    <t>电话: 18918727263</t>
  </si>
  <si>
    <t>地址: 上海市金山区张堰镇鲁堰村村委会鲁堰村8071号</t>
  </si>
  <si>
    <t>上海市嘉定区菊园新区嘉莱社区居村委老莱乐睦邻点</t>
  </si>
  <si>
    <t>电话: 13564782232</t>
  </si>
  <si>
    <t>上海市浦东新区川沙新镇果园村居村委果园睦邻点</t>
  </si>
  <si>
    <t>电话: 18721915398</t>
  </si>
  <si>
    <t>地址: 上海市浦东新区川沙新镇果园村村委会果园村356号</t>
  </si>
  <si>
    <t>上海市浦东新区曹路镇群乐村居村委夕阳缘睦邻点</t>
  </si>
  <si>
    <t>电话: 13681921335</t>
  </si>
  <si>
    <t>地址: 上海市浦东新区曹路镇群乐村村委会群乐村付家圈18号</t>
  </si>
  <si>
    <t>上海市浦东新区高东镇永新村居村委睦邻之家农村养老睦邻互助点睦邻点</t>
  </si>
  <si>
    <t>电话: 15800958010</t>
  </si>
  <si>
    <t>地址: 上海市浦东新区高东镇永新村村委会永新村金王家宅41号</t>
  </si>
  <si>
    <t>上海市浦东新区曹路镇星火村居村委馨馥乐佳睦邻点</t>
  </si>
  <si>
    <t>电话: 13918642246</t>
  </si>
  <si>
    <t>地址: 上海市浦东新区曹路镇星火村村委会星火村陆家村宅98号西侧</t>
  </si>
  <si>
    <t>上海市浦东新区曹路镇东海村居村委幸福睦邻点</t>
  </si>
  <si>
    <t>电话: 13524265737</t>
  </si>
  <si>
    <t>地址: 上海市浦东新区曹路镇东海村村委会东海村新村三路222号</t>
  </si>
  <si>
    <t>上海市浦东新区曹路镇永和村居村委邻里关爱睦邻点</t>
  </si>
  <si>
    <t>电话: 13524591394</t>
  </si>
  <si>
    <t>地址: 上海市浦东新区曹路镇永和村村委会陆万村2号</t>
  </si>
  <si>
    <t>上海市浦东新区曹路镇前锋村居村委幸福之家睦邻点</t>
  </si>
  <si>
    <t>电话: 13127720388</t>
  </si>
  <si>
    <t>地址: 上海市浦东新区曹路镇前锋村村委会秦家港路2282号</t>
  </si>
  <si>
    <t>上海市浦东新区曹路镇众三村居村委夕阳红温馨之家睦邻点</t>
  </si>
  <si>
    <t>电话: 13917323778</t>
  </si>
  <si>
    <t>地址: 上海市浦东新区曹路镇众三村村委会众三村顾家宅90号</t>
  </si>
  <si>
    <t>上海市浦东新区曹路镇新星村居村委老来乐睦邻点</t>
  </si>
  <si>
    <t>电话: 18717876796</t>
  </si>
  <si>
    <t>地址: 上海市浦东新区曹路镇新星村村委会新星村黄家圈302号</t>
  </si>
  <si>
    <t>上海市浦东新区曹路镇黎明村居村委快乐之家睦邻点</t>
  </si>
  <si>
    <t>电话: 13122388763</t>
  </si>
  <si>
    <t>地址: 上海市浦东新区曹路镇黎明村村委会东川公路路3900号</t>
  </si>
  <si>
    <t>上海市浦东新区曹路镇顾东村居村委开心屋睦邻点</t>
  </si>
  <si>
    <t>电话: 13601875756</t>
  </si>
  <si>
    <t>地址: 上海市浦东新区曹路镇顾东村村委会顾东村田度宅95号</t>
  </si>
  <si>
    <t>上海市浦东新区曹路镇永利村居村委快乐姐妹睦邻点</t>
  </si>
  <si>
    <t>电话: 13399195306</t>
  </si>
  <si>
    <t>地址: 上海市浦东新区曹路镇永利村村委会永利村冯家宅68号</t>
  </si>
  <si>
    <t>上海市浦东新区曹路镇启明村居村委温情关爱睦邻点</t>
  </si>
  <si>
    <t>电话: 13651976870</t>
  </si>
  <si>
    <t>地址: 上海市浦东新区曹路镇启明村村委会曙启路8号</t>
  </si>
  <si>
    <t>上海市浦东新区曹路镇日新村居村委邻里一家亲睦邻点</t>
  </si>
  <si>
    <t>电话: 13651828915</t>
  </si>
  <si>
    <t>地址: 上海市浦东新区曹路镇日新村村委会日新村北万家宅6号</t>
  </si>
  <si>
    <t>上海市浦东新区曹路镇永丰村居村委惠明快乐睦邻点</t>
  </si>
  <si>
    <t>电话: 13816623525</t>
  </si>
  <si>
    <t>地址: 上海市浦东新区曹路镇永丰村村委会龚丰路908号</t>
  </si>
  <si>
    <t>上海市浦东新区高东镇竞赛村居村委邻里互助之家农村养老睦邻互助点睦邻点</t>
  </si>
  <si>
    <t>电话: 13661918903</t>
  </si>
  <si>
    <t>地址: 上海市浦东新区高东镇竞赛村村委会竞赛村龙稍宅148号</t>
  </si>
  <si>
    <t>上海市浦东新区高东镇踊跃居村委农村养老睦邻互助点睦邻点</t>
  </si>
  <si>
    <t>电话: 13386236903</t>
  </si>
  <si>
    <t>地址: 上海市浦东新区高东镇踊跃村村委会踊跃村小宅36号</t>
  </si>
  <si>
    <t>上海市浦东新区祝桥镇新营村居村委心迎之家睦邻点</t>
  </si>
  <si>
    <t>电话: 18100067689</t>
  </si>
  <si>
    <t>地址: 上海市浦东新区祝桥镇新营村村委会新营村张刘家宅38号</t>
  </si>
  <si>
    <t>上海市浦东新区祝桥镇军民村居村委军民村睦邻点睦邻点</t>
  </si>
  <si>
    <t>电话: 13601737689</t>
  </si>
  <si>
    <t>地址: 上海市浦东新区祝桥镇军民村村委会江晖路海霞路口村东100米号祝桥镇江晖路海霞路口东100米</t>
  </si>
  <si>
    <t>上海市浦东新区周浦镇里仁居村委邻祥睦邻点</t>
  </si>
  <si>
    <t>电话: 15021338733</t>
  </si>
  <si>
    <t>地址: 上海市浦东新区周浦镇里仁村村委会里仁村村里仁村2组号2组</t>
  </si>
  <si>
    <t>上海市浦东新区周浦镇姚桥居村委和悦睦邻点</t>
  </si>
  <si>
    <t>电话: 13816469802</t>
  </si>
  <si>
    <t>地址: 上海市浦东新区周浦镇姚桥村村委会姚桥村姚桥村号9组</t>
  </si>
  <si>
    <t>上海市浦东新区高东镇革新村居村委友邻农村养老睦邻互助点睦邻点</t>
  </si>
  <si>
    <t>电话: 13701905582</t>
  </si>
  <si>
    <t>地址: 上海市浦东新区高东镇革新村村委会老宅路11号</t>
  </si>
  <si>
    <t>上海市青浦区金泽镇双祥居村委金乡邻·睦邻客堂间112睦邻点</t>
  </si>
  <si>
    <t>电话: 13564429992</t>
  </si>
  <si>
    <t>地址: 上海市青浦区金泽镇双祥村村委会双祥村村1118号</t>
  </si>
  <si>
    <t>上海市青浦区华新镇秀龙居村委沈家睦邻点</t>
  </si>
  <si>
    <t>电话: 18901618608</t>
  </si>
  <si>
    <t>地址: 上海市青浦区华新镇秀龙村村委会秀龙村495号</t>
  </si>
  <si>
    <t>上海市青浦区华新镇秀龙居村委百家谈睦邻点</t>
  </si>
  <si>
    <t>电话: 18017578021</t>
  </si>
  <si>
    <t>地址: 上海市青浦区华新镇秀龙村村委会秀龙村538号</t>
  </si>
  <si>
    <t>上海市青浦区华新镇马阳居村委沈家浜睦邻点</t>
  </si>
  <si>
    <t>电话: 13386081181</t>
  </si>
  <si>
    <t>地址: 上海市青浦区华新镇马阳村村委会马阳村马桥72号</t>
  </si>
  <si>
    <t>上海市金山区廊下镇万春村居村委睦邻点</t>
  </si>
  <si>
    <t>电话: 18930342336</t>
  </si>
  <si>
    <t>地址: 上海市金山区廊下镇万春村村委会万春村4077号怀家宅15号</t>
  </si>
  <si>
    <t>上海市金山区廊下镇特色民居居村委睦邻点</t>
  </si>
  <si>
    <t>电话: 18017478103</t>
  </si>
  <si>
    <t>地址: 上海市金山区廊下镇景展居委会特色民居村528号</t>
  </si>
  <si>
    <t>上海市长宁区新泾镇淞二居村委巧阿婆睦邻点</t>
  </si>
  <si>
    <t>电话: 13916305831</t>
  </si>
  <si>
    <t>地址: 上海市长宁区新泾镇淞虹二居委会剑河路599弄</t>
  </si>
  <si>
    <t>上海市普陀区长征镇运旺居村委运旺睦邻点</t>
  </si>
  <si>
    <t>电话: 13681784328</t>
  </si>
  <si>
    <t>地址: 上海市普陀区长征镇运旺新村居委会吉镇路415弄</t>
  </si>
  <si>
    <t>上海市普陀区石泉路街道石泉六村居村委石六爱心编织组睦邻点</t>
  </si>
  <si>
    <t>电话: 13917350135</t>
  </si>
  <si>
    <t>地址: 上海市普陀区石泉路街道石泉六村居委会石泉六村20号101室</t>
  </si>
  <si>
    <t>上海市普陀区长寿路街道长四社区居村委常德路1298弄7-9号睦邻点</t>
  </si>
  <si>
    <t>电话: 13611982501</t>
  </si>
  <si>
    <t>地址: 上海市普陀区长寿路街道长寿新村第四居委会常德路1298弄常德路1298弄7-9号</t>
  </si>
  <si>
    <t>上海市普陀区桃浦镇圣都汇居村委“汇声汇社”睦邻点</t>
  </si>
  <si>
    <t>电话: 13701688337</t>
  </si>
  <si>
    <t>地址: 上海市普陀区桃浦镇圣都汇武威东路888弄30号1楼</t>
  </si>
  <si>
    <t>上海市嘉定区嘉定镇街道桃园社区居村委爱心屋睦邻点</t>
  </si>
  <si>
    <t>电话: 13501741497</t>
  </si>
  <si>
    <t>地址: 上海市嘉定区嘉定镇街道桃园社区居委会桃园新村31号202室</t>
  </si>
  <si>
    <t>上海市普陀区长风新村街道普陀四村第二居村委普四二委共享家睦邻点</t>
  </si>
  <si>
    <t>电话: 13764218238</t>
  </si>
  <si>
    <t>地址: 上海市普陀区长风新村街道普陀四村第二居委会白玉路88号</t>
  </si>
  <si>
    <t>上海市普陀区长风新村街道大渡河路九十五弄居村委宋家滩老年睦邻点</t>
  </si>
  <si>
    <t>电话: 13661824501</t>
  </si>
  <si>
    <t>地址: 上海市普陀区长风新村街道大渡河路九十五弄居委会大渡河路21弄弄16号底楼</t>
  </si>
  <si>
    <t>上海市普陀区长寿路街道正红里居村委昌化路994弄睦邻点</t>
  </si>
  <si>
    <t>电话: 13918355331</t>
  </si>
  <si>
    <t>地址: 上海市普陀区长寿路街道正红里居委会昌化路994弄昌化路994弄口</t>
  </si>
  <si>
    <t>上海市普陀区宜川路街道香溢居村委香溢睦邻点</t>
  </si>
  <si>
    <t>电话: 18149771629</t>
  </si>
  <si>
    <t>地址: 上海市普陀区宜川路街道香溢花城社区居委会石泉东路路168弄38号1楼</t>
  </si>
  <si>
    <t>上海市普陀区曹杨新村街道花溪居村委花溪夕阳茶话会睦邻点</t>
  </si>
  <si>
    <t>电话: 13916709655</t>
  </si>
  <si>
    <t>地址: 上海市普陀区曹杨新村街道花溪园居委会曹杨四村123号201室</t>
  </si>
  <si>
    <t>上海市普陀区石泉路街道陆家宅第二居委会居村委夕阳兰田编织组睦邻点</t>
  </si>
  <si>
    <t>电话: 18917031705</t>
  </si>
  <si>
    <t>上海市普陀区长征镇金沙雅苑居村委金沙雅苑睦邻点</t>
  </si>
  <si>
    <t>电话: 13564884222</t>
  </si>
  <si>
    <t>地址: 上海市普陀区长征镇金沙雅苑居委会金沙江路2208弄15号</t>
  </si>
  <si>
    <t>上海市普陀区甘泉路街道甘泉苑居村委阳光家园睦邻点</t>
  </si>
  <si>
    <t>电话: 13917059578</t>
  </si>
  <si>
    <t>地址: 上海市普陀区甘泉路街道甘泉苑居委会平利路41弄17号一楼</t>
  </si>
  <si>
    <t>上海市崇明区新河镇三烈村居村委邻谐居睦邻点</t>
  </si>
  <si>
    <t>电话: 13636681257</t>
  </si>
  <si>
    <t>地址: 上海市崇明区新河镇三烈村村委会三烈村748号</t>
  </si>
  <si>
    <t>上海市普陀区真如镇街道真北一居村委“红茶坊”睦邻点</t>
  </si>
  <si>
    <t>电话: 13761234882</t>
  </si>
  <si>
    <t>地址: 上海市普陀区真如镇街道真北新村第一居委会大渡河路2087弄21号101室</t>
  </si>
  <si>
    <t>上海市普陀区真如镇街道水塘街居村委水塘街共享家睦邻点</t>
  </si>
  <si>
    <t>电话: 18116082915</t>
  </si>
  <si>
    <t>地址: 上海市普陀区真如镇街道水塘街居委会水塘街175弄2号</t>
  </si>
  <si>
    <t>上海市青浦区金泽镇莲湖村居村委金乡邻13睦邻点</t>
  </si>
  <si>
    <t>电话: 13916748312</t>
  </si>
  <si>
    <t>地址: 上海市青浦区金泽镇莲湖村村委会莲湖村朱舍54号</t>
  </si>
  <si>
    <t>上海市青浦区金泽镇沙港村居村委金乡邻62睦邻点</t>
  </si>
  <si>
    <t>电话: 18916206642</t>
  </si>
  <si>
    <t>地址: 上海市青浦区金泽镇沙港村村委会沙港村朝阳160号</t>
  </si>
  <si>
    <t>上海市青浦区金泽镇沙港村居村委金乡邻60睦邻点</t>
  </si>
  <si>
    <t>电话: 15900411257</t>
  </si>
  <si>
    <t>地址: 上海市青浦区金泽镇沙港村村委会沙港村朝阳558号</t>
  </si>
  <si>
    <t>上海市青浦区金泽镇王港村居村委金乡邻24睦邻点</t>
  </si>
  <si>
    <t>电话: 15900412795</t>
  </si>
  <si>
    <t>地址: 上海市青浦区金泽镇王港村村委会王港村1022号</t>
  </si>
  <si>
    <t>上海市青浦区金泽镇育田村居村委金乡邻82睦邻点</t>
  </si>
  <si>
    <t>电话: 15316215161</t>
  </si>
  <si>
    <t>地址: 上海市青浦区金泽镇育田村村委会育田村383号</t>
  </si>
  <si>
    <t>上海市青浦区金泽镇育田村居村委金乡邻83睦邻点</t>
  </si>
  <si>
    <t>电话: 13818293337</t>
  </si>
  <si>
    <t>地址: 上海市青浦区金泽镇育田村村委会育田村育平326号</t>
  </si>
  <si>
    <t>上海市青浦区金泽镇育田村居村委金乡邻84睦邻点</t>
  </si>
  <si>
    <t>电话: 13321995851</t>
  </si>
  <si>
    <t>地址: 上海市青浦区金泽镇育田村村委会育田村育平409号</t>
  </si>
  <si>
    <t>上海市青浦区金泽镇沙港村居村委金乡邻61睦邻点</t>
  </si>
  <si>
    <t>电话: 15001753027</t>
  </si>
  <si>
    <t>地址: 上海市青浦区金泽镇沙港村村委会沙港村朝阳248号</t>
  </si>
  <si>
    <t>上海市青浦区金泽镇杨湾村居村委金乡邻184睦邻点</t>
  </si>
  <si>
    <t>电话: 13917703561</t>
  </si>
  <si>
    <t>地址: 上海市青浦区金泽镇杨湾村村委会杨湾村杨垛20号</t>
  </si>
  <si>
    <t>上海市青浦区金泽镇莲湖村居村委金乡邻12睦邻点</t>
  </si>
  <si>
    <t>电话: 18321125968</t>
  </si>
  <si>
    <t>地址: 上海市青浦区金泽镇莲湖村村委会莲湖村朱舍114号</t>
  </si>
  <si>
    <t>上海市青浦区金泽镇莲湖村居村委金乡邻11睦邻点</t>
  </si>
  <si>
    <t>电话: 18930250390</t>
  </si>
  <si>
    <t>地址: 上海市青浦区金泽镇莲湖村村委会莲湖村朱舍64号</t>
  </si>
  <si>
    <t>上海市长宁区北新泾街道新泾三村居村委博乐睦邻点</t>
  </si>
  <si>
    <t>电话: 18918929095</t>
  </si>
  <si>
    <t>地址: 上海市长宁区北新泾街道新泾三村居委会天山西路199弄3号201室</t>
  </si>
  <si>
    <t>上海市闵行区马桥镇元吉新村居村委第二睦邻点</t>
  </si>
  <si>
    <t>电话: 15202128013</t>
  </si>
  <si>
    <t>地址: 上海市闵行区马桥镇元吉新村居委会元江路4600弄65号</t>
  </si>
  <si>
    <t>上海市浦东新区大团镇北大居委居村委蟠龙睦邻点</t>
  </si>
  <si>
    <t>电话: 18018616090</t>
  </si>
  <si>
    <t>地址: 上海市浦东新区大团镇北大居委会浦东新区大团镇北大街永春北路19号</t>
  </si>
  <si>
    <t>上海市浦东新区大团镇邵宅村居村委开心苑睦邻点</t>
  </si>
  <si>
    <t>电话: 18116037874</t>
  </si>
  <si>
    <t>地址: 上海市浦东新区大团镇邵宅村村委会邵宅村村103号</t>
  </si>
  <si>
    <t>上海市浦东新区大团镇龙树村居村委共济苑养老睦邻点</t>
  </si>
  <si>
    <t>电话: 15221487008</t>
  </si>
  <si>
    <t>地址: 上海市浦东新区大团镇龙树村村委会龙树村村12组号仓库场</t>
  </si>
  <si>
    <t>上海市浦东新区大团镇邵村村居村委老宅苑睦邻点</t>
  </si>
  <si>
    <t>电话: 13023247310</t>
  </si>
  <si>
    <t>地址: 上海市浦东新区大团镇邵村村村委会邵村村村820号</t>
  </si>
  <si>
    <t>上海市崇明区三星镇新安村居村委老街睦邻点</t>
  </si>
  <si>
    <t>电话: 18117323571</t>
  </si>
  <si>
    <t>地址: 上海市崇明区三星镇新安村村委会新安村504号</t>
  </si>
  <si>
    <t>上海市长宁区天山路街道中紫居村委欢乐姐妹一家亲睦邻点</t>
  </si>
  <si>
    <t>电话: 13621730420</t>
  </si>
  <si>
    <t>地址: 上海市长宁区天山路街道中紫居委会中山西路800弄51号901室</t>
  </si>
  <si>
    <t>上海市浦东新区高桥镇凌桥村居村委爱心睦邻点</t>
  </si>
  <si>
    <t>电话: 18930187679</t>
  </si>
  <si>
    <t>地址: 上海市浦东新区高桥镇凌桥村村委会凌桥村毛家浜西22号凌桥村毛家浜西22号</t>
  </si>
  <si>
    <t>上海市崇明区三星镇邻江村居村委永彬睦邻点</t>
  </si>
  <si>
    <t>电话: 15000382340</t>
  </si>
  <si>
    <t>地址: 上海市崇明区三星镇邻江村村委会邻江村412号</t>
  </si>
  <si>
    <t>上海市浦东新区大团镇周埠村居村委近邻睦邻点</t>
  </si>
  <si>
    <t>电话: 17721425499</t>
  </si>
  <si>
    <t>地址: 上海市浦东新区大团镇周埠村村委会周埠村村1036号号1036号</t>
  </si>
  <si>
    <t>上海市浦东新区大团镇邵宅村居村委亲邻苑睦邻点</t>
  </si>
  <si>
    <t>电话: 15316131753</t>
  </si>
  <si>
    <t>地址: 上海市浦东新区大团镇邵宅村村委会邵宅村村244号</t>
  </si>
  <si>
    <t>上海市浦东新区大团镇团新村居村委和睦园睦邻点</t>
  </si>
  <si>
    <t>电话: 18918183226</t>
  </si>
  <si>
    <t>地址: 上海市浦东新区大团镇团新村村委会团新村二团5组904号</t>
  </si>
  <si>
    <t>上海市浦东新区大团镇东南居委居村委好心情睦邻点</t>
  </si>
  <si>
    <t>电话: 13671689439</t>
  </si>
  <si>
    <t>地址: 上海市浦东新区大团镇东南居委会大杨小区村镇南384号</t>
  </si>
  <si>
    <t>上海市浦东新区祝桥镇邓三村居村委一意睦邻点</t>
  </si>
  <si>
    <t>电话: 13641831399</t>
  </si>
  <si>
    <t>地址: 上海市浦东新区祝桥镇邓三村村委会邓三8组村西孙家宅1号</t>
  </si>
  <si>
    <t>上海市浦东新区祝桥镇邓三居村委手牵手睦邻点</t>
  </si>
  <si>
    <t>电话: 13917187186</t>
  </si>
  <si>
    <t>地址: 上海市浦东新区祝桥镇邓三村村委会邓三5组村南王家宅54号</t>
  </si>
  <si>
    <t>上海市浦东新区老港镇大河村居村委壹心睦邻点</t>
  </si>
  <si>
    <t>电话: 15800918798</t>
  </si>
  <si>
    <t>地址: 上海市浦东新区老港镇大河村村委会大河村新村南路沈港515号</t>
  </si>
  <si>
    <t>上海市浦东新区祝桥镇新如村居村委新勤睦邻点</t>
  </si>
  <si>
    <t>电话: 13564287083</t>
  </si>
  <si>
    <t>地址: 上海市浦东新区祝桥镇新如村村委会新如村213号</t>
  </si>
  <si>
    <t>上海市浦东新区祝桥镇新如村居村委新启睦邻点</t>
  </si>
  <si>
    <t>电话: 15802135451</t>
  </si>
  <si>
    <t>地址: 上海市浦东新区祝桥镇新如村村委会新如村721号</t>
  </si>
  <si>
    <t>上海市浦东新区老港镇东河村居村委宁馨睦邻点</t>
  </si>
  <si>
    <t>电话: 15026691128</t>
  </si>
  <si>
    <t>地址: 上海市浦东新区老港镇东河村村委会东河村东进1组141号</t>
  </si>
  <si>
    <t>上海市闵行区颛桥镇银一居村委蔷薇睦邻点</t>
  </si>
  <si>
    <t>电话: 13916260593</t>
  </si>
  <si>
    <t>地址: 上海市闵行区颛桥镇银都苑第一居委会银都路3118弄7村55号</t>
  </si>
  <si>
    <t>上海市闵行区颛桥镇北桥村居村委北桥村西街睦邻点</t>
  </si>
  <si>
    <t>电话: 18221661683</t>
  </si>
  <si>
    <t>地址: 上海市闵行区颛桥镇北桥村村委会北桥村50号西街生产队</t>
  </si>
  <si>
    <t>上海市崇明区新河镇新民村居村委邻里帮睦邻点</t>
  </si>
  <si>
    <t>电话: 18964396339</t>
  </si>
  <si>
    <t>地址: 上海市崇明区新河镇新民村村委会新民村村973号</t>
  </si>
  <si>
    <t>上海市浦东新区老港镇建港村居村委爱满园睦邻点</t>
  </si>
  <si>
    <t>电话: 13661408556</t>
  </si>
  <si>
    <t>地址: 上海市浦东新区老港镇建港村村委会建港村港西251号</t>
  </si>
  <si>
    <t>上海市浦东新区老港镇中港居村委家佳睦邻点</t>
  </si>
  <si>
    <t>电话: 13061685457</t>
  </si>
  <si>
    <t>地址: 上海市浦东新区老港镇中港村村委会中港村3组1153号</t>
  </si>
  <si>
    <t>上海市浦东新区老港镇大河村居村委睿心睦邻点</t>
  </si>
  <si>
    <t>电话: 13671564324</t>
  </si>
  <si>
    <t>地址: 上海市浦东新区老港镇大河村村委会建中路村302号</t>
  </si>
  <si>
    <t>上海市浦东新区书院镇桃园居村委桃心睦邻点</t>
  </si>
  <si>
    <t>电话: 17301748564</t>
  </si>
  <si>
    <t>地址: 上海市浦东新区书院镇桃园村村委会桃园村532号</t>
  </si>
  <si>
    <t>上海市浦东新区书院镇桃园居村委心语睦邻点</t>
  </si>
  <si>
    <t>电话: 18121351107</t>
  </si>
  <si>
    <t>地址: 上海市浦东新区书院镇桃园村村委会新六村16组704号</t>
  </si>
  <si>
    <t>上海市浦东新区书院镇桃园居村委心愿睦邻点</t>
  </si>
  <si>
    <t>电话: 18964170795</t>
  </si>
  <si>
    <t>地址: 上海市浦东新区书院镇桃园村村委会4组村806号</t>
  </si>
  <si>
    <t>上海市浦东新区书院镇洼港居村委小新港睦邻点</t>
  </si>
  <si>
    <t>电话: 15000831964</t>
  </si>
  <si>
    <t>地址: 上海市浦东新区书院镇洼港村村委会洼港村4组1038号</t>
  </si>
  <si>
    <t>上海市浦东新区书院镇外灶居村委欣辰睦邻点</t>
  </si>
  <si>
    <t>电话: 13918921468</t>
  </si>
  <si>
    <t>地址: 上海市浦东新区书院镇外灶村村委会里灶村21组999号号</t>
  </si>
  <si>
    <t>上海市浦东新区书院镇新北居村委惠书巧手睦邻点</t>
  </si>
  <si>
    <t>电话: 15026574173</t>
  </si>
  <si>
    <t>地址: 上海市浦东新区书院镇新北村村委会新东村737号</t>
  </si>
  <si>
    <t>上海市浦东新区书院镇新舒苑居村委乐享悠睦邻点</t>
  </si>
  <si>
    <t>电话: 13391278768</t>
  </si>
  <si>
    <t>地址: 上海市浦东新区书院镇新舒苑社区居委会唐港路1059弄32号102室</t>
  </si>
  <si>
    <t>上海市浦东新区书院镇新欣居村委天忠睦邻点</t>
  </si>
  <si>
    <t>电话: 13127697352</t>
  </si>
  <si>
    <t>地址: 上海市浦东新区书院镇新欣居委会新欣东路27号</t>
  </si>
  <si>
    <t>上海市浦东新区书院镇洋溢居村委群益睦邻点</t>
  </si>
  <si>
    <t>电话: 15900580755</t>
  </si>
  <si>
    <t>地址: 上海市浦东新区书院镇洋溢村村委会洋溢村3组号</t>
  </si>
  <si>
    <t>上海市浦东新区书院镇余姚居村委老邻居睦邻点</t>
  </si>
  <si>
    <t>电话: 13916372129</t>
  </si>
  <si>
    <t>地址: 上海市浦东新区书院镇余姚村村委会和平村331号</t>
  </si>
  <si>
    <t>上海市浦东新区书院镇余姚居村委余音睦邻点</t>
  </si>
  <si>
    <t>电话: 15026638631</t>
  </si>
  <si>
    <t>地址: 上海市浦东新区书院镇余姚村村委会余姚村506号</t>
  </si>
  <si>
    <t>上海市浦东新区书院镇余姚居村委余乐睦邻点</t>
  </si>
  <si>
    <t>电话: 13917394862</t>
  </si>
  <si>
    <t>地址: 上海市浦东新区书院镇余姚村村委会和平村401号</t>
  </si>
  <si>
    <t>上海市浦东新区祝桥镇亭中村居村委天伦苑睦邻点</t>
  </si>
  <si>
    <t>电话: 13472880297</t>
  </si>
  <si>
    <t>地址: 上海市浦东新区祝桥镇亭中村村委会亭中村村亭中村村委会588号</t>
  </si>
  <si>
    <t>上海市浦东新区祝桥镇东立新村居村委东立新村睦邻点</t>
  </si>
  <si>
    <t>电话: 18121110012</t>
  </si>
  <si>
    <t>地址: 上海市浦东新区祝桥镇东立新村村委会东立新村村张家宅47号</t>
  </si>
  <si>
    <t>上海市浦东新区潍坊新村街道福竹居村委丝网花睦邻点</t>
  </si>
  <si>
    <t>电话: 13701835097</t>
  </si>
  <si>
    <t>地址: 上海市浦东新区潍坊新村街道福竹居委会张杨路1050弄8号806室</t>
  </si>
  <si>
    <t>上海市浦东新区曹路镇迅建村居村委夕阳红农村养老睦邻点</t>
  </si>
  <si>
    <t>电话: 15618908796</t>
  </si>
  <si>
    <t>地址: 上海市浦东新区曹路镇迅建村村委会迅建村季家村32号</t>
  </si>
  <si>
    <t>上海市浦东新区潍坊新村街道张家浜居村委书香小屋睦邻点</t>
  </si>
  <si>
    <t>电话: 13651634998</t>
  </si>
  <si>
    <t>地址: 上海市浦东新区潍坊新村街道张家浜居委会浦电路29弄2号1206室</t>
  </si>
  <si>
    <t>上海市浦东新区祝桥镇营前村居村委夕阳红睦邻点</t>
  </si>
  <si>
    <t>电话: 13651641574</t>
  </si>
  <si>
    <t>地址: 上海市浦东新区祝桥镇营前村村委会营前村村东王家宅98号祝桥镇营前村东王家宅98号</t>
  </si>
  <si>
    <t>上海市浦东新区祝桥镇红旗村居村委一家人睦邻点</t>
  </si>
  <si>
    <t>电话: 13524237102</t>
  </si>
  <si>
    <t>地址: 上海市浦东新区祝桥镇红旗村村委会红旗村村红旗村杜家宅31号号</t>
  </si>
  <si>
    <t>上海市浦东新区祝桥镇高永村居村委永馨睦邻点</t>
  </si>
  <si>
    <t>电话: 13795373675</t>
  </si>
  <si>
    <t>地址: 上海市浦东新区祝桥镇高永村村委会高永村永新665号</t>
  </si>
  <si>
    <t>上海市浦东新区祝桥镇高永村居村委姚家小院睦邻点</t>
  </si>
  <si>
    <t>电话: 13052233291</t>
  </si>
  <si>
    <t>地址: 上海市浦东新区祝桥镇高永村村委会高永村永新519号</t>
  </si>
  <si>
    <t>上海市浦东新区祝桥镇红星村居村委兰韵睦邻点</t>
  </si>
  <si>
    <t>电话: 13061785525</t>
  </si>
  <si>
    <t>地址: 上海市浦东新区祝桥镇红星村村委会红星村523号</t>
  </si>
  <si>
    <t>上海市浦东新区祝桥镇陈胡村居村委心连心睦邻点</t>
  </si>
  <si>
    <t>电话: 18930922177</t>
  </si>
  <si>
    <t>地址: 上海市浦东新区祝桥镇陈胡村村委会陈胡村村胡家宅30号号</t>
  </si>
  <si>
    <t>上海市浦东新区祝桥镇高永村居村委暖阳阳睦邻点</t>
  </si>
  <si>
    <t>电话: 18121140860</t>
  </si>
  <si>
    <t>地址: 上海市浦东新区祝桥镇高永村村委会高宅村高宅260号</t>
  </si>
  <si>
    <t>上海市浦东新区书院镇中久居村委安康睦邻点</t>
  </si>
  <si>
    <t>电话: 18721621052</t>
  </si>
  <si>
    <t>地址: 上海市浦东新区书院镇中久村村委会中久村17组号</t>
  </si>
  <si>
    <t>上海市浦东新区书院镇洋溢居村委群欢睦邻点</t>
  </si>
  <si>
    <t>电话: 13761831230</t>
  </si>
  <si>
    <t>地址: 上海市浦东新区书院镇洋溢村村委会书院村166号</t>
  </si>
  <si>
    <t>上海市浦东新区书院镇新北居村委友邻睦邻点</t>
  </si>
  <si>
    <t>电话: 15221872587</t>
  </si>
  <si>
    <t>地址: 上海市浦东新区书院镇新北村村委会石北村811号</t>
  </si>
  <si>
    <t>上海市浦东新区书院镇洼港居村委小洼港睦邻点</t>
  </si>
  <si>
    <t>电话: 13162016313</t>
  </si>
  <si>
    <t>地址: 上海市浦东新区书院镇洼港村村委会洼港村8组号</t>
  </si>
  <si>
    <t>上海市浦东新区书院镇东场居村委春春睦邻点</t>
  </si>
  <si>
    <t>电话: 15021911530</t>
  </si>
  <si>
    <t>地址: 上海市浦东新区书院镇东场居委会自建新村1号</t>
  </si>
  <si>
    <t>上海市浦东新区祝桥镇共和村居村委睦邻点</t>
  </si>
  <si>
    <t>电话: 13636684549</t>
  </si>
  <si>
    <t>地址: 上海市浦东新区祝桥镇共和村村委会共和村李家宅141号号</t>
  </si>
  <si>
    <t>上海市浦东新区祝桥镇邓一居村委舒心夕阳红睦邻点</t>
  </si>
  <si>
    <t>电话: 17717276233</t>
  </si>
  <si>
    <t>地址: 上海市浦东新区祝桥镇邓一村村委会石家宅路42号</t>
  </si>
  <si>
    <t>上海市崇明区新河镇兴教村居村委幸福大院睦邻点</t>
  </si>
  <si>
    <t>电话: 18101913523</t>
  </si>
  <si>
    <t>地址: 上海市崇明区新河镇兴教村村委会兴教村镇南424号</t>
  </si>
  <si>
    <t>上海市浦东新区祝桥镇祝东村居村委暖情睦邻点</t>
  </si>
  <si>
    <t>电话: 18721139303</t>
  </si>
  <si>
    <t>地址: 上海市浦东新区祝桥镇祝东村村委会祝东村华星329号祝桥镇祝东村华星329号</t>
  </si>
  <si>
    <t>上海市浦东新区祝桥镇祝西村居村委老街坊睦邻点</t>
  </si>
  <si>
    <t>电话: 13601735993</t>
  </si>
  <si>
    <t>地址: 上海市浦东新区祝桥镇祝西村村委会祝西村村858号号</t>
  </si>
  <si>
    <t>上海市浦东新区祝桥镇三八村村委会居村委好邻居睦邻点</t>
  </si>
  <si>
    <t>电话: 13501746209</t>
  </si>
  <si>
    <t>地址: 上海市浦东新区祝桥镇三八村村委会三八村村勤星407号</t>
  </si>
  <si>
    <t>上海市浦东新区书院镇丽泽居委居村委姐妹帮睦邻点睦邻点</t>
  </si>
  <si>
    <t>电话: 13916791825</t>
  </si>
  <si>
    <t>地址: 上海市浦东新区书院镇丽泽社区居委会石潭街100号</t>
  </si>
  <si>
    <t>上海市浦东新区书院镇第一居委居村委弘乐睦邻点</t>
  </si>
  <si>
    <t>电话: 18717908826</t>
  </si>
  <si>
    <t>地址: 上海市浦东新区书院镇书院第一居委会弘中路14弄23号101室</t>
  </si>
  <si>
    <t>上海市浦东新区书院镇黄华居村委芳菲睦邻点</t>
  </si>
  <si>
    <t>电话: 13788943248</t>
  </si>
  <si>
    <t>地址: 上海市浦东新区书院镇黄华村村委会黄华村8组号</t>
  </si>
  <si>
    <t>上海市浦东新区书院镇黄华居村委清馨睦邻点</t>
  </si>
  <si>
    <t>电话: 18964271396</t>
  </si>
  <si>
    <t>地址: 上海市浦东新区书院镇黄华村村委会黄华村5组弄651号</t>
  </si>
  <si>
    <t>上海市浦东新区书院镇李雪居村委心连心睦邻点</t>
  </si>
  <si>
    <t>电话: 18917448624</t>
  </si>
  <si>
    <t>地址: 上海市浦东新区书院镇李雪村村委会李雪村738号</t>
  </si>
  <si>
    <t>上海市浦东新区书院镇路南居村委民爱睦邻点</t>
  </si>
  <si>
    <t>电话: 15800906577</t>
  </si>
  <si>
    <t>地址: 上海市浦东新区书院镇路南村村委会6组村522号</t>
  </si>
  <si>
    <t>上海市浦东新区书院镇路南居村委民怡睦邻点</t>
  </si>
  <si>
    <t>电话: 15000351193</t>
  </si>
  <si>
    <t>地址: 上海市浦东新区书院镇路南村村委会3组村163号</t>
  </si>
  <si>
    <t>上海市浦东新区书院镇棉场居村委合乐睦邻点</t>
  </si>
  <si>
    <t>电话: 13391178729</t>
  </si>
  <si>
    <t>地址: 上海市浦东新区书院镇棉场村村委会路北村607号</t>
  </si>
  <si>
    <t>上海市浦东新区书院镇棉场居村委阿品睦邻点</t>
  </si>
  <si>
    <t>电话: 13564003160</t>
  </si>
  <si>
    <t>地址: 上海市浦东新区书院镇棉场村村委会丰产村458号</t>
  </si>
  <si>
    <t>上海市浦东新区书院镇棉场居村委小芳睦邻点</t>
  </si>
  <si>
    <t>电话: 15800929415</t>
  </si>
  <si>
    <t>地址: 上海市浦东新区书院镇棉场村村委会路北村302号</t>
  </si>
  <si>
    <t>上海市浦东新区书院镇舒馨居村委芳邻苑睦邻点</t>
  </si>
  <si>
    <t>电话: 18721046298</t>
  </si>
  <si>
    <t>地址: 上海市浦东新区书院镇舒馨居委会石潭街136弄46号904室</t>
  </si>
  <si>
    <t>上海市浦东新区书院镇四灶居村委施老师睦邻点</t>
  </si>
  <si>
    <t>电话: 18201932820</t>
  </si>
  <si>
    <t>地址: 上海市浦东新区书院镇四灶村村委会果园村278号</t>
  </si>
  <si>
    <t>上海市浦东新区书院镇四灶居村委映山红睦邻点</t>
  </si>
  <si>
    <t>电话: 15021815519</t>
  </si>
  <si>
    <t>上海市浦东新区书院镇塘北居村委居家睦邻点</t>
  </si>
  <si>
    <t>电话: 13681722036</t>
  </si>
  <si>
    <t>地址: 上海市浦东新区书院镇塘北村村委会石南村244号</t>
  </si>
  <si>
    <t>上海市浦东新区书院镇丽泽居村委暖洋洋睦邻点</t>
  </si>
  <si>
    <t>电话: 15002163626</t>
  </si>
  <si>
    <t>地址: 上海市浦东新区书院镇丽泽社区居委会首善街619弄8号102室</t>
  </si>
  <si>
    <t>上海市浦东新区书院镇塘北居村委东方睦邻点</t>
  </si>
  <si>
    <t>电话: 13761763136</t>
  </si>
  <si>
    <t>地址: 上海市浦东新区书院镇塘北村村委会石南村14组943号号</t>
  </si>
  <si>
    <t>上海市浦东新区书院镇棉场居村委快乐会睦邻点</t>
  </si>
  <si>
    <t>地址: 上海市浦东新区书院镇棉场村村委会路北村735号</t>
  </si>
  <si>
    <t>上海市浦东新区书院镇舒馨居村委芬芳园睦邻点</t>
  </si>
  <si>
    <t>电话: 13524076370</t>
  </si>
  <si>
    <t>地址: 上海市浦东新区书院镇舒馨居委会石潭街135弄21号1101室</t>
  </si>
  <si>
    <t>上海市浦东新区周浦镇中金海棠湾居村委中金静乐湾养老睦邻点</t>
  </si>
  <si>
    <t>电话: 13917838053</t>
  </si>
  <si>
    <t>地址: 上海市浦东新区周浦镇中金海棠湾居委会周东南路村周东南路599弄1号楼101室</t>
  </si>
  <si>
    <t>上海市浦东新区祝桥镇果园村居村委果园睦邻点</t>
  </si>
  <si>
    <t>电话: 13701862331</t>
  </si>
  <si>
    <t>地址: 上海市浦东新区祝桥镇果园村村委会果园村305号</t>
  </si>
  <si>
    <t>上海市崇明区堡镇财贸村居村委友邻睦邻点</t>
  </si>
  <si>
    <t>电话: 18930213006</t>
  </si>
  <si>
    <t>地址: 上海市崇明区堡镇财贸村村委会财贸村1389号</t>
  </si>
  <si>
    <t>上海市崇明区新河镇进化居村委邻里娱乐睦邻点睦邻点</t>
  </si>
  <si>
    <t>电话: 13651827537</t>
  </si>
  <si>
    <t>地址: 上海市崇明区新河镇进化村村委会进化村903号</t>
  </si>
  <si>
    <t>上海市崇明区新河镇新隆村居村委情暖苑睦邻点睦邻点</t>
  </si>
  <si>
    <t>电话: 13636774719</t>
  </si>
  <si>
    <t>地址: 上海市崇明区新河镇新隆村村委会新隆村村新华945号</t>
  </si>
  <si>
    <t>上海市浦东新区宣桥镇腰路村居村委永乐睦邻点</t>
  </si>
  <si>
    <t>电话: 15001990028</t>
  </si>
  <si>
    <t>地址: 上海市浦东新区宣桥镇腰路村村委会腰路村605号</t>
  </si>
  <si>
    <t>上海市崇明区新海镇万元新村睦邻点</t>
  </si>
  <si>
    <t>电话: 15901754726</t>
  </si>
  <si>
    <t>地址: 上海市崇明区新海镇新海居委会万元新村83号</t>
  </si>
  <si>
    <t>上海市崇明区中兴镇中兴居村委暖心（中兴8队）睦邻点</t>
  </si>
  <si>
    <t>电话: 18721898276</t>
  </si>
  <si>
    <t>地址: 上海市崇明区中兴镇中兴村村委会中兴村8队号</t>
  </si>
  <si>
    <t>上海市崇明区中兴镇永南居村委阅读爱好者之家睦邻点睦邻点</t>
  </si>
  <si>
    <t>电话: 15618728970</t>
  </si>
  <si>
    <t>地址: 上海市崇明区中兴镇永南村村委会南村349号</t>
  </si>
  <si>
    <t>上海市崇明区中兴镇永隆居村委永盛睦邻点</t>
  </si>
  <si>
    <t>电话: 13524843227</t>
  </si>
  <si>
    <t>地址: 上海市崇明区中兴镇永隆村村委会永隆村1队号</t>
  </si>
  <si>
    <t>上海市崇明区新海镇德馨嘉苑睦邻点</t>
  </si>
  <si>
    <t>电话: 18717921700</t>
  </si>
  <si>
    <t>地址: 上海市崇明区新海镇新海居委会北沿公路路３３９６号1号102室</t>
  </si>
  <si>
    <t>上海市崇明区新海镇新苑一家亲睦邻点</t>
  </si>
  <si>
    <t>电话: 15921048251</t>
  </si>
  <si>
    <t>地址: 上海市崇明区新海镇新海二村居委会新苑小区路８３号</t>
  </si>
  <si>
    <t>上海市崇明区堡镇人民村居村委乐邻居睦邻点</t>
  </si>
  <si>
    <t>电话: 18701880962</t>
  </si>
  <si>
    <t>地址: 上海市崇明区堡镇人民村村委会人民村1100号</t>
  </si>
  <si>
    <t>上海市崇明区竖新镇大椿居村委小家苑睦邻点</t>
  </si>
  <si>
    <t>电话: 15821800338</t>
  </si>
  <si>
    <t>地址: 上海市崇明区竖新镇大椿村村委会大椿村399号</t>
  </si>
  <si>
    <t>上海市崇明区竖新镇瀛兴居村委红街坊睦邻点</t>
  </si>
  <si>
    <t>电话: 18918715086</t>
  </si>
  <si>
    <t>地址: 上海市崇明区竖新镇瀛兴居委会前竖公路路3150号</t>
  </si>
  <si>
    <t>上海市崇明区建设镇富安村居村委包思义睦邻点</t>
  </si>
  <si>
    <t>电话: 13472603431</t>
  </si>
  <si>
    <t>地址: 上海市崇明区建设镇富安村村委会富安村官尖810号</t>
  </si>
  <si>
    <t>上海市崇明区竖新镇大椿居村委邻家小院睦邻点</t>
  </si>
  <si>
    <t>电话: 18918617899</t>
  </si>
  <si>
    <t>地址: 上海市崇明区竖新镇大椿村村委会大椿村椿北113号</t>
  </si>
  <si>
    <t>上海市崇明区堡镇桃源村村委会居村委桃源村4号睦邻点</t>
  </si>
  <si>
    <t>电话: 13818950432</t>
  </si>
  <si>
    <t>地址: 上海市崇明区堡镇桃源村村委会堡闸村1003号堡镇桃源村堡闸1003号</t>
  </si>
  <si>
    <t>上海市崇明区建设镇界东村居村委邻友居睦邻点</t>
  </si>
  <si>
    <t>电话: 13818640576</t>
  </si>
  <si>
    <t>地址: 上海市崇明区建设镇界东村村委会界东村1413号</t>
  </si>
  <si>
    <t>上海市崇明区建设镇虹桥村居村委龚士琴睦邻点</t>
  </si>
  <si>
    <t>电话: 18001962297</t>
  </si>
  <si>
    <t>地址: 上海市崇明区建设镇虹桥村村委会虹桥村321号</t>
  </si>
  <si>
    <t>上海市崇明区竖新镇前哨居村委邻里情睦邻点</t>
  </si>
  <si>
    <t>电话: 18916186719</t>
  </si>
  <si>
    <t>地址: 上海市崇明区竖新镇前哨村村委会前哨村497号</t>
  </si>
  <si>
    <t>上海市崇明区长兴镇前卫新村居村委前卫新村睦邻点</t>
  </si>
  <si>
    <t>电话: 13661927694</t>
  </si>
  <si>
    <t>地址: 上海市崇明区长兴镇前卫新村居委会前卫支路路161弄前卫新村22号104室</t>
  </si>
  <si>
    <t>上海市崇明区竖新镇前卫居村委邻里乐睦邻点</t>
  </si>
  <si>
    <t>电话: 18017036033</t>
  </si>
  <si>
    <t>地址: 上海市崇明区竖新镇前卫村村委会前卫村316号</t>
  </si>
  <si>
    <t>上海市崇明区竖新镇育才居村委健身园睦邻点</t>
  </si>
  <si>
    <t>电话: 13816062419</t>
  </si>
  <si>
    <t>地址: 上海市崇明区竖新镇育才村村委会育才村1022号</t>
  </si>
  <si>
    <t>上海市崇明区竖新镇春风居村委健康徒步夜跑队睦邻点</t>
  </si>
  <si>
    <t>电话: 13651650558</t>
  </si>
  <si>
    <t>地址: 上海市崇明区竖新镇春风村村委会春风村332号</t>
  </si>
  <si>
    <t>上海市崇明区竖新镇时桥居村委乐林居睦邻点</t>
  </si>
  <si>
    <t>电话: 15317906502</t>
  </si>
  <si>
    <t>地址: 上海市崇明区竖新镇时桥村村委会时桥村602号</t>
  </si>
  <si>
    <t>上海市崇明区建设镇蟠南村居村委李品菊睦邻点</t>
  </si>
  <si>
    <t>电话: 15102183407</t>
  </si>
  <si>
    <t>地址: 上海市崇明区建设镇蟠南村村委会蟠南村引河232号</t>
  </si>
  <si>
    <t>上海市崇明区建设镇大同村居村委范静兰睦邻点</t>
  </si>
  <si>
    <t>电话: 13601949127</t>
  </si>
  <si>
    <t>地址: 上海市崇明区建设镇大同村村委会大同村1009号</t>
  </si>
  <si>
    <t>上海市崇明区建设镇运南村居村委奚有新睦邻点</t>
  </si>
  <si>
    <t>电话: 18857148772</t>
  </si>
  <si>
    <t>地址: 上海市崇明区建设镇运南村村委会运南村运北720号</t>
  </si>
  <si>
    <t>上海市崇明区建设镇浜东村居村委宋惠民睦邻点</t>
  </si>
  <si>
    <t>电话: 13761041606</t>
  </si>
  <si>
    <t>地址: 上海市崇明区建设镇浜东村村委会浜东村1028号</t>
  </si>
  <si>
    <t>上海市崇明区竖新镇惠民居村委艺曦苑睦邻点</t>
  </si>
  <si>
    <t>电话: 15821060569</t>
  </si>
  <si>
    <t>地址: 上海市崇明区竖新镇惠民村村委会惠民村1249号</t>
  </si>
  <si>
    <t>上海市崇明区竖新镇堡西居村委助民睦邻点</t>
  </si>
  <si>
    <t>电话: 15921735868</t>
  </si>
  <si>
    <t>地址: 上海市崇明区竖新镇堡西村村委会堡西村八字708号</t>
  </si>
  <si>
    <t>上海市崇明区竖新镇跃进居村委好姐妹睦邻点</t>
  </si>
  <si>
    <t>电话: 13818428267</t>
  </si>
  <si>
    <t>地址: 上海市崇明区竖新镇跃进村村委会跃进村新南595号</t>
  </si>
  <si>
    <t>上海市崇明区长兴镇清水苑居村委清水苑睦邻点</t>
  </si>
  <si>
    <t>电话: 13661713778</t>
  </si>
  <si>
    <t>地址: 上海市崇明区长兴镇清水苑居委会合作路路871号上海市崇明区长兴镇合作路871号</t>
  </si>
  <si>
    <t>上海市崇明区中兴镇爱国居村委玉兰睦邻点</t>
  </si>
  <si>
    <t>电话: 13611829656</t>
  </si>
  <si>
    <t>地址: 上海市崇明区中兴镇爱国村村委会红旗村320号</t>
  </si>
  <si>
    <t>上海市崇明区绿华镇华西3号睦邻点</t>
  </si>
  <si>
    <t>电话: 18918514811</t>
  </si>
  <si>
    <t>地址: 上海市崇明区绿华镇华西村村委会华西村建桥1028号</t>
  </si>
  <si>
    <t>上海市崇明区港沿镇富强村居村委富强“宜邻家”睦邻点</t>
  </si>
  <si>
    <t>地址: 上海市崇明区港沿镇富强村村委会富强村富东422号</t>
  </si>
  <si>
    <t>上海市崇明区港沿镇同滧村居村委昌庭苑睦邻点</t>
  </si>
  <si>
    <t>电话: 18918139195</t>
  </si>
  <si>
    <t>地址: 上海市崇明区港沿镇同滧村村委会同滧村港北706号</t>
  </si>
  <si>
    <t>上海市崇明区港沿镇漾滨村居村委和谐苑睦邻点</t>
  </si>
  <si>
    <t>电话: 13818826158</t>
  </si>
  <si>
    <t>地址: 上海市崇明区港沿镇漾滨村村委会漾滨村1310号1室</t>
  </si>
  <si>
    <t>上海市崇明区港沿镇跃马村居村委欢乐苑睦邻点</t>
  </si>
  <si>
    <t>电话: 18017525490</t>
  </si>
  <si>
    <t>地址: 上海市崇明区港沿镇跃马村村委会跃马村天马113号</t>
  </si>
  <si>
    <t>上海市崇明区绿华镇华渔2号睦邻点</t>
  </si>
  <si>
    <t>电话: 18001797839</t>
  </si>
  <si>
    <t>地址: 上海市崇明区绿华镇华渔村村委会华渔村13号</t>
  </si>
  <si>
    <t>上海市松江区石湖荡镇塔汇居村委汇+睦邻点</t>
  </si>
  <si>
    <t>电话: 18149791772</t>
  </si>
  <si>
    <t>地址: 上海市松江区石湖荡镇塔汇社区居委会育新路623弄1号101</t>
  </si>
  <si>
    <t>上海市松江区石湖荡镇新姚居村委幸福老人家睦邻点</t>
  </si>
  <si>
    <t>电话: 13818876708</t>
  </si>
  <si>
    <t>上海市崇明区绿华镇绿港小苑睦邻点</t>
  </si>
  <si>
    <t>电话: 13671675901</t>
  </si>
  <si>
    <t>地址: 上海市崇明区绿华镇绿港村村委会绿港村堡镇222号</t>
  </si>
  <si>
    <t>上海市崇明区绿华镇绿湖3号睦邻点</t>
  </si>
  <si>
    <t>电话: 18916186523</t>
  </si>
  <si>
    <t>地址: 上海市崇明区绿华镇绿湖村村委会绿湖村原湖滨610号</t>
  </si>
  <si>
    <t>上海市崇明区绿华镇绿园4号睦邻点</t>
  </si>
  <si>
    <t>电话: 13916397865</t>
  </si>
  <si>
    <t>地址: 上海市崇明区绿华镇绿园村村委会绿园村建三710号</t>
  </si>
  <si>
    <t>上海市崇明区堡镇花园村居村委益家亲睦邻点</t>
  </si>
  <si>
    <t>电话: 13916173210</t>
  </si>
  <si>
    <t>地址: 上海市崇明区堡镇花园村村委会花园村漾西村666号</t>
  </si>
  <si>
    <t>上海市崇明区竖新镇仙桥居村委娱乐吧睦邻点</t>
  </si>
  <si>
    <t>电话: 13621744287</t>
  </si>
  <si>
    <t>地址: 上海市崇明区竖新镇仙桥村村委会仙桥村416号</t>
  </si>
  <si>
    <t>上海市崇明区建设镇富安村居村委万慧睦邻点</t>
  </si>
  <si>
    <t>电话: 13524292803</t>
  </si>
  <si>
    <t>地址: 上海市崇明区建设镇富安村村委会富安村112号</t>
  </si>
  <si>
    <t>上海市普陀区万里街道交暨养老服务延伸睦邻点</t>
  </si>
  <si>
    <t>电话: 13901890925</t>
  </si>
  <si>
    <t>地址: 上海市普陀区万里街道交暨居委会灵石路路1565弄13号101室</t>
  </si>
  <si>
    <t>上海市浦东新区高行镇东力居委居村委东力园艺坊养老睦邻互助点睦邻点</t>
  </si>
  <si>
    <t>电话: 15921856836</t>
  </si>
  <si>
    <t>上海市闵行区浦锦街道浦江居村委睦邻点</t>
  </si>
  <si>
    <t>电话: 13795333691</t>
  </si>
  <si>
    <t>地址: 上海市闵行区浦锦街道浦江村村委会浦江村二组20号</t>
  </si>
  <si>
    <t>上海市闵行区浦锦街道新浦江城二居村委睦邻点</t>
  </si>
  <si>
    <t>电话: 15502154868</t>
  </si>
  <si>
    <t>地址: 上海市闵行区浦锦街道新浦江城第二居委会江栀路350弄</t>
  </si>
  <si>
    <t>上海市闵行区莘庄镇众众家园居村委健康助老睦邻点</t>
  </si>
  <si>
    <t>电话: 13701639652</t>
  </si>
  <si>
    <t>地址: 上海市闵行区莘庄镇众众家园居委会莘朱路81弄14号</t>
  </si>
  <si>
    <t>上海市浦东新区惠南镇幸福村居村委幸福村挚友团睦邻点</t>
  </si>
  <si>
    <t>电话: 19121278993</t>
  </si>
  <si>
    <t>地址: 上海市浦东新区惠南镇幸福村村委会幸福村2组号</t>
  </si>
  <si>
    <t>上海市闵行区梅陇镇睦邻点</t>
  </si>
  <si>
    <t>电话: 13901779811</t>
  </si>
  <si>
    <t>地址: 上海市闵行区梅陇镇五一村村委会景联路965弄号</t>
  </si>
  <si>
    <t>上海市闵行区梅陇镇五一村居村委桃苑小区睦邻点</t>
  </si>
  <si>
    <t>地址: 上海市闵行区梅陇镇五一村村委会老沪闵路1498弄号</t>
  </si>
  <si>
    <t>上海市浦东新区惠南镇幸福村居村委幸福村和睦象棋睦邻点</t>
  </si>
  <si>
    <t>电话: 18117191833</t>
  </si>
  <si>
    <t>地址: 上海市浦东新区惠南镇幸福村村委会幸福村219号</t>
  </si>
  <si>
    <t>上海市浦东新区泥城镇云翔苑居村委雅乐睦邻点</t>
  </si>
  <si>
    <t>电话: 15900716751</t>
  </si>
  <si>
    <t>地址: 上海市浦东新区泥城镇云翔苑居委会彩云路717弄1号101室</t>
  </si>
  <si>
    <t>上海市浦东新区泥城镇彭兴苑居村委老彭友睦邻点</t>
  </si>
  <si>
    <t>电话: 13788950849</t>
  </si>
  <si>
    <t>地址: 上海市浦东新区泥城镇彭兴苑居委会云汉路1288弄6号102室</t>
  </si>
  <si>
    <t>上海市浦东新区惠南镇海沈村居村委五彩睦邻群：红（党群）睦邻点</t>
  </si>
  <si>
    <t>电话: 13764503117</t>
  </si>
  <si>
    <t>地址: 上海市浦东新区惠南镇海沈村村委会海沈村新民201号</t>
  </si>
  <si>
    <t>上海市浦东新区惠南镇团结村居村委团结村团结、欢乐睦邻点</t>
  </si>
  <si>
    <t>电话: 18930304551</t>
  </si>
  <si>
    <t>地址: 上海市浦东新区惠南镇团结村村委会宣黄公路888号</t>
  </si>
  <si>
    <t>上海市闵行区古美街道古美八村居村委喜笑颜颜睦邻点</t>
  </si>
  <si>
    <t>电话: 13816871638</t>
  </si>
  <si>
    <t>地址: 上海市闵行区古美街道古美八村居委会莲花路310弄35号</t>
  </si>
  <si>
    <t>上海市浦东新区泥城镇云霞苑居村委可乐睦邻点</t>
  </si>
  <si>
    <t>电话: 15821174315</t>
  </si>
  <si>
    <t>地址: 上海市浦东新区泥城镇云霞苑居委会池月路333弄44号208室</t>
  </si>
  <si>
    <t>上海市浦东新区洋泾街道星宇为老服务睦邻点</t>
  </si>
  <si>
    <t>电话: 13301981308</t>
  </si>
  <si>
    <t>地址: 上海市浦东新区洋泾街道凌联三村居委会浦东大道路1695弄1号601室</t>
  </si>
  <si>
    <t>上海市浦东新区南码头路街道建业居村委互帮互助乐融融乐融融睦邻点</t>
  </si>
  <si>
    <t>电话: 15900409099</t>
  </si>
  <si>
    <t>地址: 上海市浦东新区南码头路街道建业居委会杨高南路2030弄37号102室</t>
  </si>
  <si>
    <t>上海市浦东新区南码头路街道临沂六村居村委邦华爱心屋睦邻点</t>
  </si>
  <si>
    <t>电话: 18019461318</t>
  </si>
  <si>
    <t>地址: 上海市浦东新区南码头路街道临沂六村居委会浦三路288弄27号402室</t>
  </si>
  <si>
    <t>上海市浦东新区南码头路街道六里一居村委邻里守望睦邻点</t>
  </si>
  <si>
    <t>电话: 13641860727</t>
  </si>
  <si>
    <t>地址: 上海市浦东新区南码头路街道六里第一居委会浦三路732弄5号204室</t>
  </si>
  <si>
    <t>上海市闵行区华漕镇赵家居村委沈家角睦邻点</t>
  </si>
  <si>
    <t>地址: 上海市闵行区华漕镇赵家村村委会赵家村沈家角7号</t>
  </si>
  <si>
    <t>上海市闵行区虹桥镇龙柏三村居村委十八小屋睦邻点</t>
  </si>
  <si>
    <t>电话: 13817958020</t>
  </si>
  <si>
    <t>地址: 上海市闵行区虹桥镇龙柏三村居委会龙柏三村163号302</t>
  </si>
  <si>
    <t>上海市闵行区华漕镇西郊虹韵居村委（二）睦邻点</t>
  </si>
  <si>
    <t>上海市闵行区浦江镇东风村居村委浦江东风睦邻点</t>
  </si>
  <si>
    <t>电话: 13166163566</t>
  </si>
  <si>
    <t>地址: 上海市闵行区浦江镇东风村村委会东风村8组55号闵行区苏召路东风村八组55号</t>
  </si>
  <si>
    <t>上海市闵行区吴泾镇紫晶南苑居村委紫晶南苑睦邻点</t>
  </si>
  <si>
    <t>电话: 15921277707</t>
  </si>
  <si>
    <t>地址: 上海市闵行区吴泾镇紫晶南园居委会剑川路239弄1-3号</t>
  </si>
  <si>
    <t>上海市闵行区吴泾镇塘湾村居村委荷塘苑睦邻点</t>
  </si>
  <si>
    <t>电话: 13564582878</t>
  </si>
  <si>
    <t>地址: 上海市闵行区吴泾镇塘湾村村委会北吴路501弄42号</t>
  </si>
  <si>
    <t>上海市闵行区莘庄工业区申莘三村居村委康馨楼睦邻点</t>
  </si>
  <si>
    <t>电话: 18917169812</t>
  </si>
  <si>
    <t>地址: 上海市闵行区莘庄工业区申莘新村第三居委会申北路350弄86号102室</t>
  </si>
  <si>
    <t>上海市闵行区七宝镇园艺新村居村委枫荷兰庭睦邻点</t>
  </si>
  <si>
    <t>电话: 13817290896</t>
  </si>
  <si>
    <t>地址: 上海市闵行区七宝镇园艺新村居委会宝联路88弄3号102室</t>
  </si>
  <si>
    <t>上海市长宁区江苏路街道西浜居村委怡心睦邻点</t>
  </si>
  <si>
    <t>电话: 18918082427</t>
  </si>
  <si>
    <t>地址: 上海市长宁区江苏路街道西浜居委会宣化路113弄10号101室</t>
  </si>
  <si>
    <t>上海市闵行区新虹街道航华一村五居村委睦邻点</t>
  </si>
  <si>
    <t>电话: 13916267014</t>
  </si>
  <si>
    <t>上海市青浦区白鹤镇万狮村居村委馨语万狮村睦邻点</t>
  </si>
  <si>
    <t>电话: 13918045385</t>
  </si>
  <si>
    <t>地址: 上海市青浦区白鹤镇万狮村村委会万狮村万狮村南村7号</t>
  </si>
  <si>
    <t>上海市普陀区万里街道中骏天誉社区睦邻点</t>
  </si>
  <si>
    <t>电话: 15800359211</t>
  </si>
  <si>
    <t>地址: 上海市普陀区万里街道中骏天誉社区居委会万泉路122弄26、27号2楼02康体活动室</t>
  </si>
  <si>
    <t>上海市青浦区白鹤镇响新村居村委馨语响新村睦邻点</t>
  </si>
  <si>
    <t>电话: 15921252822</t>
  </si>
  <si>
    <t>地址: 上海市青浦区白鹤镇响新村村委会响新村响新村新宅16号</t>
  </si>
  <si>
    <t>上海市青浦区白鹤镇沈联村居村委馨语沈联村睦邻点</t>
  </si>
  <si>
    <t>电话: 19921059506</t>
  </si>
  <si>
    <t>地址: 上海市青浦区白鹤镇沈联村村委会沈联村沈联村沈家浜8号</t>
  </si>
  <si>
    <t>上海市青浦区白鹤镇南巷村居村委馨语南巷村南山睦邻点</t>
  </si>
  <si>
    <t>电话: 18016271568</t>
  </si>
  <si>
    <t>地址: 上海市青浦区白鹤镇南巷村村委会南巷村南山东直上泾3号</t>
  </si>
  <si>
    <t>上海市青浦区白鹤镇新江村居村委馨语新江村睦邻点</t>
  </si>
  <si>
    <t>电话: 13816625485</t>
  </si>
  <si>
    <t>地址: 上海市青浦区白鹤镇新江村村委会新江村新江村190号</t>
  </si>
  <si>
    <t>上海市青浦区白鹤镇曙光村居村委馨语曙光村睦邻点</t>
  </si>
  <si>
    <t>电话: 15001843078</t>
  </si>
  <si>
    <t>地址: 上海市青浦区白鹤镇曙光村村委会曙光村曙光村上巷24号</t>
  </si>
  <si>
    <t>上海市青浦区白鹤镇朱浦村居村委馨语朱浦村朱家睦邻点</t>
  </si>
  <si>
    <t>电话: 13616165459</t>
  </si>
  <si>
    <t>地址: 上海市青浦区白鹤镇朱浦村村委会朱浦村朱浦村朱家9号</t>
  </si>
  <si>
    <t>上海市青浦区白鹤镇朱浦村居村委馨语朱浦村睦邻点</t>
  </si>
  <si>
    <t>电话: 18930928251</t>
  </si>
  <si>
    <t>地址: 上海市青浦区白鹤镇朱浦村村委会朱浦村朱浦村蒋浦264号</t>
  </si>
  <si>
    <t>上海市青浦区白鹤镇江南村居村委馨语江南村庄家角睦邻点</t>
  </si>
  <si>
    <t>电话: 13817868204</t>
  </si>
  <si>
    <t>地址: 上海市青浦区白鹤镇江南村村委会江南村江南村庄家角31号</t>
  </si>
  <si>
    <t>上海市青浦区白鹤镇江南村居村委馨语江南村睦邻点</t>
  </si>
  <si>
    <t>电话: 15802146481</t>
  </si>
  <si>
    <t>地址: 上海市青浦区白鹤镇江南村村委会江南村江南村和尚浜14号</t>
  </si>
  <si>
    <t>上海市青浦区白鹤镇白鹤村居村委馨语白鹤村睦邻点</t>
  </si>
  <si>
    <t>电话: 13761191596</t>
  </si>
  <si>
    <t>地址: 上海市青浦区白鹤镇白鹤村村委会白鹤村白鹤村125号</t>
  </si>
  <si>
    <t>上海市青浦区白鹤镇青龙村居村委馨语青龙村睦邻点</t>
  </si>
  <si>
    <t>电话: 13788972312</t>
  </si>
  <si>
    <t>地址: 上海市青浦区白鹤镇青龙村村委会青龙村青龙村181号</t>
  </si>
  <si>
    <t>上海市青浦区白鹤镇塘湾村居村委馨语塘湾村塘湾睦邻点</t>
  </si>
  <si>
    <t>电话: 13818327224</t>
  </si>
  <si>
    <t>地址: 上海市青浦区白鹤镇塘湾村村委会塘湾村121号2号</t>
  </si>
  <si>
    <t>上海市青浦区白鹤镇梅桥村居村委馨语梅桥村睦邻点</t>
  </si>
  <si>
    <t>电话: 18049881507</t>
  </si>
  <si>
    <t>地址: 上海市青浦区白鹤镇梅桥村村委会梅桥村白石公路2512弄5号</t>
  </si>
  <si>
    <t>上海市青浦区白鹤镇南巷村居村委馨语南巷村横港睦邻点</t>
  </si>
  <si>
    <t>电话: 15901832150</t>
  </si>
  <si>
    <t>地址: 上海市青浦区白鹤镇南巷村村委会馨语南巷村吴巷横港18号</t>
  </si>
  <si>
    <t>上海市青浦区白鹤镇沈联村居村委馨语沈联村联合睦邻点</t>
  </si>
  <si>
    <t>电话: 13774380871</t>
  </si>
  <si>
    <t>地址: 上海市青浦区白鹤镇沈联村村委会沈联村沈联村联合311号</t>
  </si>
  <si>
    <t>上海市青浦区白鹤镇响新居村委馨语睦邻点</t>
  </si>
  <si>
    <t>地址: 上海市青浦区白鹤镇响新村村委会响新村响新村21队31号</t>
  </si>
  <si>
    <t>上海市青浦区白鹤镇红旗村居村委馨语周泾睦邻点</t>
  </si>
  <si>
    <t>电话: 13564074346</t>
  </si>
  <si>
    <t>地址: 上海市青浦区白鹤镇红旗村村委会红旗村周泾11号</t>
  </si>
  <si>
    <t>上海市青浦区白鹤镇红旗村居村委馨语睦邻点</t>
  </si>
  <si>
    <t>电话: 19121169961</t>
  </si>
  <si>
    <t>地址: 上海市青浦区白鹤镇红旗村村委会红旗村古坟港38号1室</t>
  </si>
  <si>
    <t>上海市青浦区白鹤镇金项村居村委馨语金项村陆项睦邻点</t>
  </si>
  <si>
    <t>电话: 13661511401</t>
  </si>
  <si>
    <t>地址: 上海市青浦区白鹤镇金项村村委会金项村金项村陆项173号</t>
  </si>
  <si>
    <t>上海市青浦区白鹤镇杜村村居村委馨语杜村村睦邻点</t>
  </si>
  <si>
    <t>电话: 13023104034</t>
  </si>
  <si>
    <t>地址: 上海市青浦区白鹤镇杜村村委会杜村村胥沟24号</t>
  </si>
  <si>
    <t>上海市青浦区夏阳街道枫泾居村委2睦邻点</t>
  </si>
  <si>
    <t>电话: 18019742436</t>
  </si>
  <si>
    <t>地址: 上海市青浦区夏阳街道枫泾村村委会枫泾村33号</t>
  </si>
  <si>
    <t>上海市青浦区练塘镇东厍居村委连心9睦邻点</t>
  </si>
  <si>
    <t>电话: 13661556459</t>
  </si>
  <si>
    <t>地址: 上海市青浦区练塘镇东厍村村委会东厍村厍浜207号</t>
  </si>
  <si>
    <t>上海市青浦区练塘镇东厍居村委连心10睦邻点</t>
  </si>
  <si>
    <t>电话: 13120780936</t>
  </si>
  <si>
    <t>地址: 上海市青浦区练塘镇东厍村村委会东厍村厍浜223号</t>
  </si>
  <si>
    <t>上海市青浦区练塘镇大新居村委连心7睦邻点</t>
  </si>
  <si>
    <t>电话: 13701672951</t>
  </si>
  <si>
    <t>地址: 上海市青浦区练塘镇大新村村委会大新村大浜253号</t>
  </si>
  <si>
    <t>上海市青浦区练塘镇大新居村委连心8睦邻点</t>
  </si>
  <si>
    <t>电话: 15710121392</t>
  </si>
  <si>
    <t>地址: 上海市青浦区练塘镇大新村村委会大新村新庄349号</t>
  </si>
  <si>
    <t>上海市青浦区夏阳街道金家居村委10睦邻点</t>
  </si>
  <si>
    <t>电话: 15800547847</t>
  </si>
  <si>
    <t>地址: 上海市青浦区夏阳街道金家村村委会金家村216号</t>
  </si>
  <si>
    <t>上海市青浦区夏阳街道枫泾居村委13睦邻点</t>
  </si>
  <si>
    <t>电话: 13003233891</t>
  </si>
  <si>
    <t>地址: 上海市青浦区夏阳街道枫泾村村委会枫泾村309号</t>
  </si>
  <si>
    <t>上海市青浦区夏阳街道枫泾居村委3睦邻点</t>
  </si>
  <si>
    <t>电话: 13311620731</t>
  </si>
  <si>
    <t>地址: 上海市青浦区夏阳街道枫泾村村委会枫泾村185号</t>
  </si>
  <si>
    <t>上海市青浦区夏阳街道枫泾居村委4睦邻点</t>
  </si>
  <si>
    <t>电话: 13061725178</t>
  </si>
  <si>
    <t>地址: 上海市青浦区夏阳街道枫泾村村委会枫泾村217号</t>
  </si>
  <si>
    <t>上海市青浦区白鹤镇鹤联村居村委馨语鹤联村睦邻点</t>
  </si>
  <si>
    <t>电话: 15921321823</t>
  </si>
  <si>
    <t>地址: 上海市青浦区白鹤镇鹤联村村委会鹤联村411号</t>
  </si>
  <si>
    <t>上海市青浦区白鹤镇胜新村居村委馨语胜新村睦邻点</t>
  </si>
  <si>
    <t>电话: 18017820896</t>
  </si>
  <si>
    <t>地址: 上海市青浦区白鹤镇胜新村村委会胜新村413号</t>
  </si>
  <si>
    <t>上海市青浦区白鹤镇五里村居村委馨语五里村睦邻点</t>
  </si>
  <si>
    <t>电话: 13801850700</t>
  </si>
  <si>
    <t>地址: 上海市青浦区白鹤镇五里村村委会五里村石角路8号</t>
  </si>
  <si>
    <t>上海市青浦区白鹤镇王泾村居村委馨语王泾村王家睦邻点</t>
  </si>
  <si>
    <t>电话: 18068095292</t>
  </si>
  <si>
    <t>地址: 上海市青浦区白鹤镇王泾村村委会王泾村王家248号</t>
  </si>
  <si>
    <t>上海市青浦区白鹤镇王泾村居村委馨语王泾村叶泾睦邻点</t>
  </si>
  <si>
    <t>电话: 18918628031</t>
  </si>
  <si>
    <t>地址: 上海市青浦区白鹤镇王泾村村委会王泾村叶泾242号</t>
  </si>
  <si>
    <t>上海市青浦区白鹤镇杜村村居村委馨语杜村村315睦邻点</t>
  </si>
  <si>
    <t>地址: 上海市青浦区白鹤镇杜村村委会杜村村315号1室</t>
  </si>
  <si>
    <t>上海市青浦区白鹤镇赵屯村居村委馨语赵屯村北凌巷睦邻点</t>
  </si>
  <si>
    <t>电话: 13918206625</t>
  </si>
  <si>
    <t>地址: 上海市青浦区白鹤镇赵屯村村委会赵屯村蔡家北凌巷3号</t>
  </si>
  <si>
    <t>上海市青浦区白鹤镇赵屯村居村委馨语赵屯村古浦睦邻点</t>
  </si>
  <si>
    <t>电话: 13917939770</t>
  </si>
  <si>
    <t>地址: 上海市青浦区白鹤镇赵屯村村委会赵屯村古浦戴家宅19号</t>
  </si>
  <si>
    <t>上海市青浦区练塘镇大新居村委连心6睦邻点</t>
  </si>
  <si>
    <t>电话: 13817588226</t>
  </si>
  <si>
    <t>地址: 上海市青浦区练塘镇大新村村委会大新村新庄218号</t>
  </si>
  <si>
    <t>上海市青浦区赵巷镇方夏居村委老伯伯聊天室睦邻点</t>
  </si>
  <si>
    <t>电话: 15000813181</t>
  </si>
  <si>
    <t>地址: 上海市青浦区赵巷镇方夏村村委会刘夏村1组142号</t>
  </si>
  <si>
    <t>上海市青浦区赵巷镇方夏居村委闲话堂睦邻点</t>
  </si>
  <si>
    <t>电话: 13061991509</t>
  </si>
  <si>
    <t>地址: 上海市青浦区赵巷镇方夏村村委会方夏村7组256号</t>
  </si>
  <si>
    <t>上海市青浦区夏阳街道枫泾居村委1睦邻点</t>
  </si>
  <si>
    <t>电话: 13818274028</t>
  </si>
  <si>
    <t>地址: 上海市青浦区夏阳街道枫泾村村委会枫泾村103号</t>
  </si>
  <si>
    <t>上海市青浦区夏阳街道金家居村委7睦邻点</t>
  </si>
  <si>
    <t>电话: 13061738535</t>
  </si>
  <si>
    <t>地址: 上海市青浦区夏阳街道金家村村委会金家村131号</t>
  </si>
  <si>
    <t>上海市青浦区练塘镇金前居村委连心1睦邻点</t>
  </si>
  <si>
    <t>电话: 13501649024</t>
  </si>
  <si>
    <t>地址: 上海市青浦区练塘镇金前村村委会金前村金田78号</t>
  </si>
  <si>
    <t>上海市青浦区练塘镇叶港居村委连心4睦邻点</t>
  </si>
  <si>
    <t>电话: 18917738065</t>
  </si>
  <si>
    <t>地址: 上海市青浦区练塘镇叶港村村委会叶港村高家港11号</t>
  </si>
  <si>
    <t>上海市青浦区练塘镇叶港居村委连心8睦邻点</t>
  </si>
  <si>
    <t>电话: 13762181765</t>
  </si>
  <si>
    <t>地址: 上海市青浦区练塘镇叶港村村委会叶港村西叶厍246号</t>
  </si>
  <si>
    <t>上海市青浦区练塘镇泖甸居村委连心2睦邻点</t>
  </si>
  <si>
    <t>电话: 13061732830</t>
  </si>
  <si>
    <t>地址: 上海市青浦区练塘镇泖甸村村委会泖甸村1009号2室号</t>
  </si>
  <si>
    <t>上海市青浦区练塘镇东泖居村委连心1睦邻点</t>
  </si>
  <si>
    <t>电话: 13917457131</t>
  </si>
  <si>
    <t>地址: 上海市青浦区练塘镇东泖村村委会东泖村东三153号</t>
  </si>
  <si>
    <t>上海市青浦区练塘镇金前居村委连心睦邻点</t>
  </si>
  <si>
    <t>电话: 13818765925</t>
  </si>
  <si>
    <t>地址: 上海市青浦区练塘镇金前村村委会金前村前进222号</t>
  </si>
  <si>
    <t>上海市青浦区练塘镇泖甸居村委连心睦邻点</t>
  </si>
  <si>
    <t>电话: 13162804960</t>
  </si>
  <si>
    <t>地址: 上海市青浦区练塘镇泖甸村村委会泖甸村泖甸村438号1室号</t>
  </si>
  <si>
    <t>上海市青浦区练塘镇泖甸居村委连心1睦邻点</t>
  </si>
  <si>
    <t>电话: 18930498761</t>
  </si>
  <si>
    <t>地址: 上海市青浦区练塘镇泖甸村村委会泖甸村721号</t>
  </si>
  <si>
    <t>上海市青浦区白鹤镇太平村居村委馨语太平村睦邻点</t>
  </si>
  <si>
    <t>电话: 18930081297</t>
  </si>
  <si>
    <t>地址: 上海市青浦区白鹤镇太平村村委会太平村34号</t>
  </si>
  <si>
    <t>上海市青浦区练塘镇泖甸居村委连心3睦邻点</t>
  </si>
  <si>
    <t>电话: 13764451143</t>
  </si>
  <si>
    <t>地址: 上海市青浦区练塘镇泖甸村村委会泖甸村550号</t>
  </si>
  <si>
    <t>上海市青浦区练塘镇叶港居村委连心2睦邻点</t>
  </si>
  <si>
    <t>电话: 13127912732</t>
  </si>
  <si>
    <t>地址: 上海市青浦区练塘镇叶港村村委会叶港村高家港53号</t>
  </si>
  <si>
    <t>上海市青浦区练塘镇叶港居村委连心3睦邻点</t>
  </si>
  <si>
    <t>电话: 15221269346</t>
  </si>
  <si>
    <t>地址: 上海市青浦区练塘镇叶港村村委会叶港村高家港100号</t>
  </si>
  <si>
    <t>上海市青浦区练塘镇叶港居村委连心5睦邻点</t>
  </si>
  <si>
    <t>电话: 13818695134</t>
  </si>
  <si>
    <t>地址: 上海市青浦区练塘镇叶港村村委会叶港村高家港48号</t>
  </si>
  <si>
    <t>上海市青浦区夏阳街道金家居村委3睦邻点</t>
  </si>
  <si>
    <t>电话: 18918018156</t>
  </si>
  <si>
    <t>地址: 上海市青浦区夏阳街道金家村村委会金家村332号</t>
  </si>
  <si>
    <t>上海市青浦区练塘镇叶港居村委连心9睦邻点</t>
  </si>
  <si>
    <t>电话: 13671520642</t>
  </si>
  <si>
    <t>地址: 上海市青浦区练塘镇叶港村村委会叶港村西叶厍26号</t>
  </si>
  <si>
    <t>上海市青浦区练塘镇星浜居村委连心睦邻点</t>
  </si>
  <si>
    <t>电话: 13262825817</t>
  </si>
  <si>
    <t>地址: 上海市青浦区练塘镇星浜村村委会星浜村明星147号</t>
  </si>
  <si>
    <t>上海市青浦区夏阳街道金家居村委6睦邻点</t>
  </si>
  <si>
    <t>电话: 18019745480</t>
  </si>
  <si>
    <t>地址: 上海市青浦区夏阳街道金家村村委会金家村189号</t>
  </si>
  <si>
    <t>上海市青浦区练塘镇长河居村委连心睦邻点</t>
  </si>
  <si>
    <t>电话: 15821632276</t>
  </si>
  <si>
    <t>地址: 上海市青浦区练塘镇长河村村委会长河村长塘246号</t>
  </si>
  <si>
    <t>上海市青浦区练塘镇长河居村委连心1睦邻点</t>
  </si>
  <si>
    <t>电话: 18521434347</t>
  </si>
  <si>
    <t>地址: 上海市青浦区练塘镇长河村村委会长河村长塘282号</t>
  </si>
  <si>
    <t>上海市青浦区金泽镇田山庄村居村委金乡邻172睦邻点</t>
  </si>
  <si>
    <t>电话: 18121458876</t>
  </si>
  <si>
    <t>地址: 上海市青浦区金泽镇田山庄村村委会田山庄村321号</t>
  </si>
  <si>
    <t>上海市青浦区金泽镇南新村居村委金乡邻117睦邻点</t>
  </si>
  <si>
    <t>电话: 18302169030</t>
  </si>
  <si>
    <t>地址: 上海市青浦区金泽镇南新村村委会南新村新罗1040号</t>
  </si>
  <si>
    <t>上海市青浦区夏阳街道金家居村委8睦邻点</t>
  </si>
  <si>
    <t>电话: 17721067160</t>
  </si>
  <si>
    <t>地址: 上海市青浦区夏阳街道金家村村委会金家村94号</t>
  </si>
  <si>
    <t>上海市青浦区赵巷镇金葫芦社区居村委讲理堂睦邻点</t>
  </si>
  <si>
    <t>电话: 13585690911</t>
  </si>
  <si>
    <t>地址: 上海市青浦区赵巷镇金葫芦社区居委会金葫芦村8区915号</t>
  </si>
  <si>
    <t>上海市青浦区赵巷镇金葫芦居村委睦邻点</t>
  </si>
  <si>
    <t>电话: 13564072933</t>
  </si>
  <si>
    <t>地址: 上海市青浦区赵巷镇金葫芦社区居委会金葫芦村2区119号</t>
  </si>
  <si>
    <t>上海市青浦区赵巷镇金葫芦居村委广学苑睦邻点</t>
  </si>
  <si>
    <t>地址: 上海市青浦区赵巷镇金葫芦社区居委会金葫芦村8区936号</t>
  </si>
  <si>
    <t>上海市青浦区练塘镇东厍居村委连心6睦邻点</t>
  </si>
  <si>
    <t>电话: 18017157638</t>
  </si>
  <si>
    <t>地址: 上海市青浦区练塘镇东厍村村委会东厍村东团233号</t>
  </si>
  <si>
    <t>上海市青浦区练塘镇东厍居村委连心7睦邻点</t>
  </si>
  <si>
    <t>电话: 13651960098</t>
  </si>
  <si>
    <t>地址: 上海市青浦区练塘镇东厍村村委会东厍村东团210号</t>
  </si>
  <si>
    <t>上海市青浦区练塘镇东厍居村委连续性8睦邻点</t>
  </si>
  <si>
    <t>电话: 13818539182</t>
  </si>
  <si>
    <t>地址: 上海市青浦区练塘镇东厍村村委会东厍村厍浜53号</t>
  </si>
  <si>
    <t>上海市青浦区练塘镇叶港居村委连心6睦邻点</t>
  </si>
  <si>
    <t>电话: 13123968646</t>
  </si>
  <si>
    <t>地址: 上海市青浦区练塘镇叶港村村委会叶港村西叶厍204号</t>
  </si>
  <si>
    <t>上海市青浦区练塘镇叶港居村委连心7睦邻点</t>
  </si>
  <si>
    <t>电话: 18916155883</t>
  </si>
  <si>
    <t>地址: 上海市青浦区练塘镇叶港村村委会叶港村西叶厍314号</t>
  </si>
  <si>
    <t>上海市青浦区夏阳街道金家居村委5睦邻点</t>
  </si>
  <si>
    <t>电话: 13002125851</t>
  </si>
  <si>
    <t>地址: 上海市青浦区夏阳街道金家村村委会金家村22号</t>
  </si>
  <si>
    <t>上海市青浦区练塘镇练东居村委连心1睦邻点</t>
  </si>
  <si>
    <t>电话: 13916073949</t>
  </si>
  <si>
    <t>地址: 上海市青浦区练塘镇练东村村委会练东村泖口244号</t>
  </si>
  <si>
    <t>上海市青浦区练塘镇东厍居村委连心1睦邻点</t>
  </si>
  <si>
    <t>电话: 13122913316</t>
  </si>
  <si>
    <t>地址: 上海市青浦区练塘镇东厍村村委会东厍村东团173号</t>
  </si>
  <si>
    <t>上海市青浦区练塘镇东厍居村委连心5睦邻点</t>
  </si>
  <si>
    <t>电话: 13901862674</t>
  </si>
  <si>
    <t>地址: 上海市青浦区练塘镇东厍村村委会东厍村东团115号</t>
  </si>
  <si>
    <t>上海市青浦区练塘镇东厍居村委连心3睦邻点</t>
  </si>
  <si>
    <t>电话: 18321578602</t>
  </si>
  <si>
    <t>地址: 上海市青浦区练塘镇东厍村村委会东厍村东团279号</t>
  </si>
  <si>
    <t>上海市青浦区夏阳街道金家居村委2组睦邻点</t>
  </si>
  <si>
    <t>电话: 13482608155</t>
  </si>
  <si>
    <t>地址: 上海市青浦区夏阳街道金家村村委会金家村276号</t>
  </si>
  <si>
    <t>上海市青浦区练塘镇徐练居村委连心3睦邻点</t>
  </si>
  <si>
    <t>电话: 13651679570</t>
  </si>
  <si>
    <t>地址: 上海市青浦区练塘镇徐练村村委会徐练村徐南228号</t>
  </si>
  <si>
    <t>上海市青浦区练塘镇东田居村委连心1睦邻点</t>
  </si>
  <si>
    <t>电话: 13818749680</t>
  </si>
  <si>
    <t>地址: 上海市青浦区练塘镇东田村村委会东田村长田97号</t>
  </si>
  <si>
    <t>上海市青浦区练塘镇泾珠居村委连心睦邻点</t>
  </si>
  <si>
    <t>电话: 13167130680</t>
  </si>
  <si>
    <t>地址: 上海市青浦区练塘镇泾珠村村委会泾珠村尤家泾170号</t>
  </si>
  <si>
    <t>上海市青浦区练塘镇蒸浦居村委连心10睦邻点</t>
  </si>
  <si>
    <t>电话: 13564155832</t>
  </si>
  <si>
    <t>地址: 上海市青浦区练塘镇蒸浦村村委会蒸浦村蒸南346号</t>
  </si>
  <si>
    <t>上海市青浦区练塘镇蒸浦居村委连心6睦邻点</t>
  </si>
  <si>
    <t>电话: 18917010667</t>
  </si>
  <si>
    <t>地址: 上海市青浦区练塘镇蒸浦村村委会蒸浦村蒸南301号1室号</t>
  </si>
  <si>
    <t>上海市青浦区练塘镇泾花居村委连心睦邻点</t>
  </si>
  <si>
    <t>电话: 15800783157</t>
  </si>
  <si>
    <t>地址: 上海市青浦区练塘镇泾花村村委会泾花村439号</t>
  </si>
  <si>
    <t>上海市青浦区练塘镇泾花居村委连心1睦邻点</t>
  </si>
  <si>
    <t>电话: 17317632036</t>
  </si>
  <si>
    <t>地址: 上海市青浦区练塘镇泾花村村委会泾花村211号</t>
  </si>
  <si>
    <t>上海市青浦区练塘镇蒸浦居村委连心1睦邻点</t>
  </si>
  <si>
    <t>电话: 13524792585</t>
  </si>
  <si>
    <t>地址: 上海市青浦区练塘镇蒸浦村村委会蒸浦村浦江226号</t>
  </si>
  <si>
    <t>上海市青浦区练塘镇蒸浦居村委连心2睦邻点</t>
  </si>
  <si>
    <t>电话: 13167013253</t>
  </si>
  <si>
    <t>地址: 上海市青浦区练塘镇蒸浦村村委会蒸浦村蒸南237号</t>
  </si>
  <si>
    <t>上海市青浦区练塘镇蒸浦居村委连心3睦邻点</t>
  </si>
  <si>
    <t>电话: 18717808823</t>
  </si>
  <si>
    <t>地址: 上海市青浦区练塘镇蒸浦村村委会蒸浦村浦江363号</t>
  </si>
  <si>
    <t>上海市青浦区练塘镇蒸浦居村委连心5睦邻点</t>
  </si>
  <si>
    <t>电话: 13601823322</t>
  </si>
  <si>
    <t>地址: 上海市青浦区练塘镇蒸浦村村委会蒸浦村浦江149号1室号</t>
  </si>
  <si>
    <t>上海市青浦区练塘镇蒸浦居村委连心7睦邻点</t>
  </si>
  <si>
    <t>电话: 13381560730</t>
  </si>
  <si>
    <t>地址: 上海市青浦区练塘镇蒸浦村村委会蒸浦村蒸南187号1室号</t>
  </si>
  <si>
    <t>上海市青浦区练塘镇蒸浦居村委连心9睦邻点</t>
  </si>
  <si>
    <t>电话: 17317863090</t>
  </si>
  <si>
    <t>地址: 上海市青浦区练塘镇蒸浦村村委会蒸浦村蒸南120号</t>
  </si>
  <si>
    <t>上海市青浦区练塘镇北埭居村委连心睦邻点</t>
  </si>
  <si>
    <t>电话: 13764988966</t>
  </si>
  <si>
    <t>地址: 上海市青浦区练塘镇北埭村村委会北埭村网埭55号</t>
  </si>
  <si>
    <t>上海市青浦区练塘镇徐练居村委连心睦邻点</t>
  </si>
  <si>
    <t>电话: 13651716702</t>
  </si>
  <si>
    <t>地址: 上海市青浦区练塘镇徐练村村委会徐练村沈练176号</t>
  </si>
  <si>
    <t>上海市青浦区练塘镇徐练居村委连心1睦邻点</t>
  </si>
  <si>
    <t>电话: 13774386022</t>
  </si>
  <si>
    <t>地址: 上海市青浦区练塘镇徐练村村委会徐练村沈练108号</t>
  </si>
  <si>
    <t>上海市青浦区练塘镇徐练居村委连心2睦邻点</t>
  </si>
  <si>
    <t>电话: 13524478008</t>
  </si>
  <si>
    <t>地址: 上海市青浦区练塘镇徐练村村委会徐练村沈练9号</t>
  </si>
  <si>
    <t>上海市青浦区练塘镇徐练居村委连心4睦邻点</t>
  </si>
  <si>
    <t>电话: 18702163710</t>
  </si>
  <si>
    <t>地址: 上海市青浦区练塘镇徐练村村委会徐练村徐南107号</t>
  </si>
  <si>
    <t>上海市青浦区练塘镇东田居村委连心睦邻点</t>
  </si>
  <si>
    <t>电话: 13641899929</t>
  </si>
  <si>
    <t>地址: 上海市青浦区练塘镇东田村村委会东田村东叶厍146号</t>
  </si>
  <si>
    <t>上海市青浦区练塘镇练东居村委连心睦邻点</t>
  </si>
  <si>
    <t>电话: 13917488058</t>
  </si>
  <si>
    <t>地址: 上海市青浦区练塘镇练东村村委会练东村王家19号</t>
  </si>
  <si>
    <t>上海市青浦区练塘镇东厍居村委连心睦邻点</t>
  </si>
  <si>
    <t>电话: 15801871383</t>
  </si>
  <si>
    <t>地址: 上海市青浦区练塘镇东厍村村委会东厍村东团21号</t>
  </si>
  <si>
    <t>上海市青浦区练塘镇东厍居村委连心2睦邻点</t>
  </si>
  <si>
    <t>电话: 13651818524</t>
  </si>
  <si>
    <t>地址: 上海市青浦区练塘镇东厍村村委会东厍村东团92号</t>
  </si>
  <si>
    <t>上海市青浦区练塘镇东泖居村委连心睦邻点</t>
  </si>
  <si>
    <t>电话: 13611679834</t>
  </si>
  <si>
    <t>地址: 上海市青浦区练塘镇东泖村村委会东泖村南王浜303号1室号</t>
  </si>
  <si>
    <t>上海市青浦区练塘镇蒸浦居村委连心4睦邻点</t>
  </si>
  <si>
    <t>电话: 17701628324</t>
  </si>
  <si>
    <t>地址: 上海市青浦区练塘镇蒸浦村村委会蒸浦村浦江57号1室号</t>
  </si>
  <si>
    <t>上海市青浦区练塘镇蒸浦居村委连心8睦邻点</t>
  </si>
  <si>
    <t>电话: 13122867283</t>
  </si>
  <si>
    <t>地址: 上海市青浦区练塘镇蒸浦村村委会蒸浦村浦江318号</t>
  </si>
  <si>
    <t>上海市青浦区练塘镇朱庄居村委连心睦邻点</t>
  </si>
  <si>
    <t>电话: 13501804533</t>
  </si>
  <si>
    <t>地址: 上海市青浦区练塘镇朱庄村村委会朱庄村朱家庄236号</t>
  </si>
  <si>
    <t>上海市青浦区练塘镇东厍居村委连心4睦邻点</t>
  </si>
  <si>
    <t>电话: 18930741800</t>
  </si>
  <si>
    <t>地址: 上海市青浦区练塘镇东厍村村委会东厍村东团351号</t>
  </si>
  <si>
    <t>上海市青浦区练塘镇东庄居村委连心2睦邻点</t>
  </si>
  <si>
    <t>电话: 13918376926</t>
  </si>
  <si>
    <t>地址: 上海市青浦区练塘镇东庄村村委会东庄村蒸东16号</t>
  </si>
  <si>
    <t>上海市青浦区练塘镇东庄居村委连心1睦邻点</t>
  </si>
  <si>
    <t>电话: 15821554918</t>
  </si>
  <si>
    <t>地址: 上海市青浦区练塘镇东庄村村委会东庄村庄圩245号</t>
  </si>
  <si>
    <t>上海市青浦区练塘镇太北居村委连心睦邻点</t>
  </si>
  <si>
    <t>电话: 18964982066</t>
  </si>
  <si>
    <t>地址: 上海市青浦区练塘镇太北村村委会太北村北王浜9组 百年老宅号</t>
  </si>
  <si>
    <t>上海市青浦区练塘镇太北居村委连心4睦邻点</t>
  </si>
  <si>
    <t>电话: 18918018748</t>
  </si>
  <si>
    <t>地址: 上海市青浦区练塘镇太北村村委会太北村北王浜77号</t>
  </si>
  <si>
    <t>上海市青浦区金泽镇王港村居村委金乡邻201睦邻点</t>
  </si>
  <si>
    <t>电话: 18939882376</t>
  </si>
  <si>
    <t>地址: 上海市青浦区金泽镇王港村村委会王港村王港村1351号</t>
  </si>
  <si>
    <t>上海市青浦区练塘镇大新居村委连心4睦邻点</t>
  </si>
  <si>
    <t>电话: 13564256003</t>
  </si>
  <si>
    <t>地址: 上海市青浦区练塘镇大新村村委会大新村新庄165号</t>
  </si>
  <si>
    <t>上海市青浦区赵巷镇和睦村居村委睦邻之家睦邻点</t>
  </si>
  <si>
    <t>电话: 13701722320</t>
  </si>
  <si>
    <t>地址: 上海市青浦区赵巷镇和睦村村委会和睦村村和睦村540号</t>
  </si>
  <si>
    <t>上海市青浦区赵巷镇和睦村居村委谊邻之家睦邻点</t>
  </si>
  <si>
    <t>地址: 上海市青浦区赵巷镇和睦村村委会和睦村563号</t>
  </si>
  <si>
    <t>上海市青浦区赵巷镇和睦居村委平安之家睦邻点</t>
  </si>
  <si>
    <t>电话: 15221318918</t>
  </si>
  <si>
    <t>地址: 上海市青浦区赵巷镇和睦村村委会和睦村226号</t>
  </si>
  <si>
    <t>上海市青浦区赵巷镇和睦居村委和睦驿站睦邻点</t>
  </si>
  <si>
    <t>电话: 13020245996</t>
  </si>
  <si>
    <t>地址: 上海市青浦区赵巷镇和睦村村委会和睦村360号</t>
  </si>
  <si>
    <t>上海市青浦区练塘镇太北居村委连心10睦邻点</t>
  </si>
  <si>
    <t>电话: 18121239910</t>
  </si>
  <si>
    <t>地址: 上海市青浦区练塘镇太北村村委会太北村林家草28号</t>
  </si>
  <si>
    <t>上海市青浦区赵巷镇方夏居村委村民映像室睦邻点</t>
  </si>
  <si>
    <t>电话: 15801818635</t>
  </si>
  <si>
    <t>地址: 上海市青浦区赵巷镇方夏村村委会方夏村10组15号</t>
  </si>
  <si>
    <t>上海市青浦区金泽镇雪米村居村委金乡邻136睦邻点</t>
  </si>
  <si>
    <t>电话: 18918975537</t>
  </si>
  <si>
    <t>地址: 上海市青浦区金泽镇雪米村村委会雪米村湖雪1118号</t>
  </si>
  <si>
    <t>上海市青浦区练塘镇大新村居村委连心睦邻点</t>
  </si>
  <si>
    <t>电话: 15601879315</t>
  </si>
  <si>
    <t>地址: 上海市青浦区练塘镇大新村村委会大新村大浜53号</t>
  </si>
  <si>
    <t>上海市青浦区练塘镇大新居村委连心睦邻点</t>
  </si>
  <si>
    <t>电话: 13482111725</t>
  </si>
  <si>
    <t>地址: 上海市青浦区练塘镇大新村村委会大新村新庄27号</t>
  </si>
  <si>
    <t>上海市青浦区练塘镇大新村居村委连心1睦邻点</t>
  </si>
  <si>
    <t>电话: 13122916805</t>
  </si>
  <si>
    <t>地址: 上海市青浦区练塘镇大新村村委会大新村新庄123号</t>
  </si>
  <si>
    <t>上海市青浦区练塘镇大新居村委连心2睦邻点</t>
  </si>
  <si>
    <t>电话: 13381976208</t>
  </si>
  <si>
    <t>地址: 上海市青浦区练塘镇大新村村委会大新村大浜217号</t>
  </si>
  <si>
    <t>上海市青浦区练塘镇大新居村委连心3睦邻点</t>
  </si>
  <si>
    <t>电话: 13918670396</t>
  </si>
  <si>
    <t>地址: 上海市青浦区练塘镇大新村村委会大新村大浜84号</t>
  </si>
  <si>
    <t>上海市青浦区金泽镇王港村居村委金乡邻205睦邻点</t>
  </si>
  <si>
    <t>电话: 13701851866</t>
  </si>
  <si>
    <t>地址: 上海市青浦区金泽镇王港村村委会王港村王港村286号</t>
  </si>
  <si>
    <t>上海市青浦区练塘镇太北居村委连心1睦邻点</t>
  </si>
  <si>
    <t>电话: 18917742651</t>
  </si>
  <si>
    <t>地址: 上海市青浦区练塘镇太北村村委会太北村顾巷84号</t>
  </si>
  <si>
    <t>上海市青浦区练塘镇太北居村委连心2睦邻点</t>
  </si>
  <si>
    <t>电话: 18916118739</t>
  </si>
  <si>
    <t>地址: 上海市青浦区练塘镇太北村村委会太北村林家草16号</t>
  </si>
  <si>
    <t>上海市青浦区练塘镇太北居村委连心3睦邻点</t>
  </si>
  <si>
    <t>电话: 13248137751</t>
  </si>
  <si>
    <t>地址: 上海市青浦区练塘镇北埭村村委会太北村林家草307号</t>
  </si>
  <si>
    <t>上海市青浦区金泽镇建国村居村委金乡邻191睦邻点</t>
  </si>
  <si>
    <t>电话: 19945779741</t>
  </si>
  <si>
    <t>地址: 上海市青浦区金泽镇建国村村委会建国村建国村138号</t>
  </si>
  <si>
    <t>上海市青浦区练塘镇太北居村委连心5睦邻点</t>
  </si>
  <si>
    <t>电话: 18001718258</t>
  </si>
  <si>
    <t>地址: 上海市青浦区练塘镇太北村村委会太北村北王浜145号</t>
  </si>
  <si>
    <t>上海市青浦区练塘镇太北居村委连心6睦邻点</t>
  </si>
  <si>
    <t>电话: 13331851078</t>
  </si>
  <si>
    <t>地址: 上海市青浦区练塘镇太北村村委会太北村顾巷24号</t>
  </si>
  <si>
    <t>上海市青浦区金泽镇雪米村居村委金乡邻212睦邻点</t>
  </si>
  <si>
    <t>电话: 15821286808</t>
  </si>
  <si>
    <t>地址: 上海市青浦区金泽镇雪米村村委会雪米村石米236号</t>
  </si>
  <si>
    <t>上海市青浦区练塘镇东淇居村委连心睦邻点</t>
  </si>
  <si>
    <t>电话: 18964340866</t>
  </si>
  <si>
    <t>地址: 上海市青浦区练塘镇东淇村村委会东淇村淇浒36号</t>
  </si>
  <si>
    <t>上海市青浦区练塘镇东淇居村委连心1睦邻点</t>
  </si>
  <si>
    <t>电话: 15900764791</t>
  </si>
  <si>
    <t>地址: 上海市青浦区练塘镇东淇村村委会东淇村淇浒381号</t>
  </si>
  <si>
    <t>上海市青浦区金泽镇雪米村居村委金乡邻141睦邻点</t>
  </si>
  <si>
    <t>电话: 13524208067</t>
  </si>
  <si>
    <t>地址: 上海市青浦区金泽镇雪米村村委会雪米村石米10号</t>
  </si>
  <si>
    <t>上海市青浦区练塘镇双菱居村委连心1睦邻点</t>
  </si>
  <si>
    <t>电话: 13002175477</t>
  </si>
  <si>
    <t>地址: 上海市青浦区练塘镇双菱村村委会双菱村菱浜269号</t>
  </si>
  <si>
    <t>上海市青浦区练塘镇东庄居村委连心3睦邻点</t>
  </si>
  <si>
    <t>电话: 13818448107</t>
  </si>
  <si>
    <t>地址: 上海市青浦区练塘镇东庄村村委会东庄村蒸东201号号</t>
  </si>
  <si>
    <t>上海市青浦区练塘镇双菱居村委连心睦邻点</t>
  </si>
  <si>
    <t>地址: 上海市青浦区练塘镇双菱村村委会双菱村双联129号</t>
  </si>
  <si>
    <t>上海市青浦区练塘镇东庄居村委连心睦邻点</t>
  </si>
  <si>
    <t>电话: 13901887211</t>
  </si>
  <si>
    <t>地址: 上海市青浦区练塘镇东庄村村委会东庄村庄圩166号</t>
  </si>
  <si>
    <t>上海市青浦区华新镇淮海村居村委民情客堂睦邻点</t>
  </si>
  <si>
    <t>电话: 13601706339</t>
  </si>
  <si>
    <t>地址: 上海市青浦区华新镇淮海村村委会淮海村292号</t>
  </si>
  <si>
    <t>上海市青浦区华新镇杨家庄居村委益祥阁睦邻点</t>
  </si>
  <si>
    <t>电话: 13917594608</t>
  </si>
  <si>
    <t>地址: 上海市青浦区华新镇杨家庄村村委会杨家庄村219号</t>
  </si>
  <si>
    <t>上海市青浦区华新镇杨家庄居村委邻里一家人睦邻点</t>
  </si>
  <si>
    <t>电话: 15921157980</t>
  </si>
  <si>
    <t>地址: 上海市青浦区华新镇杨家庄村村委会杨家庄村395号</t>
  </si>
  <si>
    <t>上海市青浦区华新镇叙南居村委新华睦邻点</t>
  </si>
  <si>
    <t>电话: 13817298321</t>
  </si>
  <si>
    <t>地址: 上海市青浦区华新镇叙南村村委会叙南村43号</t>
  </si>
  <si>
    <t>上海市青浦区华新镇叙南居村委叙龙桥睦邻点</t>
  </si>
  <si>
    <t>电话: 13816351213</t>
  </si>
  <si>
    <t>地址: 上海市青浦区华新镇叙南村村委会叙南村203号</t>
  </si>
  <si>
    <t>上海市青浦区华新镇叙南居村委吴家木桥睦邻点</t>
  </si>
  <si>
    <t>电话: 13621881910</t>
  </si>
  <si>
    <t>地址: 上海市青浦区华新镇叙南村村委会叙南村80号</t>
  </si>
  <si>
    <t>上海市青浦区华新镇叙南村居村委古思浜睦邻点</t>
  </si>
  <si>
    <t>电话: 13795374921</t>
  </si>
  <si>
    <t>地址: 上海市青浦区华新镇叙南村村委会叙南村249号</t>
  </si>
  <si>
    <t>上海市青浦区华新镇叙南村居村委向阳睦邻点</t>
  </si>
  <si>
    <t>电话: 15921437528</t>
  </si>
  <si>
    <t>地址: 上海市青浦区华新镇叙南村村委会叙南村172号</t>
  </si>
  <si>
    <t>上海市青浦区华新镇淮海村居村委夕阳红客堂睦邻点</t>
  </si>
  <si>
    <t>电话: 13501912841</t>
  </si>
  <si>
    <t>地址: 上海市青浦区华新镇淮海村村委会淮海村新凤北路900弄号213号</t>
  </si>
  <si>
    <t>上海市青浦区华新镇淮海村居村委文化客堂睦邻点</t>
  </si>
  <si>
    <t>电话: 13901811336</t>
  </si>
  <si>
    <t>地址: 上海市青浦区华新镇淮海村村委会淮海村458号</t>
  </si>
  <si>
    <t>上海市青浦区华新镇火星居村委姚介宅睦邻点</t>
  </si>
  <si>
    <t>电话: 13381965306</t>
  </si>
  <si>
    <t>地址: 上海市青浦区华新镇火星村村委会火星村11号</t>
  </si>
  <si>
    <t>上海市青浦区华新镇火星居村委康介宅睦邻点</t>
  </si>
  <si>
    <t>电话: 17721233003</t>
  </si>
  <si>
    <t>地址: 上海市青浦区华新镇火星村村委会火星村107号</t>
  </si>
  <si>
    <t>上海市青浦区华新镇火星居村委李更巷睦邻点</t>
  </si>
  <si>
    <t>电话: 15121112452</t>
  </si>
  <si>
    <t>地址: 上海市青浦区华新镇火星村村委会火星村273号</t>
  </si>
  <si>
    <t>上海市青浦区金泽镇陈东村居村委金乡邻130睦邻点</t>
  </si>
  <si>
    <t>电话: 13601697476</t>
  </si>
  <si>
    <t>地址: 上海市青浦区金泽镇陈东村村委会陈东村陈东村1013号</t>
  </si>
  <si>
    <t>上海市青浦区金泽镇三塘村居村委金乡邻153睦邻点</t>
  </si>
  <si>
    <t>电话: 13817384016</t>
  </si>
  <si>
    <t>地址: 上海市青浦区金泽镇三塘村村委会三塘村村三塘村塘北125号</t>
  </si>
  <si>
    <t>上海市青浦区金泽镇三塘村居村委金乡邻152睦邻点</t>
  </si>
  <si>
    <t>电话: 13122108850</t>
  </si>
  <si>
    <t>地址: 上海市青浦区金泽镇三塘村村委会三塘村村三塘村塘联80号</t>
  </si>
  <si>
    <t>上海市青浦区金泽镇金姚村居村委金乡邻181睦邻点</t>
  </si>
  <si>
    <t>电话: 13764725208</t>
  </si>
  <si>
    <t>地址: 上海市青浦区金泽镇金杨居委会金姚村村金姚村528号</t>
  </si>
  <si>
    <t>上海市青浦区金泽镇雪米村居村委金乡邻215睦邻点</t>
  </si>
  <si>
    <t>电话: 13918826734</t>
  </si>
  <si>
    <t>地址: 上海市青浦区金泽镇雪米村村委会雪米村石米255号</t>
  </si>
  <si>
    <t>上海市青浦区华新镇马阳村居村委蔡西睦邻点</t>
  </si>
  <si>
    <t>电话: 17717628470</t>
  </si>
  <si>
    <t>地址: 上海市青浦区华新镇马阳村村委会马阳村蔡阳231号</t>
  </si>
  <si>
    <t>上海市青浦区华新镇马阳村居村委河北睦邻点</t>
  </si>
  <si>
    <t>电话: 18917992841</t>
  </si>
  <si>
    <t>地址: 上海市青浦区华新镇马阳村村委会马阳村马桥511号</t>
  </si>
  <si>
    <t>上海市青浦区华新镇马阳居村委淮浦睦邻点</t>
  </si>
  <si>
    <t>电话: 13052078165</t>
  </si>
  <si>
    <t>地址: 上海市青浦区华新镇马阳村村委会马阳村马桥230号</t>
  </si>
  <si>
    <t>上海市青浦区华新镇马阳居村委钱家台睦邻点</t>
  </si>
  <si>
    <t>电话: 18939891598</t>
  </si>
  <si>
    <t>地址: 上海市青浦区华新镇马阳村村委会马阳村马桥102号</t>
  </si>
  <si>
    <t>上海市青浦区华新镇马阳村居村委伍家村睦邻点</t>
  </si>
  <si>
    <t>电话: 18717823558</t>
  </si>
  <si>
    <t>地址: 上海市青浦区华新镇马阳村村委会马阳村马桥263号</t>
  </si>
  <si>
    <t>上海市青浦区夏阳街道金家村居村委9号睦邻点</t>
  </si>
  <si>
    <t>电话: 13002119992</t>
  </si>
  <si>
    <t>地址: 上海市青浦区夏阳街道金家村村委会金家村9组56号</t>
  </si>
  <si>
    <t>上海市青浦区金泽镇王港村居村委金乡邻204睦邻点</t>
  </si>
  <si>
    <t>电话: 13501806069</t>
  </si>
  <si>
    <t>地址: 上海市青浦区金泽镇王港村村委会王港村王港村113号</t>
  </si>
  <si>
    <t>上海市青浦区金泽镇王港村居村委金乡邻202睦邻点</t>
  </si>
  <si>
    <t>电话: 13918367542</t>
  </si>
  <si>
    <t>地址: 上海市青浦区金泽镇王港村村委会王港村王港村1053号</t>
  </si>
  <si>
    <t>上海市青浦区华新镇马阳居村委马桥睦邻点</t>
  </si>
  <si>
    <t>电话: 15102146472</t>
  </si>
  <si>
    <t>地址: 上海市青浦区华新镇马阳村村委会马阳村马桥434号</t>
  </si>
  <si>
    <t>上海市青浦区赵巷镇崧泽村居村委纽带之家睦邻点</t>
  </si>
  <si>
    <t>电话: 13901629488</t>
  </si>
  <si>
    <t>地址: 上海市青浦区赵巷镇崧泽村村委会崧泽村368号</t>
  </si>
  <si>
    <t>上海市青浦区赵巷镇崧泽村居村委文艺之家睦邻点</t>
  </si>
  <si>
    <t>电话: 13701723406</t>
  </si>
  <si>
    <t>地址: 上海市青浦区赵巷镇崧泽村村委会崧泽村村341号</t>
  </si>
  <si>
    <t>上海市青浦区金泽镇陈东村居村委金乡邻129睦邻点</t>
  </si>
  <si>
    <t>电话: 13918806711</t>
  </si>
  <si>
    <t>地址: 上海市青浦区金泽镇陈东村村委会陈东村陈东村102号</t>
  </si>
  <si>
    <t>上海市青浦区华新镇马阳村居村委新浜睦邻点</t>
  </si>
  <si>
    <t>电话: 13524654788</t>
  </si>
  <si>
    <t>地址: 上海市青浦区华新镇马阳村村委会马阳村马桥334号</t>
  </si>
  <si>
    <t>上海市青浦区赵巷镇金葫芦居村委开心屋睦邻点</t>
  </si>
  <si>
    <t>地址: 上海市青浦区赵巷镇金葫芦社区居委会芦沈路178弄111号</t>
  </si>
  <si>
    <t>上海市青浦区华新镇马阳居村委河南睦邻点</t>
  </si>
  <si>
    <t>电话: 18019722828</t>
  </si>
  <si>
    <t>地址: 上海市青浦区华新镇马阳村村委会马阳村马桥575号</t>
  </si>
  <si>
    <t>上海市青浦区金泽镇淀西村居村委金乡邻208睦邻点</t>
  </si>
  <si>
    <t>电话: 15801844346</t>
  </si>
  <si>
    <t>地址: 上海市青浦区金泽镇淀西村村委会淀西村前荇田肚4023号</t>
  </si>
  <si>
    <t>上海市青浦区华新镇杨家庄居村委有邻小站睦邻点</t>
  </si>
  <si>
    <t>电话: 13501921149</t>
  </si>
  <si>
    <t>地址: 上海市青浦区华新镇杨家庄村村委会杨家庄村255号</t>
  </si>
  <si>
    <t>上海市青浦区华新镇朱长居村委凌家浜睦邻点</t>
  </si>
  <si>
    <t>电话: 13816048865</t>
  </si>
  <si>
    <t>地址: 上海市青浦区华新镇朱长村村委会朱长村纪秀路158弄241号</t>
  </si>
  <si>
    <t>上海市青浦区华新镇朱长居村委亭西睦邻点</t>
  </si>
  <si>
    <t>电话: 13774333750</t>
  </si>
  <si>
    <t>地址: 上海市青浦区华新镇朱长村村委会朱长村华隆路1100弄号141</t>
  </si>
  <si>
    <t>上海市青浦区华新镇嵩山居村委心灵屋睦邻点</t>
  </si>
  <si>
    <t>电话: 13601808083</t>
  </si>
  <si>
    <t>地址: 上海市青浦区华新镇嵩山村村委会嵩山村356号中心配套设施房</t>
  </si>
  <si>
    <t>上海市青浦区华新镇嵩山居村委悠闲屋睦邻点</t>
  </si>
  <si>
    <t>电话: 13917670458</t>
  </si>
  <si>
    <t>地址: 上海市青浦区华新镇嵩山村村委会嵩山村201号</t>
  </si>
  <si>
    <t>上海市青浦区华新镇华益居村委花香小筑睦邻点</t>
  </si>
  <si>
    <t>电话: 18017436086</t>
  </si>
  <si>
    <t>地址: 上海市青浦区华新镇华益村村委会华益村425号</t>
  </si>
  <si>
    <t>上海市青浦区华新镇华益居村委老伙伴之家睦邻点</t>
  </si>
  <si>
    <t>电话: 13601824118</t>
  </si>
  <si>
    <t>地址: 上海市青浦区华新镇华益村村委会华益村253号</t>
  </si>
  <si>
    <t>上海市青浦区华新镇华益居村委农家小憩站睦邻点</t>
  </si>
  <si>
    <t>电话: 13671615868</t>
  </si>
  <si>
    <t>地址: 上海市青浦区华新镇华益村村委会华益村133号</t>
  </si>
  <si>
    <t>上海市青浦区华新镇华益居村委欢乐小屋睦邻点</t>
  </si>
  <si>
    <t>电话: 18801772227</t>
  </si>
  <si>
    <t>地址: 上海市青浦区华新镇华益村村委会华益村508号</t>
  </si>
  <si>
    <t>上海市青浦区华新镇华益居村委夕阳红睦邻点</t>
  </si>
  <si>
    <t>电话: 18018586375</t>
  </si>
  <si>
    <t>地址: 上海市青浦区华新镇华益村村委会华益村629号</t>
  </si>
  <si>
    <t>上海市青浦区华新镇北新居村委稻香睦邻点</t>
  </si>
  <si>
    <t>电话: 18016397771</t>
  </si>
  <si>
    <t>地址: 上海市青浦区华新镇北新村村委会北新村新联370号</t>
  </si>
  <si>
    <t>上海市青浦区华新镇北新居村委乐居睦邻点</t>
  </si>
  <si>
    <t>电话: 19945632711</t>
  </si>
  <si>
    <t>地址: 上海市青浦区华新镇北新村村委会北新村北葛111号</t>
  </si>
  <si>
    <t>上海市青浦区华新镇北新居村委夕阳暖屋睦邻点</t>
  </si>
  <si>
    <t>电话: 13524300816</t>
  </si>
  <si>
    <t>地址: 上海市青浦区华新镇北新村村委会北新村北葛204号</t>
  </si>
  <si>
    <t>上海市青浦区华新镇北新居村委新丰睦邻点</t>
  </si>
  <si>
    <t>电话: 13764466002</t>
  </si>
  <si>
    <t>地址: 上海市青浦区华新镇北新村村委会北新村北葛216号</t>
  </si>
  <si>
    <t>上海市青浦区华新镇北新居村委舍得睦邻点</t>
  </si>
  <si>
    <t>电话: 13917080617</t>
  </si>
  <si>
    <t>地址: 上海市青浦区华新镇北新村村委会北新村新联129号</t>
  </si>
  <si>
    <t>上海市青浦区华新镇北新居村委悦客睦邻点</t>
  </si>
  <si>
    <t>电话: 13801728380</t>
  </si>
  <si>
    <t>地址: 上海市青浦区华新镇北新村村委会北新村新联220号</t>
  </si>
  <si>
    <t>上海市青浦区华新镇北新居村委居安睦邻点</t>
  </si>
  <si>
    <t>电话: 18916074073</t>
  </si>
  <si>
    <t>地址: 上海市青浦区华新镇北新村村委会北新村新联401号</t>
  </si>
  <si>
    <t>上海市青浦区华新镇叙中居村委费家台睦邻点</t>
  </si>
  <si>
    <t>电话: 13816427103</t>
  </si>
  <si>
    <t>地址: 上海市青浦区华新镇叙中村村委会叙中村叙北121号</t>
  </si>
  <si>
    <t>上海市青浦区华新镇叙中居村委程家桥睦邻点</t>
  </si>
  <si>
    <t>电话: 13916256308</t>
  </si>
  <si>
    <t>地址: 上海市青浦区华新镇叙中村村委会叙中村中二32号</t>
  </si>
  <si>
    <t>上海市青浦区华新镇叙中居村委钱家木桥睦邻点</t>
  </si>
  <si>
    <t>电话: 13916822542</t>
  </si>
  <si>
    <t>地址: 上海市青浦区华新镇叙中村村委会叙中村中二71号</t>
  </si>
  <si>
    <t>上海市青浦区华新镇叙中居村委旺西睦邻点</t>
  </si>
  <si>
    <t>电话: 13764291075</t>
  </si>
  <si>
    <t>地址: 上海市青浦区华新镇叙中村村委会叙中村叙北143号</t>
  </si>
  <si>
    <t>上海市青浦区华新镇叙中居村委西江睦邻点</t>
  </si>
  <si>
    <t>电话: 13701799823</t>
  </si>
  <si>
    <t>地址: 上海市青浦区华新镇叙中村村委会叙中村叙北179号</t>
  </si>
  <si>
    <t>上海市青浦区华新镇杨家庄居村委四邻三舍睦邻点</t>
  </si>
  <si>
    <t>电话: 13661488285</t>
  </si>
  <si>
    <t>地址: 上海市青浦区华新镇杨家庄村村委会杨家庄村联星181号</t>
  </si>
  <si>
    <t>上海市青浦区华新镇杨家庄居村委如家小憩苑睦邻点</t>
  </si>
  <si>
    <t>电话: 15001909337</t>
  </si>
  <si>
    <t>地址: 上海市青浦区华新镇杨家庄村村委会杨家庄村71号</t>
  </si>
  <si>
    <t>上海市青浦区华新镇杨家庄居村委好邻里睦邻点</t>
  </si>
  <si>
    <t>电话: 18930475010</t>
  </si>
  <si>
    <t>地址: 上海市青浦区华新镇杨家庄村村委会杨家庄村石新桥小区联星35号</t>
  </si>
  <si>
    <t>上海市青浦区华新镇杨家庄居村委悦客之家睦邻点</t>
  </si>
  <si>
    <t>电话: 18221907686</t>
  </si>
  <si>
    <t>地址: 上海市青浦区华新镇杨家庄村村委会杨家庄村联星205号</t>
  </si>
  <si>
    <t>上海市青浦区华新镇叙中居村委厍浜睦邻点</t>
  </si>
  <si>
    <t>电话: 15800909366</t>
  </si>
  <si>
    <t>地址: 上海市青浦区华新镇叙中村村委会叙中村叙北路800弄32号</t>
  </si>
  <si>
    <t>上海市青浦区华新镇北新居村委清风睦邻点</t>
  </si>
  <si>
    <t>电话: 18918088589</t>
  </si>
  <si>
    <t>地址: 上海市青浦区华新镇北新村村委会北新村北葛43号</t>
  </si>
  <si>
    <t>上海市青浦区华新镇北新居村委和谐睦邻点</t>
  </si>
  <si>
    <t>电话: 13701722117</t>
  </si>
  <si>
    <t>地址: 上海市青浦区华新镇北新村村委会北新村北葛281号</t>
  </si>
  <si>
    <t>上海市青浦区华新镇华益居村委知识乐园睦邻点</t>
  </si>
  <si>
    <t>电话: 13818366492</t>
  </si>
  <si>
    <t>地址: 上海市青浦区华新镇华益村村委会华益村473号</t>
  </si>
  <si>
    <t>上海市青浦区金泽镇淀西村居村委金乡邻207睦邻点</t>
  </si>
  <si>
    <t>电话: 15021150026</t>
  </si>
  <si>
    <t>地址: 上海市青浦区金泽镇淀西村村委会淀西村前荇张家浜1116号</t>
  </si>
  <si>
    <t>上海市青浦区金泽镇金姚村居村委金乡邻100睦邻点</t>
  </si>
  <si>
    <t>电话: 13501850559</t>
  </si>
  <si>
    <t>地址: 上海市青浦区金泽镇金姚村村委会金姚村金姚村91号</t>
  </si>
  <si>
    <t>上海市青浦区金泽镇淀西村居村委金乡邻209睦邻点</t>
  </si>
  <si>
    <t>电话: 13601981185</t>
  </si>
  <si>
    <t>地址: 上海市青浦区金泽镇淀西村村委会淀西村淀西村前荇3028号</t>
  </si>
  <si>
    <t>上海市青浦区金泽镇淀西村居村委金乡邻210睦邻点</t>
  </si>
  <si>
    <t>电话: 13917703950</t>
  </si>
  <si>
    <t>地址: 上海市青浦区金泽镇淀西村村委会淀西村东风南浜85号</t>
  </si>
  <si>
    <t>上海市青浦区华新镇新谊居村委阳春睦邻点</t>
  </si>
  <si>
    <t>电话: 13701909059</t>
  </si>
  <si>
    <t>地址: 上海市青浦区华新镇新谊村村委会新谊村143号</t>
  </si>
  <si>
    <t>上海市青浦区华新镇秀龙居村委庭院学堂睦邻点</t>
  </si>
  <si>
    <t>电话: 13916967264</t>
  </si>
  <si>
    <t>地址: 上海市青浦区华新镇秀龙村村委会秀龙村623号</t>
  </si>
  <si>
    <t>上海市青浦区华新镇秀龙居村委蔡前睦邻点</t>
  </si>
  <si>
    <t>电话: 13916101069</t>
  </si>
  <si>
    <t>地址: 上海市青浦区华新镇秀龙村村委会秀龙村316号</t>
  </si>
  <si>
    <t>上海市青浦区华新镇秀龙居村委蒋家睦邻点</t>
  </si>
  <si>
    <t>电话: 13061688717</t>
  </si>
  <si>
    <t>地址: 上海市青浦区华新镇秀龙村村委会秀龙村568号</t>
  </si>
  <si>
    <t>上海市青浦区华新镇秀龙居村委秦家睦邻点</t>
  </si>
  <si>
    <t>电话: 15900984121</t>
  </si>
  <si>
    <t>地址: 上海市青浦区华新镇秀龙村村委会秀龙村纪秀路158弄342号</t>
  </si>
  <si>
    <t>上海市青浦区华新镇秀龙居村委宜桥睦邻点</t>
  </si>
  <si>
    <t>电话: 13918698442</t>
  </si>
  <si>
    <t>地址: 上海市青浦区华新镇秀龙村村委会秀龙村纪秀路158弄47号</t>
  </si>
  <si>
    <t>上海市青浦区华新镇秀龙居村委张家睦邻点</t>
  </si>
  <si>
    <t>电话: 13818936397</t>
  </si>
  <si>
    <t>地址: 上海市青浦区华新镇秀龙村村委会秀龙村纪秀路158弄352号</t>
  </si>
  <si>
    <t>上海市青浦区华新镇陆象居村委石家睦邻点</t>
  </si>
  <si>
    <t>电话: 18721053817</t>
  </si>
  <si>
    <t>地址: 上海市青浦区华新镇陆象村村委会陆象村245号</t>
  </si>
  <si>
    <t>上海市青浦区华新镇陆象居村委马家睦邻点</t>
  </si>
  <si>
    <t>电话: 13816302899</t>
  </si>
  <si>
    <t>地址: 上海市青浦区华新镇陆象村村委会陆象村84号</t>
  </si>
  <si>
    <t>上海市青浦区华新镇陆象居村委邓家浜睦邻点</t>
  </si>
  <si>
    <t>电话: 17717690685</t>
  </si>
  <si>
    <t>地址: 上海市青浦区华新镇陆象村村委会陆象村265号</t>
  </si>
  <si>
    <t>上海市青浦区华新镇陆象居村委陆家桥睦邻点</t>
  </si>
  <si>
    <t>电话: 13816562500</t>
  </si>
  <si>
    <t>地址: 上海市青浦区华新镇陆象村村委会陆象村172号</t>
  </si>
  <si>
    <t>上海市青浦区华新镇坚强居村委刷步路睦邻点</t>
  </si>
  <si>
    <t>电话: 13585659255</t>
  </si>
  <si>
    <t>地址: 上海市青浦区华新镇坚强村村委会坚强村北青路4752弄18号</t>
  </si>
  <si>
    <t>上海市青浦区华新镇坚强居村委树浜睦邻点</t>
  </si>
  <si>
    <t>电话: 15601833308</t>
  </si>
  <si>
    <t>地址: 上海市青浦区华新镇坚强村村委会坚强村凤雅路299弄215号</t>
  </si>
  <si>
    <t>上海市青浦区华新镇坚强居村委马桥睦邻点</t>
  </si>
  <si>
    <t>电话: 13611803454</t>
  </si>
  <si>
    <t>地址: 上海市青浦区华新镇坚强村村委会坚强村凤雅路299弄72号</t>
  </si>
  <si>
    <t>上海市青浦区华新镇坚强居村委凤溪睦邻点</t>
  </si>
  <si>
    <t>电话: 19921208673</t>
  </si>
  <si>
    <t>地址: 上海市青浦区华新镇坚强村村委会坚强村51号</t>
  </si>
  <si>
    <t>上海市青浦区华新镇坚强居村委东江睦邻点</t>
  </si>
  <si>
    <t>电话: 18930224978</t>
  </si>
  <si>
    <t>地址: 上海市青浦区华新镇坚强村村委会坚强村233号</t>
  </si>
  <si>
    <t>上海市青浦区华新镇朱长居村委小长浜睦邻点</t>
  </si>
  <si>
    <t>电话: 18001963985</t>
  </si>
  <si>
    <t>地址: 上海市青浦区华新镇朱长村村委会朱长村华隆路1100弄67号</t>
  </si>
  <si>
    <t>上海市青浦区华新镇朱长居村委许家睦邻点</t>
  </si>
  <si>
    <t>电话: 15921345723</t>
  </si>
  <si>
    <t>地址: 上海市青浦区华新镇朱长村村委会朱长村华隆路1100弄42号</t>
  </si>
  <si>
    <t>上海市青浦区华新镇朱长村居村委胡三房睦邻点</t>
  </si>
  <si>
    <t>电话: 13621700674</t>
  </si>
  <si>
    <t>地址: 上海市青浦区华新镇朱长村村委会朱长村村新凤中路680弄号121号</t>
  </si>
  <si>
    <t>上海市青浦区华新镇朱长居村委大桥睦邻点</t>
  </si>
  <si>
    <t>电话: 13512141715</t>
  </si>
  <si>
    <t>地址: 上海市青浦区华新镇朱长村村委会朱长村长浜400号</t>
  </si>
  <si>
    <t>上海市青浦区华新镇周浜居村委朱钱睦邻点</t>
  </si>
  <si>
    <t>电话: 17749791889</t>
  </si>
  <si>
    <t>地址: 上海市青浦区华新镇周浜村村委会周浜村323号</t>
  </si>
  <si>
    <t>上海市青浦区华新镇坚强居村委南王睦邻点</t>
  </si>
  <si>
    <t>电话: 18017219870</t>
  </si>
  <si>
    <t>地址: 上海市青浦区华新镇坚强村村委会坚强村118号</t>
  </si>
  <si>
    <t>上海市青浦区华新镇秀龙居村委袁家睦邻点</t>
  </si>
  <si>
    <t>电话: 13818577360</t>
  </si>
  <si>
    <t>地址: 上海市青浦区华新镇秀龙村村委会秀龙村482号</t>
  </si>
  <si>
    <t>上海市青浦区华新镇秀龙居村委冯家睦邻点</t>
  </si>
  <si>
    <t>电话: 13764250700</t>
  </si>
  <si>
    <t>地址: 上海市青浦区华新镇秀龙村村委会秀龙村纪秀路158弄170号</t>
  </si>
  <si>
    <t>上海市青浦区金泽镇淀西村居村委金乡邻211睦邻点</t>
  </si>
  <si>
    <t>电话: 18917933665</t>
  </si>
  <si>
    <t>地址: 上海市青浦区金泽镇淀西村村委会淀西村东风东浜164号</t>
  </si>
  <si>
    <t>上海市青浦区金泽镇金溪居村委金乡邻180睦邻点</t>
  </si>
  <si>
    <t>电话: 18964257298</t>
  </si>
  <si>
    <t>地址: 上海市青浦区金泽镇金溪居委会金溪一村金溪一村36号</t>
  </si>
  <si>
    <t>上海市青浦区金泽镇杨湾村居村委金乡邻185睦邻点</t>
  </si>
  <si>
    <t>电话: 18930337958</t>
  </si>
  <si>
    <t>地址: 上海市青浦区金泽镇杨湾村村委会杨湾村团结150号</t>
  </si>
  <si>
    <t>上海市青浦区金泽镇杨湾村居村委金乡邻186睦邻点</t>
  </si>
  <si>
    <t>电话: 13918027509</t>
  </si>
  <si>
    <t>地址: 上海市青浦区金泽镇杨湾村村委会杨湾村团结301号</t>
  </si>
  <si>
    <t>上海市青浦区金泽镇杨湾村居村委金乡邻187睦邻点</t>
  </si>
  <si>
    <t>电话: 13917262210</t>
  </si>
  <si>
    <t>地址: 上海市青浦区金泽镇杨湾村村委会杨湾村团结124号</t>
  </si>
  <si>
    <t>上海市青浦区金泽镇淀湖村居村委金乡邻142睦邻点</t>
  </si>
  <si>
    <t>电话: 13918276760</t>
  </si>
  <si>
    <t>地址: 上海市青浦区金泽镇淀湖村村委会淀湖村淀湖村西蔡229号</t>
  </si>
  <si>
    <t>上海市青浦区金泽镇淀湖村居村委金乡邻144睦邻点</t>
  </si>
  <si>
    <t>电话: 18930690108</t>
  </si>
  <si>
    <t>地址: 上海市青浦区金泽镇淀湖村村委会淀湖村淀湖村西蔡497号</t>
  </si>
  <si>
    <t>上海市青浦区金泽镇西岑村居村委金乡邻146睦邻点</t>
  </si>
  <si>
    <t>电话: 19921058260</t>
  </si>
  <si>
    <t>地址: 上海市青浦区金泽镇西岑村村委会西岑村西岑村张联182号</t>
  </si>
  <si>
    <t>上海市青浦区金泽镇西岑村居村委金乡邻148睦邻点</t>
  </si>
  <si>
    <t>电话: 13816708653</t>
  </si>
  <si>
    <t>地址: 上海市青浦区金泽镇西岑村村委会西岑村西岑村329号</t>
  </si>
  <si>
    <t>上海市青浦区金泽镇淀湖村居村委金乡邻143睦邻点</t>
  </si>
  <si>
    <t>电话: 18019360325</t>
  </si>
  <si>
    <t>地址: 上海市青浦区金泽镇淀湖村村委会淀湖村淀湖村西蔡403号</t>
  </si>
  <si>
    <t>上海市青浦区金泽镇淀湖村居村委金乡邻145睦邻点</t>
  </si>
  <si>
    <t>电话: 13681732736</t>
  </si>
  <si>
    <t>地址: 上海市青浦区金泽镇淀湖村村委会淀湖村淀湖村陈港527号</t>
  </si>
  <si>
    <t>上海市青浦区金泽镇西岑村居村委金乡邻150睦邻点</t>
  </si>
  <si>
    <t>电话: 13621905105</t>
  </si>
  <si>
    <t>地址: 上海市青浦区金泽镇西岑村村委会西岑村西岑村山深153号</t>
  </si>
  <si>
    <t>上海市青浦区金泽镇河祝村居村委金乡邻154睦邻点</t>
  </si>
  <si>
    <t>电话: 13601863506</t>
  </si>
  <si>
    <t>地址: 上海市青浦区金泽镇河祝村村委会河祝村河祝村220号</t>
  </si>
  <si>
    <t>上海市青浦区金泽镇河祝村居村委金乡邻155睦邻点</t>
  </si>
  <si>
    <t>电话: 18116351960</t>
  </si>
  <si>
    <t>地址: 上海市青浦区金泽镇河祝村村委会河祝村村河祝村350号</t>
  </si>
  <si>
    <t>上海市青浦区金泽镇河祝村居村委金乡邻156睦邻点</t>
  </si>
  <si>
    <t>电话: 15001920398</t>
  </si>
  <si>
    <t>地址: 上海市青浦区金泽镇河祝村村委会河祝村河祝村488号</t>
  </si>
  <si>
    <t>上海市青浦区金泽镇田山庄居村委金乡邻171睦邻点</t>
  </si>
  <si>
    <t>电话: 13524571940</t>
  </si>
  <si>
    <t>地址: 上海市青浦区金泽镇田山庄村村委会田山庄村田山庄村73号</t>
  </si>
  <si>
    <t>上海市青浦区金泽镇田山庄居村委金乡邻173睦邻点</t>
  </si>
  <si>
    <t>电话: 13801879279</t>
  </si>
  <si>
    <t>地址: 上海市青浦区金泽镇田山庄村村委会田山庄村田山庄村334号</t>
  </si>
  <si>
    <t>上海市青浦区金泽镇三塘村居村委金乡邻151睦邻点</t>
  </si>
  <si>
    <t>电话: 13916358879</t>
  </si>
  <si>
    <t>地址: 上海市青浦区金泽镇三塘村村委会三塘村三塘村塘北7号</t>
  </si>
  <si>
    <t>上海市青浦区金泽镇雪米村居村委金乡邻213睦邻点</t>
  </si>
  <si>
    <t>电话: 13764715295</t>
  </si>
  <si>
    <t>地址: 上海市青浦区金泽镇雪米村村委会雪米村雪米村石米464号</t>
  </si>
  <si>
    <t>上海市青浦区金泽镇雪米村居村委金乡邻214睦邻点</t>
  </si>
  <si>
    <t>电话: 13681984212</t>
  </si>
  <si>
    <t>地址: 上海市青浦区金泽镇雪米村村委会雪米村雪米村石米113号</t>
  </si>
  <si>
    <t>上海市青浦区金泽镇雪米村居村委金乡邻216睦邻点</t>
  </si>
  <si>
    <t>电话: 13761260419</t>
  </si>
  <si>
    <t>地址: 上海市青浦区金泽镇雪米村村委会雪米村雪米村石米340号</t>
  </si>
  <si>
    <t>上海市青浦区金泽镇徐李村居村委金乡邻95睦邻点</t>
  </si>
  <si>
    <t>电话: 13661950681</t>
  </si>
  <si>
    <t>地址: 上海市青浦区金泽镇徐李村村委会徐李村村徐李村徐联138号</t>
  </si>
  <si>
    <t>上海市青浦区华新镇凌家村居村委诸家队睦邻点</t>
  </si>
  <si>
    <t>电话: 15021517698</t>
  </si>
  <si>
    <t>地址: 上海市青浦区华新镇凌家村村委会凌家村176号</t>
  </si>
  <si>
    <t>上海市青浦区华新镇凌家村居村委河东队睦邻点</t>
  </si>
  <si>
    <t>电话: 18217347530</t>
  </si>
  <si>
    <t>地址: 上海市青浦区华新镇凌家村村委会凌家村283号</t>
  </si>
  <si>
    <t>上海市青浦区华新镇凌家居村委团结队睦邻点</t>
  </si>
  <si>
    <t>电话: 15021259323</t>
  </si>
  <si>
    <t>地址: 上海市青浦区华新镇凌家村村委会凌家村248号</t>
  </si>
  <si>
    <t>上海市青浦区金泽镇王港村居村委金乡邻203睦邻点</t>
  </si>
  <si>
    <t>电话: 15800723592</t>
  </si>
  <si>
    <t>地址: 上海市青浦区金泽镇王港村村委会王港村村王港村1391号</t>
  </si>
  <si>
    <t>上海市青浦区金泽镇淀西村居村委金乡邻206睦邻点</t>
  </si>
  <si>
    <t>电话: 13524439533</t>
  </si>
  <si>
    <t>地址: 上海市青浦区金泽镇淀西村村委会淀西村村前荇前庄2257号</t>
  </si>
  <si>
    <t>上海市青浦区华新镇凌家村居村委南翔角队睦邻点</t>
  </si>
  <si>
    <t>电话: 17317289585</t>
  </si>
  <si>
    <t>地址: 上海市青浦区华新镇凌家村村委会凌家村167号</t>
  </si>
  <si>
    <t>上海市青浦区金泽镇雪米村居村委金乡邻31睦邻点</t>
  </si>
  <si>
    <t>电话: 15902118543</t>
  </si>
  <si>
    <t>地址: 上海市青浦区金泽镇雪米村村委会雪米村雪米村石米350号</t>
  </si>
  <si>
    <t>上海市青浦区金泽镇西岑居委会居村委金乡邻86睦邻点</t>
  </si>
  <si>
    <t>电话: 13524385607</t>
  </si>
  <si>
    <t>地址: 上海市青浦区金泽镇西岑居委会西岑居委会村岑中路151弄21号</t>
  </si>
  <si>
    <t>上海市青浦区金泽镇西岑村居村委金乡邻149睦邻点</t>
  </si>
  <si>
    <t>电话: 18721498939</t>
  </si>
  <si>
    <t>地址: 上海市青浦区金泽镇西岑村村委会西岑村西岑村山深66号</t>
  </si>
  <si>
    <t>上海市青浦区金泽镇西岑村居村委金乡邻147睦邻点</t>
  </si>
  <si>
    <t>电话: 18901656568</t>
  </si>
  <si>
    <t>地址: 上海市青浦区金泽镇西岑村村委会西岑村西岑村张联322号</t>
  </si>
  <si>
    <t>上海市青浦区金泽镇杨湾村居村委金乡邻98睦邻点</t>
  </si>
  <si>
    <t>电话: 18017652271</t>
  </si>
  <si>
    <t>地址: 上海市青浦区金泽镇杨湾村村委会杨湾村杨湾村杨垛163号</t>
  </si>
  <si>
    <t>上海市青浦区香花桥街道东方村居村委水云间睦邻点</t>
  </si>
  <si>
    <t>电话: 13801819398</t>
  </si>
  <si>
    <t>地址: 上海市青浦区香花桥街道东方村村委会东方村15号</t>
  </si>
  <si>
    <t>上海市青浦区香花桥街道泾阳村居村委聚议堂睦邻点</t>
  </si>
  <si>
    <t>电话: 18918868356</t>
  </si>
  <si>
    <t>地址: 上海市青浦区香花桥街道泾阳村村委会泾阳村7组97号</t>
  </si>
  <si>
    <t>上海市青浦区金泽镇金姚村居村委金乡邻192睦邻点</t>
  </si>
  <si>
    <t>电话: 13917938861</t>
  </si>
  <si>
    <t>地址: 上海市青浦区金泽镇金姚村村委会金姚村355号</t>
  </si>
  <si>
    <t>上海市青浦区香花桥街道民惠第二社区居村委有空来坐坐睦邻点</t>
  </si>
  <si>
    <t>电话: 15821823761</t>
  </si>
  <si>
    <t>地址: 上海市青浦区香花桥街道民惠第二社区居委会友爱东路25弄148号</t>
  </si>
  <si>
    <t>上海市青浦区金泽镇金姚村居村委金乡邻193睦邻点</t>
  </si>
  <si>
    <t>电话: 13472709924</t>
  </si>
  <si>
    <t>地址: 上海市青浦区金泽镇金姚村村委会金姚村103号</t>
  </si>
  <si>
    <t>上海市青浦区香花桥街道香花桥社区居村委拾光花园睦邻点</t>
  </si>
  <si>
    <t>电话: 15021169570</t>
  </si>
  <si>
    <t>地址: 上海市青浦区香花桥街道香花桥居委会香花桥路255号</t>
  </si>
  <si>
    <t>上海市青浦区香花桥街道新桥村居村委凝智阁睦邻点</t>
  </si>
  <si>
    <t>电话: 13816296331</t>
  </si>
  <si>
    <t>地址: 上海市青浦区香花桥街道新桥村村委会大盈路453弄20号</t>
  </si>
  <si>
    <t>上海市青浦区香花桥街道燕南居村委清风徐来睦邻点</t>
  </si>
  <si>
    <t>电话: 15001779568</t>
  </si>
  <si>
    <t>地址: 上海市青浦区香花桥街道燕南村村委会燕南村537号</t>
  </si>
  <si>
    <t>上海市青浦区香花桥街道燕南居村委睦邻友好点睦邻点</t>
  </si>
  <si>
    <t>电话: 13916504580</t>
  </si>
  <si>
    <t>地址: 上海市青浦区香花桥街道燕南村村委会燕南村375号</t>
  </si>
  <si>
    <t>上海市青浦区金泽镇雪米村居村委金乡邻135睦邻点</t>
  </si>
  <si>
    <t>电话: 13524758894</t>
  </si>
  <si>
    <t>地址: 上海市青浦区金泽镇雪米村村委会雪米村石米荡34号</t>
  </si>
  <si>
    <t>上海市青浦区金泽镇雪米村居村委金乡邻138睦邻点</t>
  </si>
  <si>
    <t>电话: 13801633538</t>
  </si>
  <si>
    <t>地址: 上海市青浦区金泽镇雪米村村委会雪米村湖雪1020号</t>
  </si>
  <si>
    <t>上海市青浦区金泽镇雪米村居村委金乡邻139睦邻点</t>
  </si>
  <si>
    <t>电话: 18930460073</t>
  </si>
  <si>
    <t>地址: 上海市青浦区金泽镇雪米村村委会雪米村湖雪1179号</t>
  </si>
  <si>
    <t>上海市青浦区朱家角镇新胜村居村委新胜村14组睦邻点</t>
  </si>
  <si>
    <t>电话: 15317286805</t>
  </si>
  <si>
    <t>地址: 上海市青浦区朱家角镇新胜村村委会许巷路路8号</t>
  </si>
  <si>
    <t>上海市青浦区朱家角镇新胜村居村委新胜村11组睦邻点</t>
  </si>
  <si>
    <t>电话: 13564964007</t>
  </si>
  <si>
    <t>地址: 上海市青浦区朱家角镇新胜村村委会天淀路村王新189号</t>
  </si>
  <si>
    <t>上海市青浦区朱家角镇周荡村居村委周荡村160号睦邻点</t>
  </si>
  <si>
    <t>电话: 18930799080</t>
  </si>
  <si>
    <t>地址: 上海市青浦区朱家角镇周荡村村委会周荡村160号</t>
  </si>
  <si>
    <t>上海市青浦区朱家角镇新胜村居村委新胜村199号睦邻点</t>
  </si>
  <si>
    <t>电话: 13621935822</t>
  </si>
  <si>
    <t>地址: 上海市青浦区朱家角镇新胜村村委会倪新路村新胜村199号</t>
  </si>
  <si>
    <t>上海市青浦区朱家角镇泰安第二社区居村委珠溪睦邻点</t>
  </si>
  <si>
    <t>电话: 15900812359</t>
  </si>
  <si>
    <t>地址: 上海市青浦区朱家角镇泰安第二社区居委会石家浜东路路88弄99号102室</t>
  </si>
  <si>
    <t>上海市青浦区金泽镇陈东村居村委金乡邻126睦邻点</t>
  </si>
  <si>
    <t>电话: 13501910658</t>
  </si>
  <si>
    <t>地址: 上海市青浦区金泽镇陈东村村委会陈东村陈东村385号</t>
  </si>
  <si>
    <t>上海市青浦区金泽镇陈东村居村委金乡邻127睦邻点</t>
  </si>
  <si>
    <t>电话: 15921363260</t>
  </si>
  <si>
    <t>地址: 上海市青浦区金泽镇陈东村村委会陈东村401号</t>
  </si>
  <si>
    <t>上海市青浦区金泽镇陈东村居村委金乡邻128睦邻点</t>
  </si>
  <si>
    <t>电话: 13916799796</t>
  </si>
  <si>
    <t>地址: 上海市青浦区金泽镇陈东村村委会陈东村陈东村344号</t>
  </si>
  <si>
    <t>上海市青浦区金泽镇陈东村居村委金乡邻132睦邻点</t>
  </si>
  <si>
    <t>电话: 13774462436</t>
  </si>
  <si>
    <t>地址: 上海市青浦区金泽镇陈东村村委会陈东村陈东村1162号</t>
  </si>
  <si>
    <t>上海市青浦区金泽镇陈东村居村委金乡邻133睦邻点</t>
  </si>
  <si>
    <t>电话: 13801790516</t>
  </si>
  <si>
    <t>地址: 上海市青浦区金泽镇陈东村村委会陈东村陈东村2137号</t>
  </si>
  <si>
    <t>上海市青浦区金泽镇陈东村居村委金乡邻134睦邻点</t>
  </si>
  <si>
    <t>电话: 13816171562</t>
  </si>
  <si>
    <t>地址: 上海市青浦区金泽镇陈东村村委会陈东村2061号</t>
  </si>
  <si>
    <t>上海市青浦区金泽镇金泽村居村委金乡邻183睦邻点</t>
  </si>
  <si>
    <t>电话: 13671734556</t>
  </si>
  <si>
    <t>地址: 上海市青浦区金泽镇金泽村村委会金泽村金泽村101号</t>
  </si>
  <si>
    <t>上海市青浦区金泽镇金泽村居村委金乡邻97睦邻点</t>
  </si>
  <si>
    <t>电话: 13524478220</t>
  </si>
  <si>
    <t>地址: 上海市青浦区金泽镇金泽村村委会金泽村金泽镇上塘街14号</t>
  </si>
  <si>
    <t>上海市青浦区金泽镇雪米村居村委金乡邻140睦邻点</t>
  </si>
  <si>
    <t>电话: 13816154403</t>
  </si>
  <si>
    <t>地址: 上海市青浦区金泽镇雪米村村委会雪米村石米151号</t>
  </si>
  <si>
    <t>上海市青浦区朱家角镇山湾居村委老伙伴睦邻点</t>
  </si>
  <si>
    <t>电话: 18917025851</t>
  </si>
  <si>
    <t>地址: 上海市青浦区朱家角镇西湖新村居委会漕平路路149号西湖新村50号102室</t>
  </si>
  <si>
    <t>上海市青浦区金泽镇金泽村居村委金乡邻182睦邻点</t>
  </si>
  <si>
    <t>电话: 18121353283</t>
  </si>
  <si>
    <t>地址: 上海市青浦区金泽镇金泽村村委会金泽村金泽村46号</t>
  </si>
  <si>
    <t>上海市青浦区金泽镇陈东村居村委金乡邻131睦邻点</t>
  </si>
  <si>
    <t>电话: 13371956757</t>
  </si>
  <si>
    <t>地址: 上海市青浦区金泽镇陈东村村委会陈东村陈东村1139号</t>
  </si>
  <si>
    <t>上海市青浦区金泽镇雪米村居村委金乡邻137睦邻点</t>
  </si>
  <si>
    <t>电话: 15821732941</t>
  </si>
  <si>
    <t>地址: 上海市青浦区金泽镇雪米村村委会雪米村石米246号</t>
  </si>
  <si>
    <t>上海市青浦区香花桥街道燕南村居村委巧手主妇（夫）坊睦邻点</t>
  </si>
  <si>
    <t>电话: 13817117782</t>
  </si>
  <si>
    <t>地址: 上海市青浦区香花桥街道燕南村村委会燕南村569号</t>
  </si>
  <si>
    <t>上海市青浦区重固镇中新村居村委王家睦邻点</t>
  </si>
  <si>
    <t>电话: 18302148996</t>
  </si>
  <si>
    <t>地址: 上海市青浦区重固镇中新村村委会中新村新桥139号</t>
  </si>
  <si>
    <t>上海市青浦区朱家角镇周家港村居村委一组睦邻点睦邻点</t>
  </si>
  <si>
    <t>电话: 13148108881</t>
  </si>
  <si>
    <t>地址: 上海市青浦区朱家角镇周家港村村委会57号村57号</t>
  </si>
  <si>
    <t>上海市青浦区朱家角镇周家港村居村委二组睦邻点</t>
  </si>
  <si>
    <t>电话: 18918955818</t>
  </si>
  <si>
    <t>地址: 上海市青浦区朱家角镇周家港村村委会209号村209号</t>
  </si>
  <si>
    <t>上海市青浦区朱家角镇周家港村居村委四组睦邻点</t>
  </si>
  <si>
    <t>电话: 13391290878</t>
  </si>
  <si>
    <t>地址: 上海市青浦区朱家角镇周家港村村委会249号村249号</t>
  </si>
  <si>
    <t>上海市青浦区朱家角镇周家港村居村委十组睦邻点</t>
  </si>
  <si>
    <t>电话: 15021995878</t>
  </si>
  <si>
    <t>地址: 上海市青浦区朱家角镇周家港村村委会204号村204号</t>
  </si>
  <si>
    <t>上海市青浦区朱家角镇先锋居村委等闲居睦邻点</t>
  </si>
  <si>
    <t>电话: 15900713764</t>
  </si>
  <si>
    <t>地址: 上海市青浦区朱家角镇先锋村村委会先锋保卫村260号</t>
  </si>
  <si>
    <t>上海市青浦区朱家角镇李庄居村委忆乡情睦邻点</t>
  </si>
  <si>
    <t>电话: 13761943825</t>
  </si>
  <si>
    <t>地址: 上海市青浦区朱家角镇李庄村村委会李庄村76号</t>
  </si>
  <si>
    <t>上海市青浦区朱家角镇李庄居村委忆乡情1睦邻点</t>
  </si>
  <si>
    <t>电话: 13636339439</t>
  </si>
  <si>
    <t>地址: 上海市青浦区朱家角镇李庄村村委会李庄村398号</t>
  </si>
  <si>
    <t>上海市青浦区朱家角镇薛间村居村委西施湾睦邻点</t>
  </si>
  <si>
    <t>电话: 13801989427</t>
  </si>
  <si>
    <t>地址: 上海市青浦区朱家角镇薛间村村委会薛间村龙星153号</t>
  </si>
  <si>
    <t>上海市青浦区朱家角镇薛间村居村委潘家厍睦邻点</t>
  </si>
  <si>
    <t>电话: 18317177795</t>
  </si>
  <si>
    <t>地址: 上海市青浦区朱家角镇薛间村村委会薛间村龙星43号</t>
  </si>
  <si>
    <t>上海市青浦区朱家角镇张巷村居村委256-1睦邻点</t>
  </si>
  <si>
    <t>电话: 13817337365</t>
  </si>
  <si>
    <t>地址: 上海市青浦区朱家角镇张巷村村委会张巷村村256-1号</t>
  </si>
  <si>
    <t>上海市青浦区朱家角镇张巷村童南居村委21睦邻点</t>
  </si>
  <si>
    <t>电话: 13671516618</t>
  </si>
  <si>
    <t>地址: 上海市青浦区朱家角镇张巷村村委会张巷村村童南21号</t>
  </si>
  <si>
    <t>上海市青浦区朱家角镇张巷村居村委118睦邻点</t>
  </si>
  <si>
    <t>电话: 13524608656</t>
  </si>
  <si>
    <t>地址: 上海市青浦区朱家角镇张巷村村委会张巷村村118号</t>
  </si>
  <si>
    <t>上海市青浦区金泽镇龚都村居村委金乡邻174睦邻点</t>
  </si>
  <si>
    <t>电话: 13816769272</t>
  </si>
  <si>
    <t>地址: 上海市青浦区金泽镇龚都村村委会龚都村龚潭67号</t>
  </si>
  <si>
    <t>上海市青浦区金泽镇龚都村居村委金乡邻175睦邻点</t>
  </si>
  <si>
    <t>电话: 13402003350</t>
  </si>
  <si>
    <t>地址: 上海市青浦区金泽镇龚都村村委会龚都村港都71号</t>
  </si>
  <si>
    <t>上海市青浦区朱家角镇王金村居村委4组睦邻点睦邻点</t>
  </si>
  <si>
    <t>电话: 18221841609</t>
  </si>
  <si>
    <t>地址: 上海市青浦区朱家角镇王金村村委会王金村村新泾178号王金村新泾178号</t>
  </si>
  <si>
    <t>上海市青浦区朱家角镇王金村居村委11组睦邻点睦邻点</t>
  </si>
  <si>
    <t>电话: 13761580731</t>
  </si>
  <si>
    <t>地址: 上海市青浦区朱家角镇王金村村委会王金村149号王金村149号</t>
  </si>
  <si>
    <t>上海市青浦区朱家角镇王金居村委王金村新泾睦邻点</t>
  </si>
  <si>
    <t>电话: 13651782165</t>
  </si>
  <si>
    <t>地址: 上海市青浦区朱家角镇王金村村委会王金村村王金村新泾121号号</t>
  </si>
  <si>
    <t>上海市青浦区金泽镇龚都村居村委金乡邻176睦邻点</t>
  </si>
  <si>
    <t>电话: 18017149518</t>
  </si>
  <si>
    <t>地址: 上海市青浦区金泽镇龚都村村委会龚都村港都98号</t>
  </si>
  <si>
    <t>上海市青浦区朱家角镇小江村居村委12组睦邻点</t>
  </si>
  <si>
    <t>电话: 13764625095</t>
  </si>
  <si>
    <t>地址: 上海市青浦区朱家角镇小江村村委会12组路39号</t>
  </si>
  <si>
    <t>上海市青浦区金泽镇建国村居村委金乡邻188睦邻点</t>
  </si>
  <si>
    <t>电话: 13524967855</t>
  </si>
  <si>
    <t>地址: 上海市青浦区金泽镇建国村村委会建国村382号</t>
  </si>
  <si>
    <t>上海市青浦区朱家角镇李庄村居村委邻里互助睦邻点</t>
  </si>
  <si>
    <t>电话: 13564640788</t>
  </si>
  <si>
    <t>地址: 上海市青浦区朱家角镇李庄村村委会李庄村邱姚41号</t>
  </si>
  <si>
    <t>上海市青浦区金泽镇建国村居村委金乡邻189睦邻点</t>
  </si>
  <si>
    <t>电话: 17321090329</t>
  </si>
  <si>
    <t>地址: 上海市青浦区金泽镇建国村村委会建国村524号</t>
  </si>
  <si>
    <t>上海市青浦区金泽镇建国村居村委金乡邻190睦邻点</t>
  </si>
  <si>
    <t>电话: 13816176971</t>
  </si>
  <si>
    <t>地址: 上海市青浦区金泽镇建国村村委会建国村314号</t>
  </si>
  <si>
    <t>上海市青浦区金泽镇莲盛居村委金乡邻94睦邻点</t>
  </si>
  <si>
    <t>电话: 17717682876</t>
  </si>
  <si>
    <t>地址: 上海市青浦区金泽镇莲盛居委会莲盛居委会村培爱路31号</t>
  </si>
  <si>
    <t>上海市青浦区香花桥街道曹泾村居村委开心议栈睦邻点</t>
  </si>
  <si>
    <t>电话: 13901976709</t>
  </si>
  <si>
    <t>地址: 上海市青浦区香花桥街道曹泾村村委会曹泾村305号</t>
  </si>
  <si>
    <t>上海市青浦区香花桥街道曹泾村居村委农尖客堂睦邻点</t>
  </si>
  <si>
    <t>电话: 13052004597</t>
  </si>
  <si>
    <t>地址: 上海市青浦区香花桥街道曹泾村村委会曹泾村412号</t>
  </si>
  <si>
    <t>上海市青浦区金泽镇新池村居村委金乡邻96睦邻点</t>
  </si>
  <si>
    <t>电话: 18901808158</t>
  </si>
  <si>
    <t>地址: 上海市青浦区金泽镇新池村村委会新池村老池家港274号</t>
  </si>
  <si>
    <t>上海市青浦区朱家角镇李庄居村委乡村情睦邻点</t>
  </si>
  <si>
    <t>电话: 18918815996</t>
  </si>
  <si>
    <t>地址: 上海市青浦区朱家角镇李庄村村委会李庄村172号</t>
  </si>
  <si>
    <t>上海市青浦区金泽镇建国村居村委金乡邻99睦邻点</t>
  </si>
  <si>
    <t>电话: 18001704927</t>
  </si>
  <si>
    <t>地址: 上海市青浦区金泽镇建国村村委会建国村9号</t>
  </si>
  <si>
    <t>上海市青浦区朱家角镇王金居村委15组睦邻点睦邻点</t>
  </si>
  <si>
    <t>电话: 18721433877</t>
  </si>
  <si>
    <t>地址: 上海市青浦区朱家角镇王金村村委会王金村45号王金村45号</t>
  </si>
  <si>
    <t>上海市青浦区朱家角镇张巷村童南居村委233睦邻点</t>
  </si>
  <si>
    <t>电话: 17717678589</t>
  </si>
  <si>
    <t>地址: 上海市青浦区朱家角镇张巷村村委会张巷村村童南233号</t>
  </si>
  <si>
    <t>上海市青浦区朱家角镇李庄村居村委邻里关爱睦邻点</t>
  </si>
  <si>
    <t>电话: 18017880620</t>
  </si>
  <si>
    <t>地址: 上海市青浦区朱家角镇李庄村村委会李庄村邱姚136号</t>
  </si>
  <si>
    <t>上海市青浦区朱家角镇先锋村居村委睦邻点</t>
  </si>
  <si>
    <t>电话: 18321139126</t>
  </si>
  <si>
    <t>地址: 上海市青浦区朱家角镇先锋村村委会先锋原保卫村126号</t>
  </si>
  <si>
    <t>上海市青浦区朱家角镇张马居村委张马27号睦邻点</t>
  </si>
  <si>
    <t>电话: 13636407896</t>
  </si>
  <si>
    <t>地址: 上海市青浦区朱家角镇张马村村委会张马村27号</t>
  </si>
  <si>
    <t>上海市青浦区徐泾镇前明村居村委“俞”水情深睦邻点</t>
  </si>
  <si>
    <t>电话: 13361988793</t>
  </si>
  <si>
    <t>地址: 上海市青浦区徐泾镇前明村村委会前明村460号</t>
  </si>
  <si>
    <t>上海市青浦区徐泾镇前明村居村委黄北睦邻点</t>
  </si>
  <si>
    <t>电话: 13916330579</t>
  </si>
  <si>
    <t>地址: 上海市青浦区徐泾镇前明村村委会前明村84号</t>
  </si>
  <si>
    <t>上海市青浦区徐泾镇前明居村委文·民睦邻点</t>
  </si>
  <si>
    <t>电话: 13611827865</t>
  </si>
  <si>
    <t>地址: 上海市青浦区徐泾镇前明村村委会前明村366号</t>
  </si>
  <si>
    <t>上海市青浦区徐泾镇前明村居村委宅里睦邻点</t>
  </si>
  <si>
    <t>电话: 13621699758</t>
  </si>
  <si>
    <t>地址: 上海市青浦区徐泾镇前明村村委会前明村506号</t>
  </si>
  <si>
    <t>上海市青浦区朱家角镇沈巷村居村委港圩5队79号睦邻点</t>
  </si>
  <si>
    <t>电话: 13671547605</t>
  </si>
  <si>
    <t>地址: 上海市青浦区朱家角镇沈巷村村委会港圩村5队79号</t>
  </si>
  <si>
    <t>上海市青浦区朱家角镇西湖新村居委会居村委西湖新村心连心睦邻点</t>
  </si>
  <si>
    <t>电话: 13661611246</t>
  </si>
  <si>
    <t>地址: 上海市青浦区朱家角镇西湖新村居委会西湖新村路二区弄36号楼北侧</t>
  </si>
  <si>
    <t>上海市青浦区朱家角镇沈巷居村委沈巷村睦邻点</t>
  </si>
  <si>
    <t>电话: 13331965082</t>
  </si>
  <si>
    <t>地址: 上海市青浦区朱家角镇沈巷村村委会徐家浜村5队53号</t>
  </si>
  <si>
    <t>上海市青浦区朱家角镇安庄村居村委北安庄睦邻点</t>
  </si>
  <si>
    <t>电话: 13917126589</t>
  </si>
  <si>
    <t>地址: 上海市青浦区朱家角镇安庄村村委会安庄村村218号安庄村14组218号</t>
  </si>
  <si>
    <t>上海市青浦区徐泾镇金云村居村委乐乐睦邻点</t>
  </si>
  <si>
    <t>电话: 15921985517</t>
  </si>
  <si>
    <t>地址: 上海市青浦区徐泾镇金云村村委会金云村10弄38号</t>
  </si>
  <si>
    <t>上海市青浦区朱家角镇建新村居村委5组睦邻点睦邻点</t>
  </si>
  <si>
    <t>电话: 13636338950</t>
  </si>
  <si>
    <t>地址: 上海市青浦区朱家角镇建新村村委会建新村272号</t>
  </si>
  <si>
    <t>上海市青浦区朱家角镇建新村居村委9组睦邻点睦邻点</t>
  </si>
  <si>
    <t>电话: 13761598947</t>
  </si>
  <si>
    <t>地址: 上海市青浦区朱家角镇建新村村委会建新村437号</t>
  </si>
  <si>
    <t>上海市青浦区朱家角镇建新村居村委11组睦邻点睦邻点</t>
  </si>
  <si>
    <t>电话: 15921459029</t>
  </si>
  <si>
    <t>地址: 上海市青浦区朱家角镇建新村村委会建新村476号</t>
  </si>
  <si>
    <t>上海市青浦区朱家角镇万隆居村委曹家埭睦邻点</t>
  </si>
  <si>
    <t>电话: 15801790626</t>
  </si>
  <si>
    <t>地址: 上海市青浦区朱家角镇万隆村村委会万隆村万隆村马家埭 11号</t>
  </si>
  <si>
    <t>上海市青浦区朱家角镇珠溪社区居村委珠溪社区睦邻点</t>
  </si>
  <si>
    <t>电话: 13701927769</t>
  </si>
  <si>
    <t>地址: 上海市青浦区朱家角镇珠溪社区居委会沙淀东路77弄129号</t>
  </si>
  <si>
    <t>上海市青浦区朱家角镇万隆居村委甸作屋睦邻点</t>
  </si>
  <si>
    <t>电话: 13918762050</t>
  </si>
  <si>
    <t>地址: 上海市青浦区朱家角镇万隆村村委会万隆村万隆村龙甸25号</t>
  </si>
  <si>
    <t>上海市青浦区重固镇福泉山村居村委南江睦邻点</t>
  </si>
  <si>
    <t>电话: 18930998152</t>
  </si>
  <si>
    <t>地址: 上海市青浦区重固镇福泉山村村委会福泉山村钱家泾278号</t>
  </si>
  <si>
    <t>上海市青浦区重固镇回龙村居村委爱在夕阳睦邻点</t>
  </si>
  <si>
    <t>电话: 13816614572</t>
  </si>
  <si>
    <t>地址: 上海市青浦区重固镇回龙村村委会回龙村101号</t>
  </si>
  <si>
    <t>上海市青浦区重固镇郏店村居村委姚家湾睦邻点</t>
  </si>
  <si>
    <t>电话: 13816438581</t>
  </si>
  <si>
    <t>地址: 上海市青浦区重固镇郏店村村委会郏店村188号</t>
  </si>
  <si>
    <t>上海市青浦区重固镇毛家角村居村委飞火其睦邻点</t>
  </si>
  <si>
    <t>电话: 13764450786</t>
  </si>
  <si>
    <t>地址: 上海市青浦区重固镇毛家角村村委会毛家角村560号</t>
  </si>
  <si>
    <t>上海市青浦区重固镇毛家角村居村委东张睦邻点</t>
  </si>
  <si>
    <t>电话: 13816306224</t>
  </si>
  <si>
    <t>地址: 上海市青浦区重固镇毛家角村村委会毛家角村566号</t>
  </si>
  <si>
    <t>上海市青浦区重固镇新丰村居村委战五灯睦邻点</t>
  </si>
  <si>
    <t>电话: 18964751528</t>
  </si>
  <si>
    <t>地址: 上海市青浦区重固镇新丰村村委会新丰村158号</t>
  </si>
  <si>
    <t>上海市青浦区重固镇新联村居村委老沙桥睦邻点</t>
  </si>
  <si>
    <t>电话: 15316736505</t>
  </si>
  <si>
    <t>地址: 上海市青浦区重固镇新联村村委会新联村新力267号</t>
  </si>
  <si>
    <t>上海市青浦区重固镇徐姚村居村委新联睦邻点</t>
  </si>
  <si>
    <t>电话: 13919382337</t>
  </si>
  <si>
    <t>地址: 上海市青浦区重固镇徐姚村村委会徐姚村徐园181号</t>
  </si>
  <si>
    <t>上海市青浦区朱家角镇建新居村委8组睦邻点睦邻点</t>
  </si>
  <si>
    <t>电话: 13641657982</t>
  </si>
  <si>
    <t>地址: 上海市青浦区朱家角镇建新村村委会建新村357号</t>
  </si>
  <si>
    <t>上海市青浦区重固镇福泉山村居村委牌楼睦邻点</t>
  </si>
  <si>
    <t>电话: 13162136315</t>
  </si>
  <si>
    <t>地址: 上海市青浦区重固镇福泉山村村委会福泉山村钱家泾114号</t>
  </si>
  <si>
    <t>上海市青浦区朱家角镇安庄村居村委和平7队睦邻点睦邻点</t>
  </si>
  <si>
    <t>电话: 13661462531</t>
  </si>
  <si>
    <t>地址: 上海市青浦区朱家角镇安庄村村委会安庄村村291号安庄和平7组291号</t>
  </si>
  <si>
    <t>上海市嘉定区菊园新区嘉富居村委幸福邻里汇睦邻点</t>
  </si>
  <si>
    <t>电话: 13917486801</t>
  </si>
  <si>
    <t>上海市嘉定区菊园新区嘉邦居村委常青藤睦邻点</t>
  </si>
  <si>
    <t>电话: 18918048068</t>
  </si>
  <si>
    <t>上海市青浦区朱家角镇小江村居村委1组睦邻点</t>
  </si>
  <si>
    <t>电话: 13818220982</t>
  </si>
  <si>
    <t>地址: 上海市青浦区朱家角镇小江村村委会1组路271号</t>
  </si>
  <si>
    <t>上海市青浦区朱家角镇张家圩村居村委睦邻点</t>
  </si>
  <si>
    <t>电话: 13818259237</t>
  </si>
  <si>
    <t>地址: 上海市青浦区朱家角镇张家圩村村委会石家浜路150弄村14号302号上海市青浦区朱家角镇石家浜路150弄14号302</t>
  </si>
  <si>
    <t>上海市青浦区金泽镇南新居村委金乡邻119睦邻点</t>
  </si>
  <si>
    <t>电话: 13636550010</t>
  </si>
  <si>
    <t>地址: 上海市青浦区金泽镇南新村村委会南新村新罗2024号</t>
  </si>
  <si>
    <t>上海市嘉定区菊园新区嘉筱居村委秋韵悠扬睦邻点</t>
  </si>
  <si>
    <t>电话: 18701970347</t>
  </si>
  <si>
    <t>上海市青浦区金泽镇南新居村委金乡邻121睦邻点</t>
  </si>
  <si>
    <t>电话: 17701824205</t>
  </si>
  <si>
    <t>地址: 上海市青浦区金泽镇南新村村委会南新村南车161号</t>
  </si>
  <si>
    <t>上海市嘉定区菊园新区嘉宜居村委比邻星睦邻点</t>
  </si>
  <si>
    <t>电话: 18117536851</t>
  </si>
  <si>
    <t>地址: 上海市嘉定区菊园新区嘉宜社区慈竹路73号2楼</t>
  </si>
  <si>
    <t>上海市嘉定区菊园新区嘉宏居村委欣悦睦邻点</t>
  </si>
  <si>
    <t>电话: 13564843470</t>
  </si>
  <si>
    <t>上海市嘉定区菊园新区嘉悦居村委悦夕阳睦邻点</t>
  </si>
  <si>
    <t>电话: 13671626410</t>
  </si>
  <si>
    <t>地址: 上海市嘉定区菊园新区嘉悦社区居委会绿菊路300弄</t>
  </si>
  <si>
    <t>上海市嘉定区菊园新区嘉悠居村委群艺团睦邻点</t>
  </si>
  <si>
    <t>电话: 13564525729</t>
  </si>
  <si>
    <t>地址: 上海市嘉定区菊园新区嘉悠社区居委会柳梁路118弄2号2楼会议室和文体综艺厅</t>
  </si>
  <si>
    <t>上海市青浦区金泽镇南新居村委金乡邻123睦邻点</t>
  </si>
  <si>
    <t>电话: 13788930450</t>
  </si>
  <si>
    <t>地址: 上海市青浦区金泽镇南新村村委会南新村官字圩102号</t>
  </si>
  <si>
    <t>上海市嘉定区菊园新区嘉保居村委巧阿婆睦邻点</t>
  </si>
  <si>
    <t>电话: 13040617753</t>
  </si>
  <si>
    <t>上海市青浦区金泽镇南新居村委金乡邻125睦邻点</t>
  </si>
  <si>
    <t>电话: 15921699902</t>
  </si>
  <si>
    <t>地址: 上海市青浦区金泽镇南新村村委会南新村官字圩70号</t>
  </si>
  <si>
    <t>上海市嘉定区菊园新区嘉铭居村委唱响幸福睦邻点</t>
  </si>
  <si>
    <t>电话: 18930374636</t>
  </si>
  <si>
    <t>上海市青浦区朱家角镇万隆村居村委马家埭睦邻点睦邻点</t>
  </si>
  <si>
    <t>电话: 18901818599</t>
  </si>
  <si>
    <t>地址: 上海市青浦区朱家角镇万隆村村委会万隆村万隆村马家埭151号</t>
  </si>
  <si>
    <t>上海市青浦区金泽镇南新居村委金乡邻118睦邻点</t>
  </si>
  <si>
    <t>电话: 13916226210</t>
  </si>
  <si>
    <t>地址: 上海市青浦区金泽镇南新村村委会南新村新罗1199号</t>
  </si>
  <si>
    <t>上海市青浦区朱家角镇淀峰居村委326号睦邻点</t>
  </si>
  <si>
    <t>电话: 18964318657</t>
  </si>
  <si>
    <t>地址: 上海市青浦区朱家角镇淀峰村村委会淀峰村村326号</t>
  </si>
  <si>
    <t>上海市青浦区朱家角镇淀峰村居村委307号睦邻点</t>
  </si>
  <si>
    <t>电话: 13917186002</t>
  </si>
  <si>
    <t>地址: 上海市青浦区朱家角镇淀峰村村委会淀峰村村307号</t>
  </si>
  <si>
    <t>上海市青浦区朱家角镇张马村居村委睦邻点</t>
  </si>
  <si>
    <t>电话: 18917806911</t>
  </si>
  <si>
    <t>地址: 上海市青浦区朱家角镇张马村村委会张马村星光125号</t>
  </si>
  <si>
    <t>上海市青浦区徐泾镇金云村居村委清风睦邻点</t>
  </si>
  <si>
    <t>电话: 18916589761</t>
  </si>
  <si>
    <t>地址: 上海市青浦区徐泾镇金云村村委会金云村42弄4号</t>
  </si>
  <si>
    <t>上海市青浦区朱家角镇周荡村居村委周荡村8组睦邻点</t>
  </si>
  <si>
    <t>电话: 13916399102</t>
  </si>
  <si>
    <t>地址: 上海市青浦区朱家角镇周荡村村委会周荡村211号</t>
  </si>
  <si>
    <t>上海市青浦区朱家角镇万隆居村委长桥睦邻点</t>
  </si>
  <si>
    <t>电话: 13764734360</t>
  </si>
  <si>
    <t>地址: 上海市青浦区朱家角镇万隆村村委会万隆村万隆村龙甸73-2号</t>
  </si>
  <si>
    <t>上海市青浦区朱家角镇林家村居村委6组睦邻点</t>
  </si>
  <si>
    <t>电话: 18901748818</t>
  </si>
  <si>
    <t>地址: 上海市青浦区朱家角镇林家村村委会林家村倪马165号</t>
  </si>
  <si>
    <t>上海市青浦区徐泾镇前明村居村委“泾”水长流睦邻点</t>
  </si>
  <si>
    <t>电话: 13801637545</t>
  </si>
  <si>
    <t>地址: 上海市青浦区徐泾镇前明村村委会前明村375号</t>
  </si>
  <si>
    <t>上海市青浦区朱家角镇万隆居村委白米湾睦邻点</t>
  </si>
  <si>
    <t>电话: 13482355823</t>
  </si>
  <si>
    <t>地址: 上海市青浦区朱家角镇万隆村村委会万隆村万隆村龙甸224号</t>
  </si>
  <si>
    <t>上海市青浦区朱家角镇林家村居村委1组睦邻点</t>
  </si>
  <si>
    <t>电话: 18018606264</t>
  </si>
  <si>
    <t>地址: 上海市青浦区朱家角镇林家村村委会林家村倪马村6号</t>
  </si>
  <si>
    <t>上海市青浦区朱家角镇林家村居村委9组睦邻点</t>
  </si>
  <si>
    <t>电话: 13761580429</t>
  </si>
  <si>
    <t>地址: 上海市青浦区朱家角镇林家村村委会林家村村45号</t>
  </si>
  <si>
    <t>上海市青浦区金泽镇南新居村委金乡邻124睦邻点</t>
  </si>
  <si>
    <t>电话: 13482283477</t>
  </si>
  <si>
    <t>地址: 上海市青浦区金泽镇南新村村委会南新村官字圩8号</t>
  </si>
  <si>
    <t>上海市青浦区朱家角镇张马村居村委星光8号睦邻点</t>
  </si>
  <si>
    <t>电话: 15201961200</t>
  </si>
  <si>
    <t>地址: 上海市青浦区朱家角镇张马村村委会张马村星光8号</t>
  </si>
  <si>
    <t>上海市青浦区朱家角镇周荡村居村委周荡村3组睦邻点</t>
  </si>
  <si>
    <t>电话: 13916022165</t>
  </si>
  <si>
    <t>地址: 上海市青浦区朱家角镇周荡村村委会周荡村317号</t>
  </si>
  <si>
    <t>上海市青浦区金泽镇南新居村委金乡邻120睦邻点</t>
  </si>
  <si>
    <t>电话: 13611871631</t>
  </si>
  <si>
    <t>地址: 上海市青浦区金泽镇南新村村委会南新村南车60号</t>
  </si>
  <si>
    <t>上海市青浦区金泽镇南新居村委金乡邻122睦邻点</t>
  </si>
  <si>
    <t>电话: 13585576523</t>
  </si>
  <si>
    <t>地址: 上海市青浦区金泽镇南新村村委会南新村南车115号</t>
  </si>
  <si>
    <t>上海市金山区山阳镇华新村居村委华新村（颜小华）睦邻点</t>
  </si>
  <si>
    <t>电话: 15000584068</t>
  </si>
  <si>
    <t>地址: 上海市金山区山阳镇华新村村委会华新工农村6组6029号</t>
  </si>
  <si>
    <t>上海市金山区山阳镇渔业村居村委渔业村（褚粉华）睦邻点</t>
  </si>
  <si>
    <t>电话: 18721230619</t>
  </si>
  <si>
    <t>地址: 上海市金山区山阳镇渔业村村委会渔业村7组2127号号</t>
  </si>
  <si>
    <t>上海市金山区廊下镇景阳居村委睦邻点</t>
  </si>
  <si>
    <t>电话: 18221657636</t>
  </si>
  <si>
    <t>地址: 上海市金山区廊下镇景阳村村委会景阳村新建丰4025号</t>
  </si>
  <si>
    <t>上海市金山区廊下镇南陆居村委睦邻点</t>
  </si>
  <si>
    <t>电话: 18917835668</t>
  </si>
  <si>
    <t>地址: 上海市金山区廊下镇南陆村村委会南陆村特色民居758号</t>
  </si>
  <si>
    <t>上海市金山区金山卫镇张桥村居村委温馨互助睦邻点</t>
  </si>
  <si>
    <t>电话: 18918720096</t>
  </si>
  <si>
    <t>地址: 上海市金山区金山卫镇张桥村村委会张桥村南石9组4036号</t>
  </si>
  <si>
    <t>上海市金山区亭林镇金门居村委仇新梅故事小屋睦邻点</t>
  </si>
  <si>
    <t>电话: 15921514437</t>
  </si>
  <si>
    <t>地址: 上海市金山区亭林镇金门村村委会金门村18组3016号亭林镇金门村18组3016号</t>
  </si>
  <si>
    <t>上海市青浦区朱家角镇沙家埭村居村委邻里睦邻点</t>
  </si>
  <si>
    <t>电话: 18901892778</t>
  </si>
  <si>
    <t>地址: 上海市青浦区朱家角镇沙家埭村村委会沙家埭村528号</t>
  </si>
  <si>
    <t>上海市青浦区朱家角镇庆丰村居村委庆丰239号睦邻点</t>
  </si>
  <si>
    <t>电话: 13918256871</t>
  </si>
  <si>
    <t>地址: 上海市青浦区朱家角镇庆丰村村委会庆丰村239号</t>
  </si>
  <si>
    <t>上海市青浦区朱家角镇庆丰村居村委庆丰39号睦邻点</t>
  </si>
  <si>
    <t>电话: 13918561453</t>
  </si>
  <si>
    <t>地址: 上海市青浦区朱家角镇庆丰村村委会庆丰村39号</t>
  </si>
  <si>
    <t>上海市青浦区朱家角镇庆丰村居村委庆丰147号睦邻点</t>
  </si>
  <si>
    <t>电话: 13818372701</t>
  </si>
  <si>
    <t>地址: 上海市青浦区朱家角镇庆丰村村委会庆丰村147号</t>
  </si>
  <si>
    <t>上海市浦东新区祝桥镇晨阳居委会居村委晨阳乐睦邻点</t>
  </si>
  <si>
    <t>电话: 13524761576</t>
  </si>
  <si>
    <t>地址: 上海市浦东新区祝桥镇晨阳居委会晚霞路550弄42号102室</t>
  </si>
  <si>
    <t>上海市长宁区周家桥街道锦屏居村委唱响夕阳 红遍社区睦邻点</t>
  </si>
  <si>
    <t>电话: 13801852079</t>
  </si>
  <si>
    <t>地址: 上海市长宁区周家桥街道锦屏居委会娄山关路969弄2号203室</t>
  </si>
  <si>
    <t>上海市长宁区周家桥街道大家源居村委大家缘睦邻点</t>
  </si>
  <si>
    <t>电话: 13761953841</t>
  </si>
  <si>
    <t>地址: 上海市长宁区周家桥街道大家源居委会万航渡路2088弄13号802室</t>
  </si>
  <si>
    <t>上海市长宁区周家桥街道虹桥新城居村委乐趣之家睦邻点</t>
  </si>
  <si>
    <t>电话: 13564298670</t>
  </si>
  <si>
    <t>地址: 上海市长宁区周家桥街道虹桥新城居委会长宁路1661弄35号502室</t>
  </si>
  <si>
    <t>上海市长宁区周家桥街道上海花城居村委亲亲家园睦邻点</t>
  </si>
  <si>
    <t>电话: 13701929707</t>
  </si>
  <si>
    <t>地址: 上海市长宁区周家桥街道上海花城居委会长宁路1818弄15号801室</t>
  </si>
  <si>
    <t>上海市长宁区周家桥街道周一居村委弈棋会友睦邻点</t>
  </si>
  <si>
    <t>电话: 13621755824</t>
  </si>
  <si>
    <t>地址: 上海市长宁区周家桥街道周一居委会万航渡路2505弄26号501室</t>
  </si>
  <si>
    <t>上海市长宁区周家桥街道三泾北宅居村委乐惠生活睦邻点</t>
  </si>
  <si>
    <t>电话: 13040666636</t>
  </si>
  <si>
    <t>地址: 上海市长宁区周家桥街道三泾北宅居委会长宁路-号三泾北宅17号401室</t>
  </si>
  <si>
    <t>上海市长宁区周家桥街道春天花园居村委春华秋实睦邻点</t>
  </si>
  <si>
    <t>电话: 13818486696</t>
  </si>
  <si>
    <t>地址: 上海市长宁区周家桥街道春天花园居委会娄山关路999弄11号302室</t>
  </si>
  <si>
    <t>上海市长宁区周家桥街道沈家郎居村委金色年华睦邻点</t>
  </si>
  <si>
    <t>电话: 13817253100</t>
  </si>
  <si>
    <t>地址: 上海市长宁区周家桥街道沈家郎居委会长宁路1488弄3支弄6号202室</t>
  </si>
  <si>
    <t>上海市长宁区周家桥街道天山河畔花园居村委合伴文会睦邻点</t>
  </si>
  <si>
    <t>电话: 13816306882</t>
  </si>
  <si>
    <t>地址: 上海市长宁区周家桥街道天山河畔花园居委会水城路883弄14号1501室</t>
  </si>
  <si>
    <t>上海市长宁区周家桥街道范北居村委范北阳光渡口睦邻点</t>
  </si>
  <si>
    <t>电话: 13564199346</t>
  </si>
  <si>
    <t>地址: 上海市长宁区周家桥街道范北居委会长宁路1120弄197号301室</t>
  </si>
  <si>
    <t>上海市长宁区周家桥街道中山公寓居村委和韵爱心编织组睦邻点</t>
  </si>
  <si>
    <t>电话: 13817727133</t>
  </si>
  <si>
    <t>地址: 上海市长宁区周家桥街道中山公寓居委会长宁路1277弄25号703室</t>
  </si>
  <si>
    <t>上海市长宁区周家桥街道杨家宅居村委爱心小屋睦邻点</t>
  </si>
  <si>
    <t>电话: 13361805575</t>
  </si>
  <si>
    <t>地址: 上海市长宁区周家桥街道杨家宅居委会锦屏路71弄1号501室</t>
  </si>
  <si>
    <t>上海市长宁区周家桥街道新天地河滨花园居村委拍打操分享会睦邻点</t>
  </si>
  <si>
    <t>电话: 13917602110</t>
  </si>
  <si>
    <t>地址: 上海市长宁区周家桥街道新天地河滨花园居委会芙蓉江路555弄1号301室</t>
  </si>
  <si>
    <t>上海市长宁区周家桥街道长宁新城居村委巧手编织组睦邻点</t>
  </si>
  <si>
    <t>电话: 15921717068</t>
  </si>
  <si>
    <t>地址: 上海市长宁区周家桥街道长宁新城居委会长宁路1188弄7号1601室</t>
  </si>
  <si>
    <t>上海市长宁区周家桥街道周二居村委科睿苑睦邻点</t>
  </si>
  <si>
    <t>电话: 13611676271</t>
  </si>
  <si>
    <t>地址: 上海市长宁区周家桥街道周二居委会中山西路路340号1206室</t>
  </si>
  <si>
    <t>上海市长宁区周家桥街道沈家郎居村委家话苑睦邻点</t>
  </si>
  <si>
    <t>地址: 上海市长宁区周家桥街道沈家郎居委会长宁路1488弄37号201室</t>
  </si>
  <si>
    <t>上海市长宁区虹桥街道虹欣居村委乐享生活睦邻点</t>
  </si>
  <si>
    <t>电话: 13611614006</t>
  </si>
  <si>
    <t>地址: 上海市长宁区虹桥街道虹欣居委会中山西路1320弄6号旁</t>
  </si>
  <si>
    <t>上海市长宁区程家桥街道程桥二村居村委友邻之家睦邻点</t>
  </si>
  <si>
    <t>电话: 13000000000</t>
  </si>
  <si>
    <t>地址: 上海市长宁区程家桥街道程桥二村居委会二村4号204室</t>
  </si>
  <si>
    <t>上海市长宁区程家桥街道程桥一村居村委永承睦邻点</t>
  </si>
  <si>
    <t>地址: 上海市长宁区程家桥街道程桥一村居委会程桥一村26号号101室</t>
  </si>
  <si>
    <t>上海市长宁区程家桥街道王满居村委庆和睦邻点</t>
  </si>
  <si>
    <t>地址: 上海市长宁区程家桥街道王满泗桥居委会哈密路1800弄17号102室</t>
  </si>
  <si>
    <t>上海市长宁区程家桥街道宝北居村委惠兰睦邻点</t>
  </si>
  <si>
    <t>地址: 上海市长宁区程家桥街道宝北居委会程家桥路80弄8号103室</t>
  </si>
  <si>
    <t>上海市长宁区程家桥街道机场新村居村委澜心睦邻点</t>
  </si>
  <si>
    <t>地址: 上海市长宁区程家桥街道机场新村居委会机场村36号301室</t>
  </si>
  <si>
    <t>上海市长宁区程家桥街道宝北居村委珍珍睦邻点</t>
  </si>
  <si>
    <t>地址: 上海市长宁区程家桥街道宝北居委会程家桥路80弄3号102室</t>
  </si>
  <si>
    <t>上海市长宁区程家桥街道宝北居村委晚霞睦邻点</t>
  </si>
  <si>
    <t>地址: 上海市长宁区程家桥街道宝北居委会程家桥路80弄47号101室</t>
  </si>
  <si>
    <t>上海市长宁区程家桥街道程桥一村居村委红星睦邻点</t>
  </si>
  <si>
    <t>地址: 上海市长宁区程家桥街道程桥一村居委会程桥一村39号101室</t>
  </si>
  <si>
    <t>上海市长宁区程家桥街道宝北居村委宝顺睦邻点</t>
  </si>
  <si>
    <t>地址: 上海市长宁区程家桥街道宝北居委会程家桥路80弄6号203室</t>
  </si>
  <si>
    <t>上海市长宁区程家桥街道宝北居村委宝親睦邻点</t>
  </si>
  <si>
    <t>地址: 上海市长宁区程家桥街道宝北居委会程家桥路80弄48号303室</t>
  </si>
  <si>
    <t>上海市长宁区程家桥街道机场新村居村委英英和谐睦邻点</t>
  </si>
  <si>
    <t>地址: 上海市长宁区程家桥街道机场新村居委会虹桥机场新村69号104室</t>
  </si>
  <si>
    <t>上海市长宁区程家桥街道南龚居村委玲娟睦邻点</t>
  </si>
  <si>
    <t>地址: 上海市长宁区程家桥街道南龚居委会虹桥路2222弄172号102室</t>
  </si>
  <si>
    <t>上海市浦东新区泥城镇横港村居村委美乐睦邻点</t>
  </si>
  <si>
    <t>电话: 13558095919</t>
  </si>
  <si>
    <t>地址: 上海市浦东新区泥城镇横港村村委会民生村495号</t>
  </si>
  <si>
    <t>上海市崇明区长兴镇先丰村居村委上海市崇明区长兴镇先丰村680号睦邻点</t>
  </si>
  <si>
    <t>电话: 18918827580</t>
  </si>
  <si>
    <t>地址: 上海市崇明区长兴镇先丰村村委会先丰村村680号</t>
  </si>
  <si>
    <t>上海市崇明区港沿镇富强村居村委富强一家亲睦邻点</t>
  </si>
  <si>
    <t>电话: 15021901298</t>
  </si>
  <si>
    <t>地址: 上海市崇明区港沿镇富强村村委会富强村121号</t>
  </si>
  <si>
    <t>上海市崇明区港沿镇惠军村居村委轩逸居睦邻点</t>
  </si>
  <si>
    <t>电话: 13651630982</t>
  </si>
  <si>
    <t>地址: 上海市崇明区港沿镇惠军村村委会惠军村520号</t>
  </si>
  <si>
    <t>上海市崇明区港沿镇惠中村居村委惠怡睦邻点</t>
  </si>
  <si>
    <t>电话: 13916724316</t>
  </si>
  <si>
    <t>地址: 上海市崇明区港沿镇惠中村村委会惠中村203号</t>
  </si>
  <si>
    <t>上海市崇明区港沿镇建中村居村委友爱之家睦邻点</t>
  </si>
  <si>
    <t>电话: 18917139031</t>
  </si>
  <si>
    <t>地址: 上海市崇明区港沿镇建中村村委会建中村1757号</t>
  </si>
  <si>
    <t>上海市崇明区陈家镇立新居村委“邻亲”睦邻点</t>
  </si>
  <si>
    <t>电话: 13585989202</t>
  </si>
  <si>
    <t>地址: 上海市崇明区陈家镇立新村村委会立新村332号</t>
  </si>
  <si>
    <t>上海市崇明区陈家镇德云村居村委和谐之桥睦邻点</t>
  </si>
  <si>
    <t>电话: 18901701030</t>
  </si>
  <si>
    <t>地址: 上海市崇明区陈家镇德云村村委会德云村203号</t>
  </si>
  <si>
    <t>上海市崇明区陈家镇陈南居村委晚霞睦邻点</t>
  </si>
  <si>
    <t>电话: 18001738180</t>
  </si>
  <si>
    <t>地址: 上海市崇明区陈家镇陈南村村委会陈南村720号</t>
  </si>
  <si>
    <t>上海市崇明区陈家镇协隆居村委协隆村睦邻点</t>
  </si>
  <si>
    <t>电话: 13671526239</t>
  </si>
  <si>
    <t>地址: 上海市崇明区陈家镇协隆村村委会协隆村滨江335号</t>
  </si>
  <si>
    <t>上海市崇明区陈家镇裕西居村委裕西村睦邻点</t>
  </si>
  <si>
    <t>电话: 13061787369</t>
  </si>
  <si>
    <t>地址: 上海市崇明区陈家镇裕西村村委会裕西村永东1104号</t>
  </si>
  <si>
    <t>上海市崇明区陈家镇奚渔居村委奚渔村睦邻点</t>
  </si>
  <si>
    <t>电话: 15618914738</t>
  </si>
  <si>
    <t>地址: 上海市崇明区陈家镇奚家港村村委会奚渔村村66号</t>
  </si>
  <si>
    <t>上海市崇明区港沿镇合东村居村委合东村4号睦邻点</t>
  </si>
  <si>
    <t>电话: 13661933534</t>
  </si>
  <si>
    <t>地址: 上海市崇明区港沿镇合东村村委会合东村1302号</t>
  </si>
  <si>
    <t>上海市崇明区陈家镇裕丰居村委邻里情睦邻点</t>
  </si>
  <si>
    <t>电话: 13701602550</t>
  </si>
  <si>
    <t>地址: 上海市崇明区陈家镇裕丰村村委会裕丰村裕南1133号</t>
  </si>
  <si>
    <t>上海市崇明区堡镇小漾村居村委小漾村春风睦邻点</t>
  </si>
  <si>
    <t>电话: 18721611628</t>
  </si>
  <si>
    <t>地址: 上海市崇明区堡镇小漾村村委会小漾村漾东663号</t>
  </si>
  <si>
    <t>上海市崇明区堡镇南海村居村委倪健农家乐睦邻点</t>
  </si>
  <si>
    <t>电话: 18916798985</t>
  </si>
  <si>
    <t>地址: 上海市崇明区堡镇南海村村委会南海村南海村1410号南海村1410号</t>
  </si>
  <si>
    <t>上海市崇明区港沿镇骏马村居村委和乐家睦邻点</t>
  </si>
  <si>
    <t>电话: 15316676105</t>
  </si>
  <si>
    <t>地址: 上海市崇明区港沿镇骏马村村委会骏马村1004号</t>
  </si>
  <si>
    <t>上海市崇明区港沿镇跃马村居村委跃乐苑睦邻点</t>
  </si>
  <si>
    <t>电话: 18116358212</t>
  </si>
  <si>
    <t>地址: 上海市崇明区港沿镇跃马村村委会跃马村1037号</t>
  </si>
  <si>
    <t>上海市崇明区港沿镇齐成村居村委暖心苑睦邻点</t>
  </si>
  <si>
    <t>电话: 18918631058</t>
  </si>
  <si>
    <t>地址: 上海市崇明区港沿镇齐成村村委会齐成村齐村1005号</t>
  </si>
  <si>
    <t>上海市崇明区港沿镇同心村居村委同心同乐睦邻点</t>
  </si>
  <si>
    <t>电话: 13003236872</t>
  </si>
  <si>
    <t>地址: 上海市崇明区港沿镇同心村村委会同心村1244号</t>
  </si>
  <si>
    <t>上海市崇明区港沿镇建华村居村委幸福之家睦邻点</t>
  </si>
  <si>
    <t>电话: 13701652391</t>
  </si>
  <si>
    <t>地址: 上海市崇明区港沿镇建华村村委会建华村806号</t>
  </si>
  <si>
    <t>上海市崇明区庙镇和平居村委和平驿站睦邻点</t>
  </si>
  <si>
    <t>电话: 13764451159</t>
  </si>
  <si>
    <t>地址: 上海市崇明区庙镇和平村村委会和平村409号</t>
  </si>
  <si>
    <t>上海市崇明区庙镇庙南村居村委群心睦邻点</t>
  </si>
  <si>
    <t>电话: 13917024963</t>
  </si>
  <si>
    <t>地址: 上海市崇明区庙镇庙南村村委会庙南村309号</t>
  </si>
  <si>
    <t>上海市崇明区长兴镇石沙村居村委石沙村睦邻点</t>
  </si>
  <si>
    <t>电话: 13585542581</t>
  </si>
  <si>
    <t>地址: 上海市崇明区长兴镇石沙村村委会石沙村村石沙村号石沙村1队仓库</t>
  </si>
  <si>
    <t>上海市崇明区庙镇庙港村居村委幸福里睦邻点</t>
  </si>
  <si>
    <t>电话: 13764831063</t>
  </si>
  <si>
    <t>地址: 上海市崇明区庙镇庙港村村委会庙港村村417号</t>
  </si>
  <si>
    <t>上海市崇明区庙镇通济居村委扬帆睦邻点</t>
  </si>
  <si>
    <t>电话: 13761584293</t>
  </si>
  <si>
    <t>地址: 上海市崇明区庙镇通济村村委会通济村蜞镇1010号</t>
  </si>
  <si>
    <t>上海市崇明区庙镇庙西居村委新时代之家睦邻点</t>
  </si>
  <si>
    <t>电话: 13046680992</t>
  </si>
  <si>
    <t>地址: 上海市崇明区庙镇庙西村村委会庙西村1539号</t>
  </si>
  <si>
    <t>上海市崇明区庙镇永乐居村委幸福里红花党群睦邻点</t>
  </si>
  <si>
    <t>电话: 17717081602</t>
  </si>
  <si>
    <t>地址: 上海市崇明区庙镇永乐村村委会永乐村545号</t>
  </si>
  <si>
    <t>上海市崇明区庙镇猛东居村委清风睦邻点</t>
  </si>
  <si>
    <t>电话: 13512104493</t>
  </si>
  <si>
    <t>地址: 上海市崇明区庙镇猛东村村委会猛东村三桥812号</t>
  </si>
  <si>
    <t>上海市崇明区庙镇窑桥居村委亲友党群睦邻点</t>
  </si>
  <si>
    <t>电话: 18116402726</t>
  </si>
  <si>
    <t>地址: 上海市崇明区庙镇窑桥村村委会窑桥村708号</t>
  </si>
  <si>
    <t>上海市崇明区庙镇小竖居村委慧勤睦邻点</t>
  </si>
  <si>
    <t>电话: 18917082882</t>
  </si>
  <si>
    <t>地址: 上海市崇明区庙镇小竖村村委会小竖村鸽东1101号</t>
  </si>
  <si>
    <t>上海市崇明区堡镇四滧村居村委滧村乃昌睦邻点睦邻点</t>
  </si>
  <si>
    <t>电话: 18918716618</t>
  </si>
  <si>
    <t>地址: 上海市崇明区堡镇四滧村村委会四滧村村滧村1008号号</t>
  </si>
  <si>
    <t>上海市崇明区庙镇万安居村委“和谐”之家睦邻点</t>
  </si>
  <si>
    <t>电话: 13917667095</t>
  </si>
  <si>
    <t>地址: 上海市崇明区庙镇万安村村委会万安村崇安1026号</t>
  </si>
  <si>
    <t>上海市崇明区庙镇万北居村委贤聚睦邻点</t>
  </si>
  <si>
    <t>电话: 13004119122</t>
  </si>
  <si>
    <t>地址: 上海市崇明区庙镇万北村村委会万北村795号</t>
  </si>
  <si>
    <t>上海市崇明区庙镇爱民居村委高桥睦邻点</t>
  </si>
  <si>
    <t>电话: 15026869431</t>
  </si>
  <si>
    <t>地址: 上海市崇明区庙镇爱民村村委会爱民村高桥204号</t>
  </si>
  <si>
    <t>上海市崇明区三星镇育新村居村委正祥睦邻点</t>
  </si>
  <si>
    <t>电话: 15021059176</t>
  </si>
  <si>
    <t>地址: 上海市崇明区三星镇育新村村委会育新村615号</t>
  </si>
  <si>
    <t>上海市崇明区庙镇保东居村委永不打烊睦邻点</t>
  </si>
  <si>
    <t>电话: 13764132875</t>
  </si>
  <si>
    <t>地址: 上海市崇明区庙镇保东村村委会保东村保西1118号</t>
  </si>
  <si>
    <t>上海市崇明区三星镇南协村居村委来法睦邻点</t>
  </si>
  <si>
    <t>电话: 13795311814</t>
  </si>
  <si>
    <t>地址: 上海市崇明区三星镇南协村村委会南协村144号</t>
  </si>
  <si>
    <t>上海市崇明区长兴镇长明村居村委睦邻点</t>
  </si>
  <si>
    <t>电话: 13917023606</t>
  </si>
  <si>
    <t>地址: 上海市崇明区长兴镇长明村村委会长明村村365号</t>
  </si>
  <si>
    <t>上海市崇明区堡镇堡渔村居村委渔之情睦邻点</t>
  </si>
  <si>
    <t>电话: 13641903412</t>
  </si>
  <si>
    <t>地址: 上海市崇明区堡镇堡渔村村委会堡渔路18号</t>
  </si>
  <si>
    <t>上海市崇明区向化镇六滧居村委卫章睦邻点</t>
  </si>
  <si>
    <t>电话: 13621803718</t>
  </si>
  <si>
    <t>地址: 上海市崇明区向化镇六滧村村委会六滧村闸东688号</t>
  </si>
  <si>
    <t>上海市崇明区竖新镇竖河居村委老街坊睦邻点</t>
  </si>
  <si>
    <t>电话: 13916128058</t>
  </si>
  <si>
    <t>地址: 上海市崇明区竖新镇竖河村村委会竖河村竖东1302号</t>
  </si>
  <si>
    <t>上海市崇明区东平镇风伟居村委风伟社区睦邻点</t>
  </si>
  <si>
    <t>地址: 上海市崇明区东平镇风伟新村居委会林风公路318号</t>
  </si>
  <si>
    <t>上海市崇明区港沿镇富军村居村委沁心睦邻点</t>
  </si>
  <si>
    <t>电话: 13917940739</t>
  </si>
  <si>
    <t>地址: 上海市崇明区港沿镇富军村村委会富军村富前320号</t>
  </si>
  <si>
    <t>上海市浦东新区祝桥镇邓三村居村委一心睦邻点</t>
  </si>
  <si>
    <t>电话: 18917323512</t>
  </si>
  <si>
    <t>地址: 上海市浦东新区祝桥镇邓三村村委会故居西一路1号村6队号</t>
  </si>
  <si>
    <t>上海市金山区廊下镇光明村居村委睦邻点</t>
  </si>
  <si>
    <t>电话: 13764419327</t>
  </si>
  <si>
    <t>地址: 上海市金山区廊下镇光明村村委会光明村2044号</t>
  </si>
  <si>
    <t>上海市金山区廊下镇中华居村委睦邻点</t>
  </si>
  <si>
    <t>电话: 15201853533</t>
  </si>
  <si>
    <t>地址: 上海市金山区廊下镇中华村村委会中华村6组4045号</t>
  </si>
  <si>
    <t>上海市金山区金山卫镇横浦居村委暖夕阳睦邻点</t>
  </si>
  <si>
    <t>电话: 18017132961</t>
  </si>
  <si>
    <t>地址: 上海市金山区金山卫镇横浦村村委会横浦村2组5023号号</t>
  </si>
  <si>
    <t>上海市金山区金山卫镇八二村居村委心连心睦邻点</t>
  </si>
  <si>
    <t>电话: 18916008766</t>
  </si>
  <si>
    <t>地址: 上海市金山区金山卫镇八二村村委会八二村南阳1288弄50号</t>
  </si>
  <si>
    <t>上海市浦东新区康桥镇火箭村居村委乐居苑睦邻点</t>
  </si>
  <si>
    <t>电话: 13564858329</t>
  </si>
  <si>
    <t>地址: 上海市浦东新区康桥镇火箭村村委会火箭村村699号</t>
  </si>
  <si>
    <t>上海市长宁区新泾镇平塘居委居村委邻里情深睦邻点睦邻点</t>
  </si>
  <si>
    <t>电话: 15000465171</t>
  </si>
  <si>
    <t>地址: 上海市长宁区新泾镇平塘居委会泉口路225弄4号301室</t>
  </si>
  <si>
    <t>上海市长宁区新泾镇怡景苑居村委长宁慧生活睦邻点</t>
  </si>
  <si>
    <t>电话: 15221568887</t>
  </si>
  <si>
    <t>地址: 上海市长宁区新泾镇怡景苑居委会威宁路路511弄弄20号</t>
  </si>
  <si>
    <t>上海市浦东新区大团镇金桥村居村委金夕阳睦邻点</t>
  </si>
  <si>
    <t>电话: 13391323166</t>
  </si>
  <si>
    <t>地址: 上海市浦东新区大团镇金桥村村委会金桥村1025号金桥村1025号</t>
  </si>
  <si>
    <t>上海市浦东新区大团镇金桥村居村委安康睦邻点</t>
  </si>
  <si>
    <t>电话: 13162317352</t>
  </si>
  <si>
    <t>地址: 上海市浦东新区大团镇金桥村村委会金桥村605号金桥村605号</t>
  </si>
  <si>
    <t>上海市浦东新区祝桥镇星火居村委静乐居睦邻点</t>
  </si>
  <si>
    <t>电话: 15000757161</t>
  </si>
  <si>
    <t>地址: 上海市浦东新区祝桥镇星火村村委会星火村526号</t>
  </si>
  <si>
    <t>上海市浦东新区祝桥镇卫东村居村委东乐坊睦邻点</t>
  </si>
  <si>
    <t>电话: 13564480102</t>
  </si>
  <si>
    <t>地址: 上海市浦东新区祝桥镇卫东村村委会卫东村晨阳路419号上海市浦东新区祝桥镇卫东村</t>
  </si>
  <si>
    <t>上海市浦东新区祝桥镇星火居村委暖心苑睦邻点</t>
  </si>
  <si>
    <t>电话: 18964310159</t>
  </si>
  <si>
    <t>地址: 上海市浦东新区祝桥镇星火村村委会星火村406号</t>
  </si>
  <si>
    <t>上海市浦东新区祝桥镇亭东村居村委乐家人农村养老睦邻点</t>
  </si>
  <si>
    <t>电话: 15900904588</t>
  </si>
  <si>
    <t>地址: 上海市浦东新区祝桥镇亭东村村委会亭东村东徐家宅46号号东徐家宅46号</t>
  </si>
  <si>
    <t>上海市浦东新区祝桥镇星火居村委星之缘睦邻点</t>
  </si>
  <si>
    <t>电话: 13127934378</t>
  </si>
  <si>
    <t>地址: 上海市浦东新区祝桥镇星火村村委会星火村637号</t>
  </si>
  <si>
    <t>上海市浦东新区祝桥镇大沟村居村委大沟村睦邻点</t>
  </si>
  <si>
    <t>电话: 13764199501</t>
  </si>
  <si>
    <t>地址: 上海市浦东新区祝桥镇大沟村村委会大沟村村西李家宅83号</t>
  </si>
  <si>
    <t>上海市浦东新区祝桥镇红星村居村委幸福小屋睦邻点</t>
  </si>
  <si>
    <t>电话: 13381789228</t>
  </si>
  <si>
    <t>地址: 上海市浦东新区祝桥镇红星村村委会盐朝公路路333号上海市浦东新区祝桥镇盐朝公路333弄</t>
  </si>
  <si>
    <t>上海市浦东新区老港镇牛肚居村委祥美农村养老睦邻互助点睦邻点</t>
  </si>
  <si>
    <t>电话: 18939869953</t>
  </si>
  <si>
    <t>地址: 上海市浦东新区老港镇牛肚村村委会牛肚13组村1022号</t>
  </si>
  <si>
    <t>上海市浦东新区祝桥镇邓一村居村委暖心夕阳红睦邻点</t>
  </si>
  <si>
    <t>电话: 13916402321</t>
  </si>
  <si>
    <t>地址: 上海市浦东新区祝桥镇邓一村村委会邬家宅路邬家宅38号</t>
  </si>
  <si>
    <t>上海市浦东新区川沙新镇陈行居村委陈行6队农村养老互助睦邻点</t>
  </si>
  <si>
    <t>电话: 13764613383</t>
  </si>
  <si>
    <t>地址: 上海市浦东新区川沙新镇陈行村村委会陈行村6队仓库号</t>
  </si>
  <si>
    <t>上海市浦东新区高东镇徐路居村委老年人农村养老睦邻互助点睦邻点</t>
  </si>
  <si>
    <t>电话: 13524705930</t>
  </si>
  <si>
    <t>地址: 上海市浦东新区高东镇徐路村村委会徐路村徐路镇1004号</t>
  </si>
  <si>
    <t>上海市浦东新区老港镇欣河居村委和韵农村养老睦邻互助点睦邻点</t>
  </si>
  <si>
    <t>电话: 13817793220</t>
  </si>
  <si>
    <t>地址: 上海市浦东新区老港镇欣河村村委会欣河村11组村783号</t>
  </si>
  <si>
    <t>上海市浦东新区航头镇牌楼村居村委牌楼村10组农村养老睦邻互助点睦邻点</t>
  </si>
  <si>
    <t>电话: 13764822799</t>
  </si>
  <si>
    <t>地址: 上海市浦东新区航头镇牌楼村村委会牌楼村村10组仓库号10组仓库</t>
  </si>
  <si>
    <t>上海市浦东新区老港镇欣河居村委和欣农村养老睦邻互助点睦邻点</t>
  </si>
  <si>
    <t>电话: 13564431307</t>
  </si>
  <si>
    <t>地址: 上海市浦东新区老港镇欣河村村委会欣河村铁桥村118号</t>
  </si>
  <si>
    <t>上海市浦东新区老港镇欣河居村委和悦农村养老睦邻互助点睦邻点</t>
  </si>
  <si>
    <t>电话: 15221991157</t>
  </si>
  <si>
    <t>地址: 上海市浦东新区老港镇欣河村村委会欣河村铁路8组村536号</t>
  </si>
  <si>
    <t>上海市浦东新区老港镇欣河居村委和欢农村养老睦邻互助点睦邻点</t>
  </si>
  <si>
    <t>电话: 13391039159</t>
  </si>
  <si>
    <t>地址: 上海市浦东新区老港镇欣河村村委会欣河村烟墩村218号</t>
  </si>
  <si>
    <t>上海市浦东新区老港镇欣河居村委和敬农村养老睦邻互助点睦邻点</t>
  </si>
  <si>
    <t>电话: 18939884382</t>
  </si>
  <si>
    <t>地址: 上海市浦东新区老港镇欣河村村委会欣河村烟墩3组村313号</t>
  </si>
  <si>
    <t>上海市浦东新区老港镇欣河居村委和安农村养老睦邻互助点睦邻点</t>
  </si>
  <si>
    <t>电话: 13020209677</t>
  </si>
  <si>
    <t>地址: 上海市浦东新区老港镇欣河村村委会欣河村烟墩村820号</t>
  </si>
  <si>
    <t>上海市浦东新区老港镇欣河居村委和润农村养老睦邻互助点睦邻点</t>
  </si>
  <si>
    <t>电话: 18939756332</t>
  </si>
  <si>
    <t>地址: 上海市浦东新区老港镇欣河村村委会欣河村烟墩村166号</t>
  </si>
  <si>
    <t>上海市浦东新区老港镇欣河居村委和顺农村养老睦邻互助点睦邻点</t>
  </si>
  <si>
    <t>电话: 18116131346</t>
  </si>
  <si>
    <t>地址: 上海市浦东新区老港镇欣河村村委会欣河村烟墩村622号</t>
  </si>
  <si>
    <t>上海市浦东新区老港镇欣河居村委和乐农村养老睦邻互助点睦邻点</t>
  </si>
  <si>
    <t>电话: 13817792015</t>
  </si>
  <si>
    <t>地址: 上海市浦东新区老港镇欣河村村委会欣河村烟墩村590号</t>
  </si>
  <si>
    <t>上海市浦东新区老港镇欣河居村委和宁农村养老睦邻点睦邻点</t>
  </si>
  <si>
    <t>电话: 18321284409</t>
  </si>
  <si>
    <t>地址: 上海市浦东新区老港镇欣河村村委会欣河村铁桥村478号</t>
  </si>
  <si>
    <t>上海市浦东新区祝桥镇邓二村居村委老来福睦邻点</t>
  </si>
  <si>
    <t>电话: 13501990917</t>
  </si>
  <si>
    <t>地址: 上海市浦东新区祝桥镇邓二村村委会邓二村远航路569号远航路569号</t>
  </si>
  <si>
    <t>上海市浦东新区老港镇牛肚居村委祥初农村养老睦邻互助点睦邻点</t>
  </si>
  <si>
    <t>电话: 13310181210</t>
  </si>
  <si>
    <t>地址: 上海市浦东新区老港镇牛肚村村委会牛肚村西沙7组村1262号</t>
  </si>
  <si>
    <t>上海市浦东新区老港镇东河居村委芳馨农村养老睦邻互助点睦邻点</t>
  </si>
  <si>
    <t>电话: 18916015056</t>
  </si>
  <si>
    <t>地址: 上海市浦东新区老港镇东河村村委会东河村港东2组村230号</t>
  </si>
  <si>
    <t>上海市浦东新区老港镇牛肚居村委祥云农村养老睦邻互助点睦邻点</t>
  </si>
  <si>
    <t>电话: 13611692483</t>
  </si>
  <si>
    <t>地址: 上海市浦东新区老港镇牛肚村村委会牛肚村12组村169号</t>
  </si>
  <si>
    <t>上海市浦东新区老港镇牛肚居村委祥福农村养老睦邻互助点睦邻点</t>
  </si>
  <si>
    <t>电话: 15000034770</t>
  </si>
  <si>
    <t>地址: 上海市浦东新区老港镇牛肚村村委会牛肚村西沙18组村1286号</t>
  </si>
  <si>
    <t>上海市浦东新区老港镇中港居村委家善农村养老睦邻互助点睦邻点</t>
  </si>
  <si>
    <t>电话: 13651952260</t>
  </si>
  <si>
    <t>地址: 上海市浦东新区老港镇中港村村委会中港村10组村611号</t>
  </si>
  <si>
    <t>上海市浦东新区老港镇成日居村委黄爷叔农村养老睦邻互助点睦邻点</t>
  </si>
  <si>
    <t>电话: 13918043346</t>
  </si>
  <si>
    <t>地址: 上海市浦东新区老港镇成日村村委会成日村6组村812号</t>
  </si>
  <si>
    <t>上海市浦东新区祝桥镇中圩村居村委众乐睦邻点</t>
  </si>
  <si>
    <t>电话: 18016400880</t>
  </si>
  <si>
    <t>地址: 上海市浦东新区祝桥镇中圩村村委会中圩村中圩家宅175号</t>
  </si>
  <si>
    <t>上海市浦东新区南码头路街道临沂六村居村委温馨之家养老睦邻点</t>
  </si>
  <si>
    <t>电话: 13621808937</t>
  </si>
  <si>
    <t>地址: 上海市浦东新区南码头路街道临沂六村居委会浦三路288弄7号101号</t>
  </si>
  <si>
    <t>上海市浦东新区老港镇大河居村委称心农村养老睦邻互助点睦邻点</t>
  </si>
  <si>
    <t>电话: 17717629613</t>
  </si>
  <si>
    <t>地址: 上海市浦东新区老港镇大河村村委会大河村村沈港10组1058号</t>
  </si>
  <si>
    <t>上海市浦东新区书院镇四灶居村委老来乐睦邻点</t>
  </si>
  <si>
    <t>电话: 13651646932</t>
  </si>
  <si>
    <t>地址: 上海市浦东新区书院镇四灶村村委会四灶村14组215号</t>
  </si>
  <si>
    <t>上海市浦东新区书院镇丽泽居村委荷馨睦邻点</t>
  </si>
  <si>
    <t>电话: 13248131706</t>
  </si>
  <si>
    <t>地址: 上海市浦东新区书院镇丽泽社区居委会首善街605号</t>
  </si>
  <si>
    <t>上海市浦东新区老港镇大河居村委善心农村养老睦邻点互助点睦邻点</t>
  </si>
  <si>
    <t>电话: 15901640869</t>
  </si>
  <si>
    <t>地址: 上海市浦东新区老港镇大河村村委会大河村沈港村沈港245号</t>
  </si>
  <si>
    <t>上海市浦东新区南码头路街道东盛居村委东盛老人之家养老睦邻点</t>
  </si>
  <si>
    <t>电话: 18964615476</t>
  </si>
  <si>
    <t>地址: 上海市浦东新区南码头路街道东盛居委会浦三路817弄20号202室</t>
  </si>
  <si>
    <t>上海市浦东新区老港镇大河居村委红心农村养老睦邻互助点睦邻点</t>
  </si>
  <si>
    <t>电话: 18918832664</t>
  </si>
  <si>
    <t>地址: 上海市浦东新区老港镇大河村村委会大河村3组村391号</t>
  </si>
  <si>
    <t>上海市浦东新区南码头路街道临沂三村居村委好姐妹养老睦邻点</t>
  </si>
  <si>
    <t>电话: 15102196216</t>
  </si>
  <si>
    <t>地址: 上海市浦东新区南码头路街道临沂三村居委会华丰路51弄2号1108室</t>
  </si>
  <si>
    <t>上海市浦东新区书院镇新北居村委石廷睦邻点</t>
  </si>
  <si>
    <t>电话: 15000218289</t>
  </si>
  <si>
    <t>地址: 上海市浦东新区书院镇新北村村委会新北村石北415号</t>
  </si>
  <si>
    <t>上海市浦东新区大团镇东南居委居村委汇民助乐睦邻点睦邻点</t>
  </si>
  <si>
    <t>电话: 13817257592</t>
  </si>
  <si>
    <t>地址: 上海市浦东新区大团镇东南居委会永宁东路路531弄永宁东路531弄9号101室</t>
  </si>
  <si>
    <t>上海市浦东新区书院镇塘北居村委家家乐睦邻点</t>
  </si>
  <si>
    <t>地址: 上海市浦东新区书院镇塘北村村委会塘北村348号</t>
  </si>
  <si>
    <t>上海市浦东新区老港镇大河居村委宽心农村养老睦邻互助点睦邻点</t>
  </si>
  <si>
    <t>电话: 13816591197</t>
  </si>
  <si>
    <t>地址: 上海市浦东新区老港镇大河村村委会大河村港南1组村218号</t>
  </si>
  <si>
    <t>上海市浦东新区书院镇桃园居村委桃悦睦邻点</t>
  </si>
  <si>
    <t>电话: 13166157560</t>
  </si>
  <si>
    <t>地址: 上海市浦东新区书院镇桃园村村委会桃园村新六741号</t>
  </si>
  <si>
    <t>上海市浦东新区老港镇大河居村委热心农村养老睦邻互助点睦邻点</t>
  </si>
  <si>
    <t>电话: 18721901979</t>
  </si>
  <si>
    <t>地址: 上海市浦东新区老港镇大河村村委会大河村港南6组村505号</t>
  </si>
  <si>
    <t>上海市浦东新区书院镇中久居村委夕阳红睦邻点</t>
  </si>
  <si>
    <t>电话: 13391151469</t>
  </si>
  <si>
    <t>地址: 上海市浦东新区书院镇中久村村委会中久村8组508号</t>
  </si>
  <si>
    <t>上海市浦东新区老港镇大河居村委初心农村养老睦邻互助点睦邻点</t>
  </si>
  <si>
    <t>电话: 15216698911</t>
  </si>
  <si>
    <t>地址: 上海市浦东新区老港镇大河村村委会大河村沈港3组村185号</t>
  </si>
  <si>
    <t>上海市浦东新区老港镇大河居村委顺心农村养老睦邻互助点睦邻点</t>
  </si>
  <si>
    <t>电话: 18930793659</t>
  </si>
  <si>
    <t>地址: 上海市浦东新区老港镇大河村村委会大河村港南8组村718号</t>
  </si>
  <si>
    <t>上海市浦东新区大团镇金园村居村委永春睦邻点</t>
  </si>
  <si>
    <t>电话: 13148181898</t>
  </si>
  <si>
    <t>地址: 上海市浦东新区大团镇金园村村委会树园453号村453号</t>
  </si>
  <si>
    <t>上海市浦东新区老港镇成日居村委徐爷叔农村养老睦邻互助点睦邻点</t>
  </si>
  <si>
    <t>电话: 15201867386</t>
  </si>
  <si>
    <t>地址: 上海市浦东新区老港镇成日村村委会成日村20组村428号</t>
  </si>
  <si>
    <t>上海市浦东新区老港镇中港居村委家乐农村养老睦邻互助点睦邻点</t>
  </si>
  <si>
    <t>地址: 上海市浦东新区老港镇中港村村委会中港村3组村1133号</t>
  </si>
  <si>
    <t>上海市浦东新区老港镇中港居村委家馨农村养老睦邻互助点睦邻点</t>
  </si>
  <si>
    <t>电话: 18964108020</t>
  </si>
  <si>
    <t>地址: 上海市浦东新区老港镇中港村村委会中港村4组村109号</t>
  </si>
  <si>
    <t>上海市浦东新区老港镇中港居村委家亲农村养老睦邻互助点睦邻点</t>
  </si>
  <si>
    <t>电话: 18016394331</t>
  </si>
  <si>
    <t>地址: 上海市浦东新区老港镇中港村村委会中港村13组村1953号</t>
  </si>
  <si>
    <t>上海市浦东新区老港镇中港居村委家悦农村养老睦邻互助点睦邻点</t>
  </si>
  <si>
    <t>电话: 18717793403</t>
  </si>
  <si>
    <t>地址: 上海市浦东新区老港镇中港村村委会中港村1组村821号</t>
  </si>
  <si>
    <t>上海市浦东新区老港镇中港居村委家福农村养老睦邻互助点睦邻点</t>
  </si>
  <si>
    <t>电话: 15021780772</t>
  </si>
  <si>
    <t>地址: 上海市浦东新区老港镇中港村村委会中港村2组村1060号</t>
  </si>
  <si>
    <t>上海市浦东新区祝桥镇金星村居村委金龍睦邻点</t>
  </si>
  <si>
    <t>电话: 18516145752</t>
  </si>
  <si>
    <t>地址: 上海市浦东新区祝桥镇金星村村委会金星村322号</t>
  </si>
  <si>
    <t>上海市浦东新区书院镇棉场居村委歆风睦邻点</t>
  </si>
  <si>
    <t>电话: 15821376530</t>
  </si>
  <si>
    <t>地址: 上海市浦东新区书院镇棉场村村委会棉场村丰产516号</t>
  </si>
  <si>
    <t>上海市浦东新区书院镇路南居村委民乐睦邻点</t>
  </si>
  <si>
    <t>电话: 15921552338</t>
  </si>
  <si>
    <t>地址: 上海市浦东新区书院镇路南村村委会路南村14组746号</t>
  </si>
  <si>
    <t>上海市浦东新区书院镇洼港居村委温馨睦邻点</t>
  </si>
  <si>
    <t>电话: 13918537682</t>
  </si>
  <si>
    <t>地址: 上海市浦东新区书院镇洼港村村委会洼港村4组912号东侧</t>
  </si>
  <si>
    <t>上海市浦东新区书院镇黄华居村委芳华睦邻点</t>
  </si>
  <si>
    <t>电话: 18721488660</t>
  </si>
  <si>
    <t>地址: 上海市浦东新区书院镇黄华村村委会黄华村6组812号</t>
  </si>
  <si>
    <t>上海市浦东新区书院镇外灶居村委芬芳睦邻点</t>
  </si>
  <si>
    <t>电话: 13661752908</t>
  </si>
  <si>
    <t>地址: 上海市浦东新区书院镇外灶村村委会外灶村11组1117号2室</t>
  </si>
  <si>
    <t>上海市浦东新区书院镇外灶居村委德妹娘娘睦邻点</t>
  </si>
  <si>
    <t>电话: 13512112209</t>
  </si>
  <si>
    <t>地址: 上海市浦东新区书院镇外灶村村委会外灶村18组里灶650号</t>
  </si>
  <si>
    <t>上海市浦东新区川沙新镇南桥居村委初心驿站农村养老互助睦邻点</t>
  </si>
  <si>
    <t>电话: 13801837548</t>
  </si>
  <si>
    <t>地址: 上海市浦东新区川沙新镇南桥居委会城南路329弄5号</t>
  </si>
  <si>
    <t>上海市浦东新区书院镇新欣居村委欣元睦邻点</t>
  </si>
  <si>
    <t>电话: 13788987016</t>
  </si>
  <si>
    <t>地址: 上海市浦东新区书院镇新欣居委会老芦公路827弄23号</t>
  </si>
  <si>
    <t>上海市浦东新区书院镇新舒苑居村委邻里情睦邻点</t>
  </si>
  <si>
    <t>地址: 上海市浦东新区书院镇新舒苑社区居委会/村/号新舒苑居委南苑64-102</t>
  </si>
  <si>
    <t>上海市浦东新区书院镇新舒苑居村委夕阳乐睦邻点</t>
  </si>
  <si>
    <t>电话: 13916784934</t>
  </si>
  <si>
    <t>地址: 上海市浦东新区书院镇新舒苑社区居委会/村/号北苑98-102</t>
  </si>
  <si>
    <t>上海市浦东新区大团镇车站村居村委车站村情定苑睦邻点</t>
  </si>
  <si>
    <t>电话: 18964733465</t>
  </si>
  <si>
    <t>地址: 上海市浦东新区大团镇车站村村委会车站村村龙潭1350号</t>
  </si>
  <si>
    <t>上海市浦东新区川沙新镇黄楼居村委美娣阿姨农村养老互助睦邻点</t>
  </si>
  <si>
    <t>电话: 13761101842</t>
  </si>
  <si>
    <t>地址: 上海市浦东新区川沙新镇黄楼居委会黄楼四队川周公路6173弄32号</t>
  </si>
  <si>
    <t>上海市浦东新区周浦镇沈西居村委聚一轩睦邻点</t>
  </si>
  <si>
    <t>电话: 17321273665</t>
  </si>
  <si>
    <t>地址: 上海市浦东新区周浦镇沈西村村委会沈西村938号</t>
  </si>
  <si>
    <t>上海市浦东新区北蔡镇陈桥居委居村委彩虹睦邻点</t>
  </si>
  <si>
    <t>电话: 15802127793</t>
  </si>
  <si>
    <t>地址: 上海市浦东新区北蔡镇陈桥居委会陈春路620弄2号1403室</t>
  </si>
  <si>
    <t>上海市浦东新区祝桥镇祝东村居村委暖心农村养老睦邻点</t>
  </si>
  <si>
    <t>地址: 上海市浦东新区祝桥镇祝东村村委会祝东村华星243号祝东村华星243号</t>
  </si>
  <si>
    <t>上海市浦东新区惠南镇远东村居村委同心睦邻点</t>
  </si>
  <si>
    <t>电话: 13917142351</t>
  </si>
  <si>
    <t>地址: 上海市浦东新区惠南镇远东村村委会远东村830号</t>
  </si>
  <si>
    <t>上海市浦东新区北蔡镇五星村居村委快乐坊睦邻点</t>
  </si>
  <si>
    <t>电话: 15921029760</t>
  </si>
  <si>
    <t>地址: 上海市浦东新区北蔡镇五星村村委会五星村吴家队吴家宅85号</t>
  </si>
  <si>
    <t>上海市浦东新区书院镇洋溢居村委群乐睦邻点</t>
  </si>
  <si>
    <t>电话: 13564344331</t>
  </si>
  <si>
    <t>地址: 上海市浦东新区书院镇洋溢村村委会洋溢村西机站号洋溢村书礼855号前</t>
  </si>
  <si>
    <t>上海市浦东新区川沙新镇连民居村委幸福连民农村养老互助睦邻点</t>
  </si>
  <si>
    <t>电话: 18918320867</t>
  </si>
  <si>
    <t>地址: 上海市浦东新区川沙新镇连民村村委会连民村村1组号</t>
  </si>
  <si>
    <t>上海市浦东新区书院镇第一居村委七彩睦邻点</t>
  </si>
  <si>
    <t>电话: 13817959702</t>
  </si>
  <si>
    <t>地址: 上海市浦东新区书院镇书院第一居委会老芦公路路1388弄25号</t>
  </si>
  <si>
    <t>上海市浦东新区书院镇舒馨居村委兰雅轩睦邻点</t>
  </si>
  <si>
    <t>电话: 15821856543</t>
  </si>
  <si>
    <t>地址: 上海市浦东新区书院镇舒馨居委会石谭街127号</t>
  </si>
  <si>
    <t>上海市浦东新区川沙新镇高桥居村委老友小屋农村养老互助睦邻点</t>
  </si>
  <si>
    <t>电话: 13301815185</t>
  </si>
  <si>
    <t>地址: 上海市浦东新区川沙新镇高桥村村委会高桥村295号高桥村三组活动室</t>
  </si>
  <si>
    <t>上海市浦东新区书院镇余姚居村委余味无穷睦邻点</t>
  </si>
  <si>
    <t>电话: 18702143549</t>
  </si>
  <si>
    <t>地址: 上海市浦东新区书院镇余姚村村委会余姚村29组413号</t>
  </si>
  <si>
    <t>上海市浦东新区书院镇李雪居村委心心相印睦邻点</t>
  </si>
  <si>
    <t>电话: 13122281801</t>
  </si>
  <si>
    <t>地址: 上海市浦东新区书院镇李雪村村委会李雪村/号2组</t>
  </si>
  <si>
    <t>上海市浦东新区书院镇李雪居村委俏夕阳睦邻点</t>
  </si>
  <si>
    <t>电话: 15821765425</t>
  </si>
  <si>
    <t>地址: 上海市浦东新区书院镇李雪村村委会李雪路/号北窑696号</t>
  </si>
  <si>
    <t>上海市闵行区莘庄工业区春辉新村居村委春辉新村睦邻点</t>
  </si>
  <si>
    <t>电话: 13482575611</t>
  </si>
  <si>
    <t>地址: 上海市闵行区莘庄工业区春辉新村居委会颛兴路748弄53号</t>
  </si>
  <si>
    <t>上海市宝山区罗店镇宝欣苑一居居村委美罗家园宝欣苑一村睦邻共享站睦邻点</t>
  </si>
  <si>
    <t>电话: 13524172417</t>
  </si>
  <si>
    <t>地址: 上海市宝山区罗店镇宝欣苑一居美平村696弄13号美平路696弄13号</t>
  </si>
  <si>
    <t>上海市宝山区杨行镇杨北村居村委杨北中心村睦邻点</t>
  </si>
  <si>
    <t>地址: 上海市宝山区杨行镇杨北村村委会杨北村杨北路365号</t>
  </si>
  <si>
    <t>上海市宝山区罗店镇宝欣苑二居居村委美罗家园宝欣苑二村睦邻共享站睦邻点</t>
  </si>
  <si>
    <t>电话: 15821005079</t>
  </si>
  <si>
    <t>地址: 上海市宝山区罗店镇宝欣苑二居美平村745弄18-1号美平路745弄18-1号</t>
  </si>
  <si>
    <t>上海市宝山区杨行镇宝启花园居村委宝启花园睦邻点</t>
  </si>
  <si>
    <t>电话: 13641919928</t>
  </si>
  <si>
    <t>地址: 上海市宝山区杨行镇宝启花园一居委会宝杨路路3288弄90号</t>
  </si>
  <si>
    <t>上海市宝山区罗店镇宝欣苑三居居村委美罗家园宝欣苑三村睦邻共享站睦邻点</t>
  </si>
  <si>
    <t>电话: 15921999882</t>
  </si>
  <si>
    <t>地址: 上海市宝山区罗店镇宝欣苑三居美平路1060弄7-2号美平路1060弄7-2号</t>
  </si>
  <si>
    <t>上海市宝山区罗店镇宝欣苑四村居村委美罗家园宝欣苑四村睦邻共享站睦邻点</t>
  </si>
  <si>
    <t>电话: 13122376768</t>
  </si>
  <si>
    <t>地址: 上海市宝山区罗店镇宝欣苑四居美平路999弄14一1号美平路999弄14一1号</t>
  </si>
  <si>
    <t>上海市宝山区杨行镇东街村居村委东街睦邻点</t>
  </si>
  <si>
    <t>电话: 15910957657</t>
  </si>
  <si>
    <t>地址: 上海市宝山区杨行镇东街村村委会东街村镇东路165号</t>
  </si>
  <si>
    <t>上海市宝山区罗店镇宝欣苑五村居村委美罗家园宝欣苑五村睦邻共享站睦邻点</t>
  </si>
  <si>
    <t>电话: 13636343816</t>
  </si>
  <si>
    <t>地址: 上海市宝山区罗店镇宝欣苑五居天家村200弄5号天家路200弄5号</t>
  </si>
  <si>
    <t>上海市宝山区杨行镇湄浦村居村委湄浦桥睦邻点</t>
  </si>
  <si>
    <t>电话: 15026296654</t>
  </si>
  <si>
    <t>地址: 上海市宝山区杨行镇湄浦村村委会湄浦村村湄浦桥1号号西侧</t>
  </si>
  <si>
    <t>上海市宝山区罗店镇南周村居村委南周村周家宅52号睦邻点</t>
  </si>
  <si>
    <t>电话: 13611627275</t>
  </si>
  <si>
    <t>地址: 上海市宝山区罗店镇南周村村委会南周村周家宅村52号南周村周家宅52号</t>
  </si>
  <si>
    <t>上海市宝山区罗店镇联合村居村委联合村长田岸6号睦邻点</t>
  </si>
  <si>
    <t>电话: 13761762124</t>
  </si>
  <si>
    <t>地址: 上海市宝山区罗店镇联合村村委会联合村长田岸村6号号联合村长田岸6号</t>
  </si>
  <si>
    <t>上海市闵行区浦锦街道浦江村居村委睦邻点</t>
  </si>
  <si>
    <t>地址: 上海市闵行区浦锦街道浦江村村委会浦江村3组21号</t>
  </si>
  <si>
    <t>上海市闵行区浦锦街道丁连村居村委睦邻点</t>
  </si>
  <si>
    <t>电话: 13524987054</t>
  </si>
  <si>
    <t>地址: 上海市闵行区浦锦街道丁连村村委会丁连村一组6号</t>
  </si>
  <si>
    <t>上海市闵行区浦锦街道跃农村居村委睦邻点</t>
  </si>
  <si>
    <t>电话: 13764482709</t>
  </si>
  <si>
    <t>地址: 上海市闵行区浦锦街道跃农村村委会跃农村六组28号</t>
  </si>
  <si>
    <t>上海市闵行区浦锦街道芦胜居村委四组7号睦邻点</t>
  </si>
  <si>
    <t>电话: 15000168687</t>
  </si>
  <si>
    <t>地址: 上海市闵行区浦锦街道芦胜村村委会芦胜村四组7号号</t>
  </si>
  <si>
    <t>上海市闵行区浦锦街道勤俭居村委八组21号睦邻点</t>
  </si>
  <si>
    <t>电话: 13801793654</t>
  </si>
  <si>
    <t>地址: 上海市闵行区浦锦街道勤俭村村委会勤俭村八组21号</t>
  </si>
  <si>
    <t>上海市闵行区浦锦街道丰收村居村委九组1号睦邻点</t>
  </si>
  <si>
    <t>电话: 15902155781</t>
  </si>
  <si>
    <t>地址: 上海市闵行区浦锦街道丰收村村委会丰收村九组1号</t>
  </si>
  <si>
    <t>上海市闵行区浦锦街道郁宋村居村委四组188号睦邻点</t>
  </si>
  <si>
    <t>电话: 18939821680</t>
  </si>
  <si>
    <t>地址: 上海市闵行区浦锦街道郁宋村村委会郁宋村四组188号</t>
  </si>
  <si>
    <t>上海市闵行区马桥镇俞塘居村委睦邻点</t>
  </si>
  <si>
    <t>电话: 13651768608</t>
  </si>
  <si>
    <t>地址: 上海市闵行区马桥镇俞塘村村委会北松公路1600号裕隆花园三区3052</t>
  </si>
  <si>
    <t>上海市闵行区古美街道东兰二村居村委齐乐融融睦邻点</t>
  </si>
  <si>
    <t>电话: 15621680023</t>
  </si>
  <si>
    <t>地址: 上海市闵行区古美街道东兰新村第二居委会东兰路1111弄52号</t>
  </si>
  <si>
    <t>上海市闵行区古美街道古龙一村居村委馨意满满睦邻点</t>
  </si>
  <si>
    <t>电话: 16621682205</t>
  </si>
  <si>
    <t>地址: 上海市闵行区古美街道古龙一村居委会古美路675弄1号楼一楼</t>
  </si>
  <si>
    <t>上海市闵行区马桥镇金星居村委第二睦邻点</t>
  </si>
  <si>
    <t>电话: 13901759800</t>
  </si>
  <si>
    <t>地址: 上海市闵行区马桥镇金星村村委会昆阳路73号</t>
  </si>
  <si>
    <t>上海市闵行区马桥镇彭渡居村委第一睦邻点</t>
  </si>
  <si>
    <t>电话: 13641742323</t>
  </si>
  <si>
    <t>地址: 上海市闵行区马桥镇彭渡村村委会彭渡村34号彭渡村六组</t>
  </si>
  <si>
    <t>上海市闵行区马桥镇彭渡居村委第二睦邻点</t>
  </si>
  <si>
    <t>地址: 上海市闵行区马桥镇彭渡村村委会彭渡村1号十二组</t>
  </si>
  <si>
    <t>上海市闵行区马桥镇彭渡居村委第三睦邻点</t>
  </si>
  <si>
    <t>地址: 上海市闵行区马桥镇彭渡村村委会彭渡村5-10号十五组</t>
  </si>
  <si>
    <t>上海市闵行区马桥镇夏朵园居村委睦邻点</t>
  </si>
  <si>
    <t>电话: 13818147379</t>
  </si>
  <si>
    <t>地址: 上海市闵行区马桥镇夏朵园居委会银春路1799弄152号底楼</t>
  </si>
  <si>
    <t>上海市闵行区马桥镇华银坊居村委睦邻点</t>
  </si>
  <si>
    <t>电话: 13916115038</t>
  </si>
  <si>
    <t>地址: 上海市闵行区马桥镇华银坊居委会华宁路1399弄165号101/167号101</t>
  </si>
  <si>
    <t>上海市闵行区马桥镇旗忠居村委睦邻点</t>
  </si>
  <si>
    <t>电话: 18901882798</t>
  </si>
  <si>
    <t>地址: 上海市闵行区马桥镇旗忠村村委会光华路2600号</t>
  </si>
  <si>
    <t>上海市闵行区梅陇镇银虹花苑睦邻点</t>
  </si>
  <si>
    <t>电话: 13916239446</t>
  </si>
  <si>
    <t>地址: 上海市闵行区梅陇镇永联村村委会永联村银都路728弄108号</t>
  </si>
  <si>
    <t>上海市闵行区梅陇镇许泾姚家厍睦邻点</t>
  </si>
  <si>
    <t>电话: 13760438408</t>
  </si>
  <si>
    <t>地址: 上海市闵行区梅陇镇许泾村村委会许泾村7组102号</t>
  </si>
  <si>
    <t>上海市闵行区梅陇镇许泾凌家塘睦邻点</t>
  </si>
  <si>
    <t>电话: 13564220886</t>
  </si>
  <si>
    <t>地址: 上海市闵行区梅陇镇许泾村村委会许泾村6组105号</t>
  </si>
  <si>
    <t>上海市闵行区梅陇镇虹景苑睦邻点</t>
  </si>
  <si>
    <t>电话: 13918116946</t>
  </si>
  <si>
    <t>地址: 上海市闵行区梅陇镇虹景苑居委会景联路1083弄8号对面</t>
  </si>
  <si>
    <t>上海市闵行区梅陇镇曹行村北曹睦邻点</t>
  </si>
  <si>
    <t>电话: 15921658388</t>
  </si>
  <si>
    <t>地址: 上海市闵行区梅陇镇曹行村村委会联曹路858号</t>
  </si>
  <si>
    <t>上海市闵行区梅陇镇曹行村西康睦邻点</t>
  </si>
  <si>
    <t>地址: 上海市闵行区梅陇镇曹行村村委会联曹路555弄69号</t>
  </si>
  <si>
    <t>上海市闵行区梅陇镇曹中村北林家塘睦邻点</t>
  </si>
  <si>
    <t>电话: 13127844908</t>
  </si>
  <si>
    <t>地址: 上海市闵行区梅陇镇曹中村村委会曹中村9组15号</t>
  </si>
  <si>
    <t>上海市闵行区马桥镇民主村居村委睦邻点</t>
  </si>
  <si>
    <t>电话: 18930982018</t>
  </si>
  <si>
    <t>地址: 上海市闵行区马桥镇民主村村委会民仙路88号一组</t>
  </si>
  <si>
    <t>上海市闵行区浦锦街道塘口村2居村委睦邻点</t>
  </si>
  <si>
    <t>电话: 13761376721</t>
  </si>
  <si>
    <t>地址: 上海市闵行区浦锦街道塘口村村委会塘口村五组23号</t>
  </si>
  <si>
    <t>上海市闵行区吴泾镇氯碱新村居村委氯碱新村睦邻点</t>
  </si>
  <si>
    <t>电话: 13817892477</t>
  </si>
  <si>
    <t>地址: 上海市闵行区吴泾镇氯碱新村居委会剑川路50弄</t>
  </si>
  <si>
    <t>上海市闵行区吴泾镇和平村居村委和平大院睦邻点</t>
  </si>
  <si>
    <t>电话: 13916780467</t>
  </si>
  <si>
    <t>地址: 上海市闵行区吴泾镇和平村村委会放鹤路1508号</t>
  </si>
  <si>
    <t>上海市闵行区浦江镇鲁汇居委居村委汇龙花苑睦邻互助点睦邻点</t>
  </si>
  <si>
    <t>电话: 13681680801</t>
  </si>
  <si>
    <t>地址: 上海市闵行区浦江镇鲁汇居委会闸航路85弄</t>
  </si>
  <si>
    <t>上海市闵行区梅陇镇罗阳东四村睦邻点</t>
  </si>
  <si>
    <t>电话: 15821172656</t>
  </si>
  <si>
    <t>地址: 上海市闵行区梅陇镇罗阳新村第四居委会莲花南路565弄53－2临号</t>
  </si>
  <si>
    <t>上海市闵行区梅陇镇曹中新村睦邻点</t>
  </si>
  <si>
    <t>地址: 上海市闵行区梅陇镇曹中村村委会曹中村4组102号</t>
  </si>
  <si>
    <t>上海市闵行区梅陇镇曹中村南汤睦邻点</t>
  </si>
  <si>
    <t>地址: 上海市闵行区梅陇镇曹中村村委会曹中村10组号</t>
  </si>
  <si>
    <t>上海市青浦区金泽镇田山庄村居村委金乡邻2睦邻点</t>
  </si>
  <si>
    <t>电话: 18721696270</t>
  </si>
  <si>
    <t>地址: 上海市青浦区金泽镇田山庄村村委会田山庄村村256号</t>
  </si>
  <si>
    <t>上海市闵行区浦江镇胜利村居村委胜利村一组睦邻点</t>
  </si>
  <si>
    <t>电话: 15201732627</t>
  </si>
  <si>
    <t>地址: 上海市闵行区浦江镇胜利村村委会胜利村一组22号</t>
  </si>
  <si>
    <t>上海市闵行区浦江镇镇北村居村委三组睦邻点</t>
  </si>
  <si>
    <t>电话: 13918633751</t>
  </si>
  <si>
    <t>地址: 上海市闵行区浦江镇镇北村村委会镇北村三组200号</t>
  </si>
  <si>
    <t>上海市闵行区浦江镇联合村居村委睦邻点</t>
  </si>
  <si>
    <t>电话: 13023224317</t>
  </si>
  <si>
    <t>地址: 上海市闵行区浦江镇联合村村委会联建路599号</t>
  </si>
  <si>
    <t>上海市闵行区吴泾镇塘湾村3组睦邻点居村委塘湾村3组睦邻点</t>
  </si>
  <si>
    <t>地址: 上海市闵行区吴泾镇塘湾村村委会塘湾村3组58号</t>
  </si>
  <si>
    <t>上海市闵行区华漕镇鹫山村居村委张家桥睦邻点</t>
  </si>
  <si>
    <t>电话: 18202126405</t>
  </si>
  <si>
    <t>地址: 上海市闵行区华漕镇鹫山村村委会鹫山村张家桥70号</t>
  </si>
  <si>
    <t>上海市闵行区华漕镇鹫山居村委卞家巷睦邻点</t>
  </si>
  <si>
    <t>地址: 上海市闵行区华漕镇鹫山村村委会鹫山村卞家巷116号</t>
  </si>
  <si>
    <t>上海市闵行区华漕镇王泥浜居村委王家厍睦邻点</t>
  </si>
  <si>
    <t>电话: 13524937863</t>
  </si>
  <si>
    <t>地址: 上海市闵行区华漕镇王泥浜村村委会王泥浜村北翟路3368弄王家厍生产队</t>
  </si>
  <si>
    <t>上海市闵行区华漕镇陈家角居村委板桥睦邻点</t>
  </si>
  <si>
    <t>电话: 13816768784</t>
  </si>
  <si>
    <t>地址: 上海市闵行区华漕镇陈家角村村委会陈家角村板桥17-1号</t>
  </si>
  <si>
    <t>上海市闵行区华漕镇赵家村居村委东泾睦邻点</t>
  </si>
  <si>
    <t>地址: 上海市闵行区华漕镇赵家村村委会赵家村东泾15号</t>
  </si>
  <si>
    <t>上海市闵行区吴泾镇和平村居村委和平村13组睦邻点</t>
  </si>
  <si>
    <t>地址: 上海市闵行区吴泾镇和平村村委会剑漕路900号</t>
  </si>
  <si>
    <t>上海市闵行区吴泾镇共和村居村委斗姆睦邻点</t>
  </si>
  <si>
    <t>电话: 18817453121</t>
  </si>
  <si>
    <t>地址: 上海市闵行区吴泾镇共和村村委会共和村斗姆200-1号</t>
  </si>
  <si>
    <t>上海市闵行区浦江镇欣佳宝邸居委居村委欣佳宝邸睦邻点</t>
  </si>
  <si>
    <t>电话: 18916041821</t>
  </si>
  <si>
    <t>地址: 上海市闵行区浦江镇欣佳宝邸居委会闵驰二路28号</t>
  </si>
  <si>
    <t>上海市闵行区颛桥镇光明村居村委光明村话家睦邻点</t>
  </si>
  <si>
    <t>电话: 13331851082</t>
  </si>
  <si>
    <t>地址: 上海市闵行区颛桥镇光明村村委会光明村话家17号</t>
  </si>
  <si>
    <t>上海市青浦区金泽镇王港村居村委金乡邻12睦邻点</t>
  </si>
  <si>
    <t>电话: 13816861258</t>
  </si>
  <si>
    <t>地址: 上海市青浦区金泽镇王港村村委会王港村村1057号</t>
  </si>
  <si>
    <t>上海市闵行区浦江镇正义居村委9组睦邻点</t>
  </si>
  <si>
    <t>电话: 13817328958</t>
  </si>
  <si>
    <t>地址: 上海市闵行区浦江镇正义村村委会正义村9组100号</t>
  </si>
  <si>
    <t>上海市青浦区金泽镇沙港村居村委金乡邻10睦邻点</t>
  </si>
  <si>
    <t>电话: 13402092083</t>
  </si>
  <si>
    <t>地址: 上海市青浦区金泽镇沙港村村委会沙港村朝阳村288号</t>
  </si>
  <si>
    <t>上海市青浦区金泽镇三塘村居村委金乡邻1睦邻点</t>
  </si>
  <si>
    <t>电话: 15800460940</t>
  </si>
  <si>
    <t>地址: 上海市青浦区金泽镇三塘村村委会三塘村塘联村147号</t>
  </si>
  <si>
    <t>上海市闵行区浦江镇群益居村委群益村委2组睦邻点</t>
  </si>
  <si>
    <t>电话: 13817137170</t>
  </si>
  <si>
    <t>地址: 上海市闵行区浦江镇群益村村委会群益村2组200号</t>
  </si>
  <si>
    <t>上海市闵行区华漕镇杨家巷居村委杨家巷村睦邻点</t>
  </si>
  <si>
    <t>电话: 13921819346</t>
  </si>
  <si>
    <t>地址: 上海市闵行区华漕镇杨家巷村村委会杨家巷村华翔路3759弄</t>
  </si>
  <si>
    <t>上海市青浦区金泽镇东天村居村委金乡邻2睦邻点</t>
  </si>
  <si>
    <t>电话: 13641665102</t>
  </si>
  <si>
    <t>地址: 上海市青浦区金泽镇东天村村委会东天村村172号</t>
  </si>
  <si>
    <t>上海市闵行区浦江镇为民村居村委为民村一组睦邻点</t>
  </si>
  <si>
    <t>电话: 18918161525</t>
  </si>
  <si>
    <t>地址: 上海市闵行区浦锦街道为民村村委会为民村一组200号</t>
  </si>
  <si>
    <t>上海市青浦区赵巷镇中步村居村委西印泾睦邻点</t>
  </si>
  <si>
    <t>电话: 13671831189</t>
  </si>
  <si>
    <t>地址: 上海市青浦区赵巷镇中步村村委会中步村千步212号</t>
  </si>
  <si>
    <t>上海市青浦区赵巷镇中步村居村委高宅基睦邻点</t>
  </si>
  <si>
    <t>电话: 13501887975</t>
  </si>
  <si>
    <t>地址: 上海市青浦区赵巷镇中步村村委会中步村千步84号</t>
  </si>
  <si>
    <t>上海市青浦区赵巷镇中步村居村委新浜睦邻点</t>
  </si>
  <si>
    <t>电话: 13524255716</t>
  </si>
  <si>
    <t>地址: 上海市青浦区赵巷镇中步村村委会中步村千步109号</t>
  </si>
  <si>
    <t>上海市青浦区赵巷镇中步居村委蒲桃圩睦邻点</t>
  </si>
  <si>
    <t>电话: 15921930837</t>
  </si>
  <si>
    <t>地址: 上海市青浦区赵巷镇中步村村委会中步村千步274号号</t>
  </si>
  <si>
    <t>上海市青浦区赵巷镇中步居村委南伍家埭睦邻点</t>
  </si>
  <si>
    <t>电话: 13918640868</t>
  </si>
  <si>
    <t>地址: 上海市青浦区赵巷镇中步村村委会中步村中伍120号</t>
  </si>
  <si>
    <t>上海市青浦区赵巷镇崧泽村居村委友邻之家睦邻点</t>
  </si>
  <si>
    <t>电话: 17721424107</t>
  </si>
  <si>
    <t>地址: 上海市青浦区赵巷镇崧泽村村委会崧泽村130号</t>
  </si>
  <si>
    <t>上海市青浦区赵巷镇方夏居村委“左邻右里”工作室睦邻点</t>
  </si>
  <si>
    <t>电话: 13817302422</t>
  </si>
  <si>
    <t>地址: 上海市青浦区赵巷镇方夏村村委会方夏村刘夏320号</t>
  </si>
  <si>
    <t>上海市青浦区赵巷镇方夏居村委“巾帼姐妹”工作室睦邻点</t>
  </si>
  <si>
    <t>电话: 13651874412</t>
  </si>
  <si>
    <t>地址: 上海市青浦区赵巷镇方夏村村委会方夏村刘夏352号</t>
  </si>
  <si>
    <t>上海市青浦区赵巷镇方夏居村委“学习会”睦邻点</t>
  </si>
  <si>
    <t>电话: 13402081278</t>
  </si>
  <si>
    <t>地址: 上海市青浦区赵巷镇方夏村村委会方夏村刘夏208号</t>
  </si>
  <si>
    <t>上海市青浦区赵巷镇方夏居村委“安全卫士”工作室睦邻点</t>
  </si>
  <si>
    <t>电话: 13816334283</t>
  </si>
  <si>
    <t>地址: 上海市青浦区赵巷镇方夏村村委会方夏村方西38号</t>
  </si>
  <si>
    <t>上海市青浦区赵巷镇方夏居村委“爱老暖心”工作室睦邻点</t>
  </si>
  <si>
    <t>电话: 18101699020</t>
  </si>
  <si>
    <t>地址: 上海市青浦区赵巷镇方夏村村委会方夏村方东355号</t>
  </si>
  <si>
    <t>上海市青浦区赵巷镇金葫芦第二社区居村委“乐多多”睦邻点</t>
  </si>
  <si>
    <t>电话: 13916776859</t>
  </si>
  <si>
    <t>地址: 上海市青浦区赵巷镇金葫芦第二社区居委会金葫芦第二社区村14区74号号</t>
  </si>
  <si>
    <t>上海市青浦区赵巷镇金葫芦第二社区居村委“乐乐堂”睦邻点</t>
  </si>
  <si>
    <t>电话: 18964330887</t>
  </si>
  <si>
    <t>地址: 上海市青浦区赵巷镇金葫芦第二社区居委会金葫芦第二社区村11区2期1320号</t>
  </si>
  <si>
    <t>上海市青浦区赵巷镇金葫芦第二社区居村委“我们的家”睦邻点</t>
  </si>
  <si>
    <t>电话: 13818945886</t>
  </si>
  <si>
    <t>地址: 上海市青浦区赵巷镇金葫芦第二社区居委会金葫芦第二社区村12区1551号</t>
  </si>
  <si>
    <t>上海市青浦区赵巷镇金葫芦第二社区居村委“喜洋洋”睦邻点</t>
  </si>
  <si>
    <t>地址: 上海市青浦区赵巷镇金葫芦第二社区居委会金葫芦第二社区村13区1762号</t>
  </si>
  <si>
    <t>上海市青浦区赵巷镇沈泾塘居村委暖心邻里睦邻点</t>
  </si>
  <si>
    <t>电话: 15921446898</t>
  </si>
  <si>
    <t>地址: 上海市青浦区赵巷镇沈泾塘村村委会沈泾塘村暖心邻里号</t>
  </si>
  <si>
    <t>上海市闵行区浦江镇杜行居委会居村委花苑一村睦邻点</t>
  </si>
  <si>
    <t>电话: 13012882440</t>
  </si>
  <si>
    <t>地址: 上海市闵行区浦江镇杜行居委会谈中路52弄15号</t>
  </si>
  <si>
    <t>上海市闵行区浦江镇友建村居村委友建村四组睦邻互助点睦邻点</t>
  </si>
  <si>
    <t>电话: 13916921338</t>
  </si>
  <si>
    <t>地址: 上海市闵行区浦江镇友建村村委会三鲁公路5669弄80号</t>
  </si>
  <si>
    <t>上海市崇明区建设镇虹桥村居村委蔡建英睦邻点</t>
  </si>
  <si>
    <t>电话: 17321289895</t>
  </si>
  <si>
    <t>地址: 上海市崇明区建设镇虹桥村村委会虹桥村1601号上海市崇明区建设镇虹桥村1601号</t>
  </si>
  <si>
    <t>上海市青浦区香花桥街道泾阳村居村委乔家睦邻点</t>
  </si>
  <si>
    <t>电话: 13901953469</t>
  </si>
  <si>
    <t>地址: 上海市青浦区香花桥街道泾阳村村委会泾阳村横泾215号</t>
  </si>
  <si>
    <t>上海市青浦区香花桥街道东方村居村委歇客堂睦邻点</t>
  </si>
  <si>
    <t>电话: 13764534304</t>
  </si>
  <si>
    <t>地址: 上海市青浦区香花桥街道东方村村委会东方村25号</t>
  </si>
  <si>
    <t>上海市青浦区香花桥街道东方居村委聚友堂睦邻点</t>
  </si>
  <si>
    <t>电话: 13122320975</t>
  </si>
  <si>
    <t>地址: 上海市青浦区香花桥街道东方村村委会东方村231号</t>
  </si>
  <si>
    <t>上海市青浦区香花桥街道东斜居村委幸福健康养生睦邻点</t>
  </si>
  <si>
    <t>电话: 18067968070</t>
  </si>
  <si>
    <t>地址: 上海市青浦区香花桥街道东斜村村委会东斜村205号</t>
  </si>
  <si>
    <t>上海市青浦区香花桥街道曹泾居村委栖间堂睦邻点</t>
  </si>
  <si>
    <t>电话: 13661593547</t>
  </si>
  <si>
    <t>地址: 上海市青浦区香花桥街道曹泾村村委会曹泾村206号</t>
  </si>
  <si>
    <t>上海市青浦区白鹤镇鹤联居村委馨语鹤联村客堂间睦邻点</t>
  </si>
  <si>
    <t>电话: 13636377361</t>
  </si>
  <si>
    <t>地址: 上海市青浦区白鹤镇鹤联村村委会鹤联村五联173号</t>
  </si>
  <si>
    <t>上海市青浦区白鹤镇梅桥村居村委馨语梅桥村客堂间睦邻点</t>
  </si>
  <si>
    <t>电话: 18121090786</t>
  </si>
  <si>
    <t>地址: 上海市青浦区白鹤镇梅桥村村委会白石公路2197弄22号</t>
  </si>
  <si>
    <t>上海市青浦区白鹤镇青龙居村委馨语青龙村客堂睦邻点</t>
  </si>
  <si>
    <t>电话: 13916957267</t>
  </si>
  <si>
    <t>地址: 上海市青浦区白鹤镇青龙村村委会青龙村319号</t>
  </si>
  <si>
    <t>上海市青浦区白鹤镇曙光居村委馨语曙光村游家宅睦邻点</t>
  </si>
  <si>
    <t>电话: 13564024422</t>
  </si>
  <si>
    <t>地址: 上海市青浦区白鹤镇曙光村村委会曙光村游家宅15号</t>
  </si>
  <si>
    <t>上海市青浦区白鹤镇沈联居村委馨语沈联村沈家睦邻点</t>
  </si>
  <si>
    <t>电话: 13564291158</t>
  </si>
  <si>
    <t>地址: 上海市青浦区白鹤镇沈联村村委会沈联村沈家225号</t>
  </si>
  <si>
    <t>上海市青浦区白鹤镇王泾村居村委馨语王泾村睦邻点</t>
  </si>
  <si>
    <t>电话: 13918138830</t>
  </si>
  <si>
    <t>地址: 上海市青浦区白鹤镇王泾村村委会王泾村叶泾47号</t>
  </si>
  <si>
    <t>上海市青浦区朱家角镇沈巷居村委港圩211号睦邻点</t>
  </si>
  <si>
    <t>电话: 13916363297</t>
  </si>
  <si>
    <t>地址: 上海市青浦区朱家角镇沈巷村村委会沈巷村211号</t>
  </si>
  <si>
    <t>上海市闵行区莘庄工业区申莘二村居村委申莘二居睦邻点</t>
  </si>
  <si>
    <t>电话: 13916689338</t>
  </si>
  <si>
    <t>上海市闵行区莘庄工业区南郊别墅居村委书香楼示范睦邻点</t>
  </si>
  <si>
    <t>电话: 13916563520</t>
  </si>
  <si>
    <t>地址: 上海市闵行区莘庄工业区南郊别墅居委会中春路3455弄134号501室</t>
  </si>
  <si>
    <t>上海市闵行区莘庄工业区天恒名城居村委和乐之家示范睦邻点</t>
  </si>
  <si>
    <t>电话: 13816225559</t>
  </si>
  <si>
    <t>地址: 上海市闵行区莘庄工业区天恒名城居委会新源路3211弄12号101室</t>
  </si>
  <si>
    <t>上海市闵行区莘庄工业区申莘二村居村委织梦楼示范睦邻点</t>
  </si>
  <si>
    <t>电话: 18149741402</t>
  </si>
  <si>
    <t>地址: 上海市闵行区莘庄工业区申莘新村第二居委会申北路385弄5号301室</t>
  </si>
  <si>
    <t>上海市崇明区建设镇运南村居村委李超睦邻点</t>
  </si>
  <si>
    <t>电话: 13621917193</t>
  </si>
  <si>
    <t>地址: 上海市崇明区建设镇运南村村委会运南村运北212号号</t>
  </si>
  <si>
    <t>上海市闵行区浦江镇先进村居村委一组睦邻点</t>
  </si>
  <si>
    <t>电话: 13671688470</t>
  </si>
  <si>
    <t>地址: 上海市闵行区浦江镇先进村村委会先进村一组100号</t>
  </si>
  <si>
    <t>上海市闵行区浦江镇浦江镇先进村居村委先进村五组睦邻点</t>
  </si>
  <si>
    <t>地址: 上海市闵行区浦江镇先进村村委会先进村五组100号</t>
  </si>
  <si>
    <t>上海市青浦区朱家角镇薛间村居村委戚家村睦邻点</t>
  </si>
  <si>
    <t>电话: 13817269647</t>
  </si>
  <si>
    <t>地址: 上海市青浦区朱家角镇薛间村村委会薛间村村红星191号上海市青浦区朱家角镇薛间村红星191号</t>
  </si>
  <si>
    <t>上海市青浦区朱家角镇新胜居村委王新218号睦邻点</t>
  </si>
  <si>
    <t>电话: 15921157828</t>
  </si>
  <si>
    <t>地址: 上海市青浦区朱家角镇新胜村村委会新胜村王新218号</t>
  </si>
  <si>
    <t>上海市青浦区朱家角镇睦邻点</t>
  </si>
  <si>
    <t>电话: 13512191758</t>
  </si>
  <si>
    <t>地址: 上海市青浦区朱家角镇新胜村村委会新胜村59号</t>
  </si>
  <si>
    <t>上海市青浦区朱家角镇沈巷居村委睦邻点</t>
  </si>
  <si>
    <t>电话: 18930725662</t>
  </si>
  <si>
    <t>地址: 上海市青浦区朱家角镇沈巷村村委会沈巷村112号</t>
  </si>
  <si>
    <t>上海市青浦区朱家角镇李庄居村委睦邻点</t>
  </si>
  <si>
    <t>电话: 18916045780</t>
  </si>
  <si>
    <t>地址: 上海市青浦区朱家角镇李庄村村委会李庄村226号</t>
  </si>
  <si>
    <t>上海市青浦区朱家角镇李庄居村委邱姚237号睦邻点</t>
  </si>
  <si>
    <t>电话: 18221370960</t>
  </si>
  <si>
    <t>地址: 上海市青浦区朱家角镇李庄村村委会李庄村邱姚237号</t>
  </si>
  <si>
    <t>上海市青浦区白鹤镇赵屯居村委馨语赵屯村客堂间睦邻点</t>
  </si>
  <si>
    <t>电话: 18918651102</t>
  </si>
  <si>
    <t>地址: 上海市青浦区白鹤镇赵屯村村委会赵屯村古浦北城11号</t>
  </si>
  <si>
    <t>上海市青浦区白鹤镇红旗居村委馨语红旗村客堂间睦邻点</t>
  </si>
  <si>
    <t>电话: 15000623487</t>
  </si>
  <si>
    <t>地址: 上海市青浦区白鹤镇红旗村村委会红旗村项家槺10号</t>
  </si>
  <si>
    <t>上海市青浦区白鹤镇朱浦居村委馨语朱浦村客堂间睦邻点</t>
  </si>
  <si>
    <t>电话: 15921749598</t>
  </si>
  <si>
    <t>地址: 上海市青浦区白鹤镇朱浦村村委会朱浦村310号上海市青浦区白鹤镇朱浦村310号</t>
  </si>
  <si>
    <t>上海市青浦区白鹤镇南巷居村委馨语南巷村华泾睦邻点</t>
  </si>
  <si>
    <t>电话: 15902178484</t>
  </si>
  <si>
    <t>地址: 上海市青浦区白鹤镇南巷村村委会南巷村南山华泾31号</t>
  </si>
  <si>
    <t>上海市青浦区白鹤镇太平居村委馨语太平村客堂间睦邻点</t>
  </si>
  <si>
    <t>地址: 上海市青浦区白鹤镇太平村村委会太平村计家宅18号上海市青浦区白鹤镇太平村计家宅18号</t>
  </si>
  <si>
    <t>上海市青浦区白鹤镇杜村居村委馨语杜村村客堂间睦邻点</t>
  </si>
  <si>
    <t>电话: 13301961376</t>
  </si>
  <si>
    <t>地址: 上海市青浦区白鹤镇杜村村委会杜村村胥沟193号上海市青浦区白鹤镇杜村村胥沟193号1室</t>
  </si>
  <si>
    <t>上海市青浦区朱家角镇庆丰居村委朱家角“忆乡情”睦邻点</t>
  </si>
  <si>
    <t>电话: 18001902998</t>
  </si>
  <si>
    <t>地址: 上海市青浦区朱家角镇庆丰村村委会庆丰村村333号</t>
  </si>
  <si>
    <t>上海市青浦区朱家角镇庆丰居村委庆丰村184号睦邻点</t>
  </si>
  <si>
    <t>电话: 13818430859</t>
  </si>
  <si>
    <t>地址: 上海市青浦区朱家角镇庆丰村村委会庆丰村184号</t>
  </si>
  <si>
    <t>上海市青浦区朱家角镇庆丰居村委庆丰村169号睦邻点</t>
  </si>
  <si>
    <t>电话: 13148105556</t>
  </si>
  <si>
    <t>地址: 上海市青浦区朱家角镇庆丰村村委会庆丰村169号</t>
  </si>
  <si>
    <t>上海市青浦区朱家角镇庆丰居村委庆丰村8号睦邻点</t>
  </si>
  <si>
    <t>电话: 18301859431</t>
  </si>
  <si>
    <t>地址: 上海市青浦区朱家角镇庆丰村村委会庆丰村8号</t>
  </si>
  <si>
    <t>上海市青浦区朱家角镇张巷村居村委张巷村童南79号睦邻点</t>
  </si>
  <si>
    <t>电话: 13650969665</t>
  </si>
  <si>
    <t>地址: 上海市青浦区朱家角镇张巷村村委会张巷村村童南79号</t>
  </si>
  <si>
    <t>上海市青浦区朱家角镇山湾村居村委西湖新村睦邻点</t>
  </si>
  <si>
    <t>电话: 13661899396</t>
  </si>
  <si>
    <t>地址: 上海市青浦区朱家角镇西湖新村居委会漕平路149号西湖新村55号105室</t>
  </si>
  <si>
    <t>上海市青浦区朱家角镇张巷村居村委151号睦邻点</t>
  </si>
  <si>
    <t>电话: 13122584469</t>
  </si>
  <si>
    <t>地址: 上海市青浦区朱家角镇张巷村村委会张巷村村151号</t>
  </si>
  <si>
    <t>上海市青浦区白鹤镇万狮居村委馨语万狮村南千河睦邻点</t>
  </si>
  <si>
    <t>地址: 上海市青浦区白鹤镇万狮村村委会万狮村南千河20号</t>
  </si>
  <si>
    <t>上海市青浦区白鹤镇新江居村委馨语新江村新江睦邻点</t>
  </si>
  <si>
    <t>电话: 18939801305</t>
  </si>
  <si>
    <t>地址: 上海市青浦区白鹤镇新江村村委会新江村6队15号</t>
  </si>
  <si>
    <t>上海市青浦区白鹤镇五里居村委馨语五里村毛楼睦邻点</t>
  </si>
  <si>
    <t>电话: 18221329223</t>
  </si>
  <si>
    <t>地址: 上海市青浦区白鹤镇五里村村委会五里村毛楼6号</t>
  </si>
  <si>
    <t>上海市青浦区白鹤镇响新居村委馨语响新村立新睦邻点</t>
  </si>
  <si>
    <t>电话: 13817941836</t>
  </si>
  <si>
    <t>地址: 上海市青浦区白鹤镇响新村村委会响新村立新胡家桥30号</t>
  </si>
  <si>
    <t>上海市青浦区徐泾镇金云村居村委左邻右舍睦邻点</t>
  </si>
  <si>
    <t>电话: 18916582719</t>
  </si>
  <si>
    <t>地址: 上海市青浦区徐泾镇金云村村委会金云村前云路117号</t>
  </si>
  <si>
    <t>上海市青浦区白鹤镇胜新居村委馨语胜新村客堂间睦邻点</t>
  </si>
  <si>
    <t>电话: 18721656812</t>
  </si>
  <si>
    <t>地址: 上海市青浦区白鹤镇胜新村村委会胜新村343号号</t>
  </si>
  <si>
    <t>上海市青浦区白鹤镇江南居村委馨语江南村南兴睦邻点</t>
  </si>
  <si>
    <t>电话: 18959218816</t>
  </si>
  <si>
    <t>地址: 上海市青浦区白鹤镇江南村村委会江南村南村南兴73号号</t>
  </si>
  <si>
    <t>上海市青浦区白鹤镇塘湾居村委馨语塘湾村陈岳睦邻点</t>
  </si>
  <si>
    <t>电话: 13761079029</t>
  </si>
  <si>
    <t>地址: 上海市青浦区白鹤镇塘湾村村委会塘湾村陈岳236号</t>
  </si>
  <si>
    <t>上海市青浦区白鹤镇白鹤居村委馨语白鹤村客堂间睦邻点</t>
  </si>
  <si>
    <t>电话: 18918619610</t>
  </si>
  <si>
    <t>地址: 上海市青浦区白鹤镇白鹤村村委会白鹤村239号上海市青浦区白鹤镇白鹤村239号</t>
  </si>
  <si>
    <t>上海市青浦区练塘镇蒸浦村居村委连心睦邻点27睦邻点</t>
  </si>
  <si>
    <t>电话: 13818404297</t>
  </si>
  <si>
    <t>地址: 上海市青浦区练塘镇蒸浦村村委会浦江村60号</t>
  </si>
  <si>
    <t>上海市青浦区练塘镇蒸浦村居村委连心睦邻点31睦邻点</t>
  </si>
  <si>
    <t>电话: 18918046285</t>
  </si>
  <si>
    <t>地址: 上海市青浦区练塘镇蒸浦村村委会蒸南村12号</t>
  </si>
  <si>
    <t>上海市青浦区练塘镇泾珠村居村委心连心睦邻点1睦邻点</t>
  </si>
  <si>
    <t>电话: 13621605615</t>
  </si>
  <si>
    <t>地址: 上海市青浦区练塘镇泾珠村村委会尤家泾村35号</t>
  </si>
  <si>
    <t>上海市青浦区练塘镇泾珠村居村委心连心睦邻点2睦邻点</t>
  </si>
  <si>
    <t>电话: 15317745626</t>
  </si>
  <si>
    <t>地址: 上海市青浦区练塘镇泾珠村村委会长珠村109号</t>
  </si>
  <si>
    <t>上海市青浦区练塘镇蒸夏村居村委连心睦邻点38睦邻点</t>
  </si>
  <si>
    <t>电话: 15801757429</t>
  </si>
  <si>
    <t>地址: 上海市青浦区练塘镇蒸夏村村委会蒸西村189号</t>
  </si>
  <si>
    <t>上海市青浦区练塘镇蒸夏村居村委睦邻点</t>
  </si>
  <si>
    <t>电话: 18321175216</t>
  </si>
  <si>
    <t>地址: 上海市青浦区练塘镇蒸夏村村委会果园村7号</t>
  </si>
  <si>
    <t>上海市青浦区练塘镇大新村居村委连心睦邻点96睦邻点</t>
  </si>
  <si>
    <t>电话: 13166373718</t>
  </si>
  <si>
    <t>地址: 上海市青浦区练塘镇大新村村委会大浜村293号1室</t>
  </si>
  <si>
    <t>上海市青浦区练塘镇大新村居村委连心睦邻点97睦邻点</t>
  </si>
  <si>
    <t>电话: 13918053003</t>
  </si>
  <si>
    <t>地址: 上海市青浦区练塘镇大新村村委会新庄村323号1室</t>
  </si>
  <si>
    <t>上海市青浦区练塘镇联农村居村委连心睦邻点12睦邻点</t>
  </si>
  <si>
    <t>电话: 13818149836</t>
  </si>
  <si>
    <t>地址: 上海市青浦区练塘镇联农村村委会四联村26号</t>
  </si>
  <si>
    <t>上海市青浦区练塘镇联农村居村委连心睦邻点10睦邻点</t>
  </si>
  <si>
    <t>电话: 13818457596</t>
  </si>
  <si>
    <t>地址: 上海市青浦区练塘镇联农村村委会四农村86号</t>
  </si>
  <si>
    <t>上海市青浦区练塘镇东庄村居村委连心睦邻点46睦邻点</t>
  </si>
  <si>
    <t>电话: 18930894989</t>
  </si>
  <si>
    <t>地址: 上海市青浦区练塘镇东庄村村委会蒸东村149号</t>
  </si>
  <si>
    <t>上海市青浦区练塘镇东庄村居村委连心睦邻点47睦邻点</t>
  </si>
  <si>
    <t>电话: 13916306298</t>
  </si>
  <si>
    <t>地址: 上海市青浦区练塘镇东庄村村委会蒸东村27号</t>
  </si>
  <si>
    <t>上海市青浦区练塘镇北埭村居村委北庄连心睦邻点睦邻点</t>
  </si>
  <si>
    <t>电话: 13764192514</t>
  </si>
  <si>
    <t>地址: 上海市青浦区练塘镇北埭村村委会北庄村182号</t>
  </si>
  <si>
    <t>上海市青浦区练塘镇北埭村居村委网埭连心睦邻点睦邻点</t>
  </si>
  <si>
    <t>地址: 上海市青浦区练塘镇北埭村村委会网埭村56号</t>
  </si>
  <si>
    <t>上海市青浦区练塘镇叶港村居村委连心睦邻点21睦邻点</t>
  </si>
  <si>
    <t>电话: 15221082033</t>
  </si>
  <si>
    <t>地址: 上海市青浦区练塘镇叶港村村委会高家港村42号</t>
  </si>
  <si>
    <t>上海市青浦区练塘镇叶港村居村委连心睦邻点22睦邻点</t>
  </si>
  <si>
    <t>电话: 13818613536</t>
  </si>
  <si>
    <t>地址: 上海市青浦区练塘镇叶港村村委会西叶厍村33号</t>
  </si>
  <si>
    <t>上海市青浦区练塘镇村居村委连心睦邻点88睦邻点</t>
  </si>
  <si>
    <t>电话: 13661587708</t>
  </si>
  <si>
    <t>地址: 上海市青浦区练塘镇泖甸村村委会泖甸村87号</t>
  </si>
  <si>
    <t>上海市青浦区练塘镇泖甸村居村委连心睦邻点89睦邻点</t>
  </si>
  <si>
    <t>电话: 13621670377</t>
  </si>
  <si>
    <t>地址: 上海市青浦区练塘镇泖甸村村委会泖甸村631号号</t>
  </si>
  <si>
    <t>上海市青浦区练塘镇浦南村居村委连心睦邻点24睦邻点</t>
  </si>
  <si>
    <t>电话: 13801968544</t>
  </si>
  <si>
    <t>地址: 上海市青浦区练塘镇浦南村村委会永利村31号</t>
  </si>
  <si>
    <t>上海市青浦区练塘镇朱庄村居村委朱家庄睦邻点睦邻点</t>
  </si>
  <si>
    <t>地址: 上海市青浦区练塘镇朱庄村村委会朱家庄村42号</t>
  </si>
  <si>
    <t>上海市青浦区练塘镇朱庄村居村委干庄睦邻点睦邻点</t>
  </si>
  <si>
    <t>电话: 13817868730</t>
  </si>
  <si>
    <t>地址: 上海市青浦区练塘镇朱庄村村委会干庄村78号</t>
  </si>
  <si>
    <t>上海市青浦区练塘镇东淇村居村委连心睦邻点61睦邻点</t>
  </si>
  <si>
    <t>电话: 13774233895</t>
  </si>
  <si>
    <t>地址: 上海市青浦区练塘镇东淇村村委会东叙村33号</t>
  </si>
  <si>
    <t>上海市青浦区练塘镇东淇村居村委连心睦邻点63睦邻点</t>
  </si>
  <si>
    <t>电话: 18964142385</t>
  </si>
  <si>
    <t>地址: 上海市青浦区练塘镇东淇村村委会淇浒村16号</t>
  </si>
  <si>
    <t>上海市青浦区练塘镇张联村居村委南横港睦邻点睦邻点</t>
  </si>
  <si>
    <t>电话: 13661792830</t>
  </si>
  <si>
    <t>地址: 上海市青浦区练塘镇张联村村委会钟联村44号</t>
  </si>
  <si>
    <t>上海市青浦区练塘镇张联村居村委钟联睦邻点2睦邻点</t>
  </si>
  <si>
    <t>电话: 18017094018</t>
  </si>
  <si>
    <t>地址: 上海市青浦区练塘镇张联村村委会钟联村162号</t>
  </si>
  <si>
    <t>上海市青浦区练塘镇练东村居村委连心睦邻点52睦邻点</t>
  </si>
  <si>
    <t>电话: 13162925391</t>
  </si>
  <si>
    <t>地址: 上海市青浦区练塘镇练东村村委会泖口村323号</t>
  </si>
  <si>
    <t>上海市青浦区练塘镇练东村居村委连心睦邻点54睦邻点</t>
  </si>
  <si>
    <t>电话: 13651790423</t>
  </si>
  <si>
    <t>地址: 上海市青浦区练塘镇练东村村委会泖口村54号</t>
  </si>
  <si>
    <t>上海市青浦区练塘镇星浜村居村委连心睦邻点73睦邻点</t>
  </si>
  <si>
    <t>电话: 13671523361</t>
  </si>
  <si>
    <t>地址: 上海市青浦区练塘镇星浜村村委会明星村34号2室</t>
  </si>
  <si>
    <t>上海市青浦区练塘镇星浜村居村委连心睦邻点76睦邻点</t>
  </si>
  <si>
    <t>电话: 18918953887</t>
  </si>
  <si>
    <t>地址: 上海市青浦区练塘镇星浜村村委会庄浜村9号</t>
  </si>
  <si>
    <t>上海市青浦区练塘镇芦潼村居村委连心睦邻点85睦邻点</t>
  </si>
  <si>
    <t>电话: 13651798373</t>
  </si>
  <si>
    <t>地址: 上海市青浦区练塘镇芦潼村村委会周潼村122号</t>
  </si>
  <si>
    <t>上海市青浦区练塘镇金前村居村委连心睦邻点34睦邻点</t>
  </si>
  <si>
    <t>地址: 上海市青浦区练塘镇金前村村委会前进村222号</t>
  </si>
  <si>
    <t>上海市青浦区练塘镇沈练居村委连心睦邻点13睦邻点</t>
  </si>
  <si>
    <t>电话: 13795494989</t>
  </si>
  <si>
    <t>地址: 上海市青浦区练塘镇徐练村村委会老仓库路1号</t>
  </si>
  <si>
    <t>上海市青浦区练塘镇徐练村居村委睦邻点</t>
  </si>
  <si>
    <t>电话: 18901679392</t>
  </si>
  <si>
    <t>地址: 上海市青浦区练塘镇徐练村村委会徐南村178号</t>
  </si>
  <si>
    <t>上海市青浦区金泽镇王港村居村委金乡邻10睦邻点</t>
  </si>
  <si>
    <t>电话: 13585518195</t>
  </si>
  <si>
    <t>地址: 上海市青浦区金泽镇王港村村委会王港村村1165号</t>
  </si>
  <si>
    <t>上海市青浦区金泽镇王港村居村委金乡邻11睦邻点</t>
  </si>
  <si>
    <t>电话: 13482333698</t>
  </si>
  <si>
    <t>地址: 上海市青浦区金泽镇王港村村委会王港村村2009号</t>
  </si>
  <si>
    <t>上海市青浦区金泽镇沙港村居村委金乡邻3睦邻点</t>
  </si>
  <si>
    <t>电话: 13501704699</t>
  </si>
  <si>
    <t>地址: 上海市青浦区金泽镇沙港村村委会沙港村村375号</t>
  </si>
  <si>
    <t>上海市青浦区金泽镇沙港村居村委金乡邻4睦邻点</t>
  </si>
  <si>
    <t>电话: 13817042432</t>
  </si>
  <si>
    <t>地址: 上海市青浦区金泽镇沙港村村委会沙港村朝阳村173号</t>
  </si>
  <si>
    <t>上海市青浦区金泽镇沙港村居村委金乡邻5睦邻点</t>
  </si>
  <si>
    <t>电话: 18721678402</t>
  </si>
  <si>
    <t>地址: 上海市青浦区金泽镇沙港村村委会沙港村朝阳村57号1室号</t>
  </si>
  <si>
    <t>上海市青浦区金泽镇沙港村居村委金乡邻6睦邻点</t>
  </si>
  <si>
    <t>电话: 13701742599</t>
  </si>
  <si>
    <t>地址: 上海市青浦区金泽镇沙港村村委会沙港村朝阳村22号</t>
  </si>
  <si>
    <t>上海市青浦区金泽镇沙港村居村委金乡邻7睦邻点</t>
  </si>
  <si>
    <t>电话: 18721240167</t>
  </si>
  <si>
    <t>地址: 上海市青浦区金泽镇沙港村村委会沙港村朝阳村198号</t>
  </si>
  <si>
    <t>上海市青浦区金泽镇沙港村居村委金乡邻8睦邻点</t>
  </si>
  <si>
    <t>电话: 15800783339</t>
  </si>
  <si>
    <t>地址: 上海市青浦区金泽镇沙港村村委会沙港村长北村39号</t>
  </si>
  <si>
    <t>上海市青浦区金泽镇沙港村居村委金乡邻9睦邻点</t>
  </si>
  <si>
    <t>电话: 15201806775</t>
  </si>
  <si>
    <t>地址: 上海市青浦区金泽镇沙港村村委会沙港村长北村55号1室号</t>
  </si>
  <si>
    <t>上海市青浦区金泽镇淀湖村居村委金乡邻1睦邻点</t>
  </si>
  <si>
    <t>电话: 13564930278</t>
  </si>
  <si>
    <t>地址: 上海市青浦区金泽镇淀湖村村委会淀湖村陈港村335号</t>
  </si>
  <si>
    <t>上海市青浦区金泽镇西岑村居村委金乡邻1睦邻点</t>
  </si>
  <si>
    <t>电话: 13917771992</t>
  </si>
  <si>
    <t>地址: 上海市青浦区金泽镇西岑村村委会西岑村张联村248号</t>
  </si>
  <si>
    <t>上海市青浦区金泽镇河祝村居村委金乡邻1睦邻点</t>
  </si>
  <si>
    <t>电话: 18721586407</t>
  </si>
  <si>
    <t>地址: 上海市青浦区金泽镇河祝村村委会河祝村村222号</t>
  </si>
  <si>
    <t>上海市青浦区金泽镇爱国村居村委金乡邻1睦邻点</t>
  </si>
  <si>
    <t>电话: 15821377008</t>
  </si>
  <si>
    <t>地址: 上海市青浦区金泽镇爱国村村委会爱国村南洋村93号</t>
  </si>
  <si>
    <t>上海市青浦区练塘镇东厍村居村委连心睦邻点70睦邻点</t>
  </si>
  <si>
    <t>电话: 13501799798</t>
  </si>
  <si>
    <t>地址: 上海市青浦区练塘镇东厍村村委会东团村205号</t>
  </si>
  <si>
    <t>上海市青浦区练塘镇东泖村居村委家和万事兴睦邻点</t>
  </si>
  <si>
    <t>电话: 13501748909</t>
  </si>
  <si>
    <t>地址: 上海市青浦区练塘镇东泖村村委会沈陶村26号</t>
  </si>
  <si>
    <t>上海市青浦区练塘镇东泖村居村委乡愁记忆—原旧睦邻点</t>
  </si>
  <si>
    <t>电话: 13761692809</t>
  </si>
  <si>
    <t>地址: 上海市青浦区练塘镇东泖村村委会沈陶村191号</t>
  </si>
  <si>
    <t>上海市青浦区练塘镇东田村居村委连心睦邻点55睦邻点</t>
  </si>
  <si>
    <t>地址: 上海市青浦区练塘镇东田村村委会东叶厍村146号</t>
  </si>
  <si>
    <t>上海市青浦区练塘镇东田村居村委连心睦邻点56睦邻点</t>
  </si>
  <si>
    <t>地址: 上海市青浦区练塘镇东田村村委会长田村97号号2室</t>
  </si>
  <si>
    <t>上海市青浦区练塘镇双菱村居村委连心睦邻点4睦邻点</t>
  </si>
  <si>
    <t>电话: 13601701786</t>
  </si>
  <si>
    <t>地址: 上海市青浦区练塘镇双菱村村委会菱浜村383号</t>
  </si>
  <si>
    <t>上海市青浦区练塘镇太北村居村委连心睦邻点67睦邻点</t>
  </si>
  <si>
    <t>电话: 13918284546</t>
  </si>
  <si>
    <t>地址: 上海市青浦区练塘镇太北村村委会林家草村270号</t>
  </si>
  <si>
    <t>上海市青浦区朱家角镇周家港村居村委十一组睦邻点</t>
  </si>
  <si>
    <t>电话: 18016286012</t>
  </si>
  <si>
    <t>地址: 上海市青浦区朱家角镇周家港村村委会周家港村村蓬莱65-1号</t>
  </si>
  <si>
    <t>上海市青浦区金泽镇东星村居村委金乡邻3睦邻点</t>
  </si>
  <si>
    <t>电话: 13661511448</t>
  </si>
  <si>
    <t>地址: 上海市青浦区金泽镇东星村村委会东星村村252号</t>
  </si>
  <si>
    <t>上海市青浦区金泽镇东星村居村委金乡邻5睦邻点</t>
  </si>
  <si>
    <t>电话: 13916186892</t>
  </si>
  <si>
    <t>地址: 上海市青浦区金泽镇东星村村委会东星村24号</t>
  </si>
  <si>
    <t>上海市青浦区金泽镇淀西村居村委金乡邻2睦邻点</t>
  </si>
  <si>
    <t>电话: 13671852915</t>
  </si>
  <si>
    <t>地址: 上海市青浦区金泽镇淀西村村委会淀西村前荇村3019号</t>
  </si>
  <si>
    <t>上海市青浦区金泽镇双祥村居村委金乡邻5睦邻点</t>
  </si>
  <si>
    <t>电话: 13701940120</t>
  </si>
  <si>
    <t>地址: 上海市青浦区金泽镇双祥村村委会双祥村310号</t>
  </si>
  <si>
    <t>上海市青浦区金泽镇双祥村居村委金乡邻6睦邻点</t>
  </si>
  <si>
    <t>电话: 15026614439</t>
  </si>
  <si>
    <t>地址: 上海市青浦区金泽镇双祥村村委会双祥村2124号</t>
  </si>
  <si>
    <t>上海市青浦区金泽镇双祥居村委金乡邻7睦邻点</t>
  </si>
  <si>
    <t>电话: 13564911665</t>
  </si>
  <si>
    <t>地址: 上海市青浦区金泽镇双祥村村委会双祥村71号</t>
  </si>
  <si>
    <t>上海市青浦区金泽镇双祥村居村委金乡邻8睦邻点</t>
  </si>
  <si>
    <t>电话: 13564510504</t>
  </si>
  <si>
    <t>地址: 上海市青浦区金泽镇双祥村村委会双祥村1051号</t>
  </si>
  <si>
    <t>上海市青浦区金泽镇双祥村居村委金乡邻9睦邻点</t>
  </si>
  <si>
    <t>电话: 13611704036</t>
  </si>
  <si>
    <t>地址: 上海市青浦区金泽镇双祥村村委会双祥村104号</t>
  </si>
  <si>
    <t>上海市青浦区金泽镇双祥村居村委金乡邻10睦邻点</t>
  </si>
  <si>
    <t>电话: 15221362329</t>
  </si>
  <si>
    <t>地址: 上海市青浦区金泽镇双祥村村委会双祥村1176号</t>
  </si>
  <si>
    <t>上海市青浦区金泽镇王港村居村委金乡邻4睦邻点</t>
  </si>
  <si>
    <t>电话: 13774304065</t>
  </si>
  <si>
    <t>地址: 上海市青浦区金泽镇王港村村委会王港村村236号</t>
  </si>
  <si>
    <t>上海市青浦区金泽镇王港村居村委金乡邻5睦邻点</t>
  </si>
  <si>
    <t>电话: 13641801598</t>
  </si>
  <si>
    <t>地址: 上海市青浦区金泽镇王港村村委会王港村村138号</t>
  </si>
  <si>
    <t>上海市青浦区金泽镇王港村居村委金乡邻6睦邻点</t>
  </si>
  <si>
    <t>电话: 13501634782</t>
  </si>
  <si>
    <t>地址: 上海市青浦区金泽镇王港村村委会王港村村1号</t>
  </si>
  <si>
    <t>上海市青浦区金泽镇王港村居村委金乡邻7睦邻点</t>
  </si>
  <si>
    <t>电话: 13917557523</t>
  </si>
  <si>
    <t>地址: 上海市青浦区金泽镇王港村村委会王港村村2046号</t>
  </si>
  <si>
    <t>上海市青浦区金泽镇王港村居村委金乡邻8睦邻点</t>
  </si>
  <si>
    <t>电话: 18221648990</t>
  </si>
  <si>
    <t>地址: 上海市青浦区金泽镇王港村村委会王港村村1354号</t>
  </si>
  <si>
    <t>上海市青浦区金泽镇王港村居村委金乡邻9睦邻点</t>
  </si>
  <si>
    <t>电话: 18917640106</t>
  </si>
  <si>
    <t>地址: 上海市青浦区金泽镇王港村村委会王港村村1119号</t>
  </si>
  <si>
    <t>上海市青浦区华新镇秀龙居村委邻里乐睦邻点</t>
  </si>
  <si>
    <t>电话: 13671628523</t>
  </si>
  <si>
    <t>地址: 上海市青浦区华新镇秀龙村村委会秀龙村吴家仓库号</t>
  </si>
  <si>
    <t>上海市青浦区华新镇新木桥村居村委果园客堂间睦邻点</t>
  </si>
  <si>
    <t>电话: 15000483312</t>
  </si>
  <si>
    <t>地址: 上海市青浦区华新镇新木桥村村委会北青路4328弄17号</t>
  </si>
  <si>
    <t>上海市青浦区华新镇新木桥村居村委陆家桥客堂间睦邻点</t>
  </si>
  <si>
    <t>电话: 13801634821</t>
  </si>
  <si>
    <t>地址: 上海市青浦区华新镇新木桥村村委会凤星路1161弄23号</t>
  </si>
  <si>
    <t>上海市青浦区华新镇新木桥村居村委杨字圩客堂间睦邻点</t>
  </si>
  <si>
    <t>电话: 13601732606</t>
  </si>
  <si>
    <t>地址: 上海市青浦区华新镇新木桥村村委会凤中路94弄23号</t>
  </si>
  <si>
    <t>上海市青浦区华新镇徐谢村居村委黄家桥睦邻点</t>
  </si>
  <si>
    <t>电话: 18930929526</t>
  </si>
  <si>
    <t>地址: 上海市青浦区华新镇徐谢村村委会张家宅村294号</t>
  </si>
  <si>
    <t>上海市青浦区华新镇叙南村居村委姚家桥小组睦邻点</t>
  </si>
  <si>
    <t>电话: 15121109826</t>
  </si>
  <si>
    <t>地址: 上海市青浦区华新镇叙南村村委会叙南村112号</t>
  </si>
  <si>
    <t>上海市青浦区华新镇白马塘村居村委侯家宅睦邻点</t>
  </si>
  <si>
    <t>电话: 13661829134</t>
  </si>
  <si>
    <t>地址: 上海市青浦区华新镇白马塘村村委会白马塘村218号</t>
  </si>
  <si>
    <t>上海市青浦区华新镇白马塘村居村委木家桥睦邻点</t>
  </si>
  <si>
    <t>电话: 13641961376</t>
  </si>
  <si>
    <t>地址: 上海市青浦区华新镇白马塘村村委会白马塘村101号</t>
  </si>
  <si>
    <t>上海市青浦区徐泾镇金联村居村委老年文化睦邻点</t>
  </si>
  <si>
    <t>电话: 13816863219</t>
  </si>
  <si>
    <t>地址: 上海市青浦区徐泾镇金联村村委会明珠路785弄330号</t>
  </si>
  <si>
    <t>上海市青浦区华新镇秀龙居村委邻谐居睦邻点</t>
  </si>
  <si>
    <t>电话: 18930961029</t>
  </si>
  <si>
    <t>地址: 上海市青浦区华新镇秀龙村村委会纪秀路158弄532号</t>
  </si>
  <si>
    <t>上海市青浦区华新镇秀龙居村委邻里情睦邻点</t>
  </si>
  <si>
    <t>地址: 上海市青浦区华新镇秀龙村村委会秀龙村曹家仓库号</t>
  </si>
  <si>
    <t>上海市青浦区华新镇马阳居村委海洋睦邻点</t>
  </si>
  <si>
    <t>电话: 18930662616</t>
  </si>
  <si>
    <t>地址: 上海市青浦区华新镇马阳村村委会马桥村376号</t>
  </si>
  <si>
    <t>上海市青浦区华新镇马阳居村委施南睦邻点</t>
  </si>
  <si>
    <t>电话: 18964823509</t>
  </si>
  <si>
    <t>上海市青浦区华新镇马阳居村委杨家台睦邻点</t>
  </si>
  <si>
    <t>电话: 15900484060</t>
  </si>
  <si>
    <t>地址: 上海市青浦区华新镇马阳村村委会蔡阳村316号</t>
  </si>
  <si>
    <t>上海市青浦区华新镇华益居村委邻谐居睦邻点</t>
  </si>
  <si>
    <t>电话: 15800316975</t>
  </si>
  <si>
    <t>地址: 上海市青浦区华新镇华益村村委会华益村332号</t>
  </si>
  <si>
    <t>上海市青浦区华新镇华益居村委书香屋睦邻点</t>
  </si>
  <si>
    <t>电话: 13482623003</t>
  </si>
  <si>
    <t>地址: 上海市青浦区华新镇华益村村委会华益村589号</t>
  </si>
  <si>
    <t>上海市青浦区华新镇华益居村委欢乐颂睦邻点</t>
  </si>
  <si>
    <t>电话: 17701799827</t>
  </si>
  <si>
    <t>地址: 上海市青浦区华新镇华益村村委会华益村664号</t>
  </si>
  <si>
    <t>上海市青浦区华新镇坚强居村委姚河桥睦邻点</t>
  </si>
  <si>
    <t>电话: 13701685187</t>
  </si>
  <si>
    <t>地址: 上海市青浦区华新镇坚强村村委会坚强村村88号</t>
  </si>
  <si>
    <t>上海市青浦区华新镇陆象居村委南马巷睦邻点</t>
  </si>
  <si>
    <t>电话: 13818596299</t>
  </si>
  <si>
    <t>地址: 上海市青浦区华新镇陆象村村委会陆象村18号</t>
  </si>
  <si>
    <t>上海市青浦区华新镇陆象居村委黄家桥睦邻点</t>
  </si>
  <si>
    <t>电话: 15921108992</t>
  </si>
  <si>
    <t>地址: 上海市青浦区华新镇陆象村村委会陆象村92号</t>
  </si>
  <si>
    <t>上海市青浦区华新镇嵩山居村委畅言室睦邻点</t>
  </si>
  <si>
    <t>电话: 15316783723</t>
  </si>
  <si>
    <t>地址: 上海市青浦区华新镇嵩山村村委会嵩山村623号</t>
  </si>
  <si>
    <t>上海市青浦区华新镇嵩山居村委友邻苑睦邻点</t>
  </si>
  <si>
    <t>电话: 13661948959</t>
  </si>
  <si>
    <t>地址: 上海市青浦区华新镇嵩山村村委会嵩山村502号</t>
  </si>
  <si>
    <t>上海市青浦区华新镇新谊村居村委合美家园睦邻点</t>
  </si>
  <si>
    <t>地址: 上海市青浦区华新镇新谊村村委会李家浜村51号</t>
  </si>
  <si>
    <t>上海市青浦区华新镇叙中居村委范家睦邻点</t>
  </si>
  <si>
    <t>电话: 15021515035</t>
  </si>
  <si>
    <t>地址: 上海市青浦区华新镇叙中村村委会叙北村91号</t>
  </si>
  <si>
    <t>上海市青浦区华新镇杨家庄居村委心灵驿站睦邻点</t>
  </si>
  <si>
    <t>电话: 13671835726</t>
  </si>
  <si>
    <t>地址: 上海市青浦区华新镇杨家庄村村委会杨家庄村43号</t>
  </si>
  <si>
    <t>上海市青浦区华新镇杨家庄居村委金相邻、拉家常、联心点睦邻点</t>
  </si>
  <si>
    <t>电话: 13501948284</t>
  </si>
  <si>
    <t>地址: 上海市青浦区华新镇杨家庄村村委会杨家庄村100号玄武小区</t>
  </si>
  <si>
    <t>上海市青浦区华新镇杨家庄居村委如意家睦邻点</t>
  </si>
  <si>
    <t>电话: 13162844111</t>
  </si>
  <si>
    <t>地址: 上海市青浦区华新镇杨家庄村村委会杨家庄村122号玄武小区122号</t>
  </si>
  <si>
    <t>上海市青浦区华新镇杨家庄居村委爱依屋睦邻点</t>
  </si>
  <si>
    <t>电话: 17621012081</t>
  </si>
  <si>
    <t>地址: 上海市青浦区华新镇杨家庄村村委会联星村264号</t>
  </si>
  <si>
    <t>上海市青浦区华新镇杨家庄居村委合合美睦邻点</t>
  </si>
  <si>
    <t>电话: 17717019839</t>
  </si>
  <si>
    <t>地址: 上海市青浦区华新镇杨家庄村村委会联星村127号</t>
  </si>
  <si>
    <t>上海市青浦区华新镇朱长村居村委陆家圩睦邻点</t>
  </si>
  <si>
    <t>电话: 13816542083</t>
  </si>
  <si>
    <t>地址: 上海市青浦区华新镇朱长村村委会长浜村502号</t>
  </si>
  <si>
    <t>上海市青浦区华新镇朱长村居村委冯家睦邻点</t>
  </si>
  <si>
    <t>电话: 13564735914</t>
  </si>
  <si>
    <t>地址: 上海市青浦区华新镇朱长村村委会朱英村269号</t>
  </si>
  <si>
    <t>上海市青浦区华新镇朱长村居村委徐家桥睦邻点</t>
  </si>
  <si>
    <t>电话: 13585664135</t>
  </si>
  <si>
    <t>地址: 上海市青浦区华新镇朱长村村委会朱英村236号</t>
  </si>
  <si>
    <t>上海市青浦区华新镇朱长村居村委周家浜睦邻点</t>
  </si>
  <si>
    <t>电话: 13917740996</t>
  </si>
  <si>
    <t>地址: 上海市青浦区华新镇朱长村村委会华隆路1100弄36号</t>
  </si>
  <si>
    <t>上海市青浦区华新镇朱长村居村委爿桥睦邻点</t>
  </si>
  <si>
    <t>电话: 13918465306</t>
  </si>
  <si>
    <t>地址: 上海市青浦区华新镇朱长村村委会朱长村华腾苑村2号102室</t>
  </si>
  <si>
    <t>上海市青浦区朱家角镇先锋村居村委5组“忆乡情睦邻点</t>
  </si>
  <si>
    <t>电话: 13816116285</t>
  </si>
  <si>
    <t>地址: 上海市青浦区朱家角镇先锋村村委会朱天路348号</t>
  </si>
  <si>
    <t>上海市青浦区朱家角镇先锋村居村委5组“忆乡情”睦邻点</t>
  </si>
  <si>
    <t>上海市青浦区朱家角镇张马村居村委星光213号睦邻点</t>
  </si>
  <si>
    <t>电话: 15721009416</t>
  </si>
  <si>
    <t>地址: 上海市青浦区朱家角镇张马村村委会张马村村星光213号上海市青浦区朱家角镇张马村星光213号</t>
  </si>
  <si>
    <t>上海市青浦区朱家角镇张马村居村委星光93号睦邻点</t>
  </si>
  <si>
    <t>电话: 13661781026</t>
  </si>
  <si>
    <t>地址: 上海市青浦区朱家角镇张马村村委会张马村星光93号上海市青浦区朱家角镇张马村星光93号</t>
  </si>
  <si>
    <t>上海市青浦区朱家角镇张马村居村委星光242号睦邻点</t>
  </si>
  <si>
    <t>电话: 13918246813</t>
  </si>
  <si>
    <t>地址: 上海市青浦区朱家角镇张马村村委会张马村星光242号上海市青浦区朱家角镇张马村星光242号</t>
  </si>
  <si>
    <t>上海市青浦区徐泾镇尚泰路社区居村委尚善益家园睦邻点</t>
  </si>
  <si>
    <t>电话: 13701968228</t>
  </si>
  <si>
    <t>地址: 上海市青浦区徐泾镇尚泰路社区居委会乐高路路19号</t>
  </si>
  <si>
    <t>上海市青浦区重固镇新丰村居村委高家台睦邻点</t>
  </si>
  <si>
    <t>电话: 15800302290</t>
  </si>
  <si>
    <t>地址: 上海市青浦区重固镇新丰村村委会新丰村212号</t>
  </si>
  <si>
    <t>上海市青浦区重固镇新丰居村委前民睦邻点</t>
  </si>
  <si>
    <t>电话: 13311613128</t>
  </si>
  <si>
    <t>地址: 上海市青浦区重固镇新丰村村委会新丰村258号</t>
  </si>
  <si>
    <t>上海市青浦区朱家角镇先锋村居村委“忆乡情”睦邻点</t>
  </si>
  <si>
    <t>电话: 13818578169</t>
  </si>
  <si>
    <t>地址: 上海市青浦区朱家角镇先锋村村委会朱天路197-1号</t>
  </si>
  <si>
    <t>上海市青浦区重固镇郏店村居村委石塔泾睦邻点</t>
  </si>
  <si>
    <t>电话: 13774457367</t>
  </si>
  <si>
    <t>地址: 上海市青浦区重固镇郏店村村委会郏店村258号</t>
  </si>
  <si>
    <t>上海市青浦区华新镇新谊村居村委北张角北聚社睦邻点</t>
  </si>
  <si>
    <t>电话: 18717947608</t>
  </si>
  <si>
    <t>地址: 上海市青浦区华新镇新谊村村委会新谊村北宅368号</t>
  </si>
  <si>
    <t>上海市青浦区华新镇马阳居村委蔡东睦邻点</t>
  </si>
  <si>
    <t>电话: 18939895028</t>
  </si>
  <si>
    <t>地址: 上海市青浦区华新镇马阳村村委会蔡阳村166号</t>
  </si>
  <si>
    <t>上海市青浦区朱家角镇大淀湖居委会居村委睦邻点</t>
  </si>
  <si>
    <t>电话: 13816479850</t>
  </si>
  <si>
    <t>地址: 上海市青浦区朱家角镇大淀湖居委会南港村206号</t>
  </si>
  <si>
    <t>上海市青浦区朱家角镇新旺村居村委珠溪睦邻点</t>
  </si>
  <si>
    <t>地址: 上海市青浦区朱家角镇新旺村村委会石家浜东路88弄村86号102</t>
  </si>
  <si>
    <t>上海市青浦区朱家角镇新华村居村委朱家角“忆乡情”睦邻点睦邻点</t>
  </si>
  <si>
    <t>电话: 13818771281</t>
  </si>
  <si>
    <t>地址: 上海市青浦区朱家角镇新华村村委会新华村151号村新华村151号号新华村151号</t>
  </si>
  <si>
    <t>上海市青浦区朱家角镇安庄村居村委和平4队睦邻点</t>
  </si>
  <si>
    <t>电话: 13917385527</t>
  </si>
  <si>
    <t>地址: 上海市青浦区朱家角镇安庄村村委会安庄村106号4队106号</t>
  </si>
  <si>
    <t>上海市青浦区朱家角镇建新村居村委南村浜睦邻点</t>
  </si>
  <si>
    <t>电话: 18964908228</t>
  </si>
  <si>
    <t>地址: 上海市青浦区朱家角镇建新村村委会建新村143号</t>
  </si>
  <si>
    <t>上海市青浦区朱家角镇建新村居村委南宅基睦邻点</t>
  </si>
  <si>
    <t>电话: 18016051168</t>
  </si>
  <si>
    <t>地址: 上海市青浦区朱家角镇建新村村委会建新村242号</t>
  </si>
  <si>
    <t>上海市青浦区朱家角镇薛间村村委会居村委“忆乡情”睦邻点</t>
  </si>
  <si>
    <t>电话: 13918824710</t>
  </si>
  <si>
    <t>地址: 上海市青浦区朱家角镇薛间村村委会红星村349号上海市青浦区朱家角镇薛间村红星349号</t>
  </si>
  <si>
    <t>上海市青浦区重固镇章堰村居村委天然居睦邻点</t>
  </si>
  <si>
    <t>电话: 13512132019</t>
  </si>
  <si>
    <t>地址: 上海市青浦区重固镇章堰村村委会章堰村北浜2号</t>
  </si>
  <si>
    <t>上海市青浦区朱家角镇王金村居村委新泾239睦邻点</t>
  </si>
  <si>
    <t>电话: 18964808015</t>
  </si>
  <si>
    <t>地址: 上海市青浦区朱家角镇王金村村委会王金村村新泾239号</t>
  </si>
  <si>
    <t>上海市青浦区朱家角镇王金村居村委16号睦邻点</t>
  </si>
  <si>
    <t>地址: 上海市青浦区朱家角镇王金村村委会王金村村16号</t>
  </si>
  <si>
    <t>上海市青浦区朱家角镇王金村居村委新泾16号睦邻点</t>
  </si>
  <si>
    <t>地址: 上海市青浦区朱家角镇王金村村委会王金村新泾16号</t>
  </si>
  <si>
    <t>上海市青浦区重固镇徐姚村居村委朱介睦邻点</t>
  </si>
  <si>
    <t>电话: 18217166825</t>
  </si>
  <si>
    <t>地址: 上海市青浦区重固镇徐姚村村委会徐姚村姚联163号</t>
  </si>
  <si>
    <t>上海市青浦区重固镇新联村居村委中心睦邻点</t>
  </si>
  <si>
    <t>电话: 18701840378</t>
  </si>
  <si>
    <t>地址: 上海市青浦区重固镇新联村村委会新联村通坡塘东街220弄7号</t>
  </si>
  <si>
    <t>上海市青浦区重固镇毛家角村居村委东小泾睦邻点</t>
  </si>
  <si>
    <t>电话: 17301846692</t>
  </si>
  <si>
    <t>地址: 上海市青浦区重固镇毛家角村村委会毛家角村525号</t>
  </si>
  <si>
    <t>上海市青浦区重固镇徐姚村居村委徐家宅睦邻点</t>
  </si>
  <si>
    <t>电话: 15001816958</t>
  </si>
  <si>
    <t>地址: 上海市青浦区重固镇徐姚村村委会徐姚村徐园135号</t>
  </si>
  <si>
    <t>上海市青浦区重固镇徐姚村居村委库桥睦邻点</t>
  </si>
  <si>
    <t>电话: 18116294390</t>
  </si>
  <si>
    <t>地址: 上海市青浦区重固镇徐姚村村委会徐姚村徐园106号</t>
  </si>
  <si>
    <t>上海市青浦区重固镇徐姚村居村委新宅睦邻点</t>
  </si>
  <si>
    <t>电话: 15801821128</t>
  </si>
  <si>
    <t>地址: 上海市青浦区重固镇徐姚村村委会徐姚村姚联156号</t>
  </si>
  <si>
    <t>上海市青浦区徐泾镇尚泰路社区居村委红客厅睦邻点</t>
  </si>
  <si>
    <t>电话: 13801752272</t>
  </si>
  <si>
    <t>地址: 上海市青浦区徐泾镇尚泰路社区居委会尚泰路路58弄5号</t>
  </si>
  <si>
    <t>上海市青浦区重固镇中新村居村委和谐共处睦邻点</t>
  </si>
  <si>
    <t>电话: 13601646368</t>
  </si>
  <si>
    <t>地址: 上海市青浦区重固镇中新村村委会中新村新桥213号</t>
  </si>
  <si>
    <t>上海市宝山区罗店镇光明村居村委睦邻点</t>
  </si>
  <si>
    <t>电话: 13661582679</t>
  </si>
  <si>
    <t>地址: 上海市宝山区罗店镇光明村村委会罗东路村501弄120号号罗东路501弄120号</t>
  </si>
  <si>
    <t>上海市宝山区罗店镇罗溪居村委罗溪村睦邻点睦邻点</t>
  </si>
  <si>
    <t>电话: 13611802898</t>
  </si>
  <si>
    <t>地址: 上海市宝山区罗店镇罗溪村村委会罗太路街371号罗太路371号</t>
  </si>
  <si>
    <t>上海市青浦区朱家角镇西湖新村居村委朱家角“忆乡情”睦邻点</t>
  </si>
  <si>
    <t>电话: 13918653390</t>
  </si>
  <si>
    <t>地址: 上海市青浦区朱家角镇西湖新村居委会漕平村149号</t>
  </si>
  <si>
    <t>上海市嘉定区新成路街道源珉社区居村委嘉宝小区睦邻点</t>
  </si>
  <si>
    <t>电话: 18918593067</t>
  </si>
  <si>
    <t>地址: 上海市嘉定区新成路街道源珉社区居委会墅沟路888弄125号104室</t>
  </si>
  <si>
    <t>上海市嘉定区新成路街道仓场社区居村委迎园西四坊睦邻点</t>
  </si>
  <si>
    <t>地址: 上海市嘉定区新成路街道仓场社区居委会迎园西四坊村59号</t>
  </si>
  <si>
    <t>上海市嘉定区新成路街道南塘河居村委新众花园睦邻点</t>
  </si>
  <si>
    <t>电话: 18019299033</t>
  </si>
  <si>
    <t>地址: 上海市嘉定区新成路街道南塘河社区居委会澄浏中路3380弄管理办公室3楼</t>
  </si>
  <si>
    <t>上海市闵行区新虹街道华美路居村委夕阳红睦邻点</t>
  </si>
  <si>
    <t>电话: 13918508310</t>
  </si>
  <si>
    <t>地址: 上海市闵行区新虹街道华美路居委会东华美路151弄8号</t>
  </si>
  <si>
    <t>上海市嘉定区菊园新区嘉和居村委美丽人生睦邻点</t>
  </si>
  <si>
    <t>电话: 13916306765</t>
  </si>
  <si>
    <t>地址: 上海市嘉定区菊园新区嘉和社区居委会秋竹路655弄21号206室</t>
  </si>
  <si>
    <t>上海市嘉定区菊园新区竹筱居村委乐悠悠睦邻点</t>
  </si>
  <si>
    <t>电话: 18964331358</t>
  </si>
  <si>
    <t>地址: 上海市嘉定区菊园新区竹筱社区居委会红石路730弄45号106室</t>
  </si>
  <si>
    <t>上海市嘉定区菊园新区宝菊居村委戏曲沙龙睦邻点</t>
  </si>
  <si>
    <t>电话: 18964183048</t>
  </si>
  <si>
    <t>地址: 上海市嘉定区菊园新区宝菊社区居委会红石路699弄87号一楼</t>
  </si>
  <si>
    <t>上海市嘉定区菊园新区嘉盛居村委耆乐融融睦邻点</t>
  </si>
  <si>
    <t>电话: 18917868679</t>
  </si>
  <si>
    <t>地址: 上海市嘉定区菊园新区嘉盛社区居委会双坪路285弄15号</t>
  </si>
  <si>
    <t>上海市嘉定区菊园新区嘉枫居村委夕阳红书画睦邻点</t>
  </si>
  <si>
    <t>电话: 17721187353</t>
  </si>
  <si>
    <t>地址: 上海市嘉定区菊园新区嘉枫社区居委会棋盘路769号205室</t>
  </si>
  <si>
    <t>上海市嘉定区菊园新区嘉汇居村委金乡邻睦邻点</t>
  </si>
  <si>
    <t>电话: 13361855168</t>
  </si>
  <si>
    <t>地址: 上海市嘉定区菊园新区嘉汇社区居委会树屏路1517弄48号1楼</t>
  </si>
  <si>
    <t>上海市嘉定区嘉定工业区娄塘居村委娄塘社区睦邻点</t>
  </si>
  <si>
    <t>电话: 18721332975</t>
  </si>
  <si>
    <t>上海市崇明区长兴镇长兴家园居村委长兴家园社区睦邻点</t>
  </si>
  <si>
    <t>电话: 13817777830</t>
  </si>
  <si>
    <t>地址: 上海市崇明区长兴镇长兴家园社区居委会丰福路村599弄186号3楼</t>
  </si>
  <si>
    <t>上海市崇明区长兴镇潘石村居村委姐妹巧微家睦邻点</t>
  </si>
  <si>
    <t>电话: 13918230728</t>
  </si>
  <si>
    <t>地址: 上海市崇明区长兴镇潘石村村委会潘石村4队仓库号</t>
  </si>
  <si>
    <t>上海市崇明区长兴镇圆东村居村委圆东村睦邻点</t>
  </si>
  <si>
    <t>电话: 13482276735</t>
  </si>
  <si>
    <t>地址: 上海市崇明区长兴镇圆东村村委会圆东村185号上海市崇明区长兴镇圆东村185号</t>
  </si>
  <si>
    <t>上海市崇明区长兴镇北兴村居村委北兴村睦邻点</t>
  </si>
  <si>
    <t>电话: 13585538761</t>
  </si>
  <si>
    <t>地址: 上海市崇明区长兴镇北兴村村委会北兴村463号</t>
  </si>
  <si>
    <t>上海市浦东新区大团镇园艺村居村委康乐苑睦邻点</t>
  </si>
  <si>
    <t>电话: 18917364235</t>
  </si>
  <si>
    <t>地址: 上海市浦东新区大团镇园艺村村委会园艺村村林艺325号林艺325</t>
  </si>
  <si>
    <t>上海市松江区中山街道花桥居村委花之友睦邻点</t>
  </si>
  <si>
    <t>电话: 15000052251</t>
  </si>
  <si>
    <t>地址: 上海市松江区中山街道花桥社区居委会茸惠路村1100弄35号101室</t>
  </si>
  <si>
    <t>上海市松江区中山街道东外居村委老来青睦邻点</t>
  </si>
  <si>
    <t>电话: 18001710131</t>
  </si>
  <si>
    <t>地址: 上海市松江区中山街道东外社区居委会中山东路路235号号中山东路235号</t>
  </si>
  <si>
    <t>上海市松江区泗泾镇中西居村委夕阳情携手行睦邻点</t>
  </si>
  <si>
    <t>电话: 13917489587</t>
  </si>
  <si>
    <t>地址: 上海市松江区泗泾镇中西居委会文化路150号</t>
  </si>
  <si>
    <t>上海市青浦区练塘镇北埭村居村委连心87睦邻点</t>
  </si>
  <si>
    <t>地址: 上海市青浦区练塘镇北埭村村委会北埭村网埭085号</t>
  </si>
  <si>
    <t>上海市青浦区练塘镇长河村居村委连心90睦邻点</t>
  </si>
  <si>
    <t>电话: 15021614258</t>
  </si>
  <si>
    <t>地址: 上海市青浦区练塘镇长河村村委会长河村长塘134号</t>
  </si>
  <si>
    <t>上海市青浦区练塘镇长河村居村委连心91睦邻点</t>
  </si>
  <si>
    <t>上海市青浦区练塘镇长河村居村委连心92睦邻点</t>
  </si>
  <si>
    <t>电话: 18621735310</t>
  </si>
  <si>
    <t>地址: 上海市青浦区练塘镇长河村村委会长河村三河187号</t>
  </si>
  <si>
    <t>上海市青浦区练塘镇泾珠村居村委连心93睦邻点</t>
  </si>
  <si>
    <t>地址: 上海市青浦区练塘镇泾珠村村委会泾珠村尤家泾115号</t>
  </si>
  <si>
    <t>上海市青浦区练塘镇泾珠村居村委连心94睦邻点</t>
  </si>
  <si>
    <t>地址: 上海市青浦区练塘镇泾花村村委会泾珠村长珠128号</t>
  </si>
  <si>
    <t>上海市青浦区练塘镇泾珠村居村委连心95睦邻点</t>
  </si>
  <si>
    <t>地址: 上海市青浦区练塘镇泾珠村村委会泾珠村长珠50号</t>
  </si>
  <si>
    <t>上海市长宁区新华路街道左家宅居村委心艺睦邻点</t>
  </si>
  <si>
    <t>电话: 13901793510</t>
  </si>
  <si>
    <t>地址: 上海市长宁区新华路街道左家宅居委会淮海西路358弄4号活动室</t>
  </si>
  <si>
    <t>上海市长宁区新华路街道左家宅居村委心净睦邻点</t>
  </si>
  <si>
    <t>电话: 18964912591</t>
  </si>
  <si>
    <t>地址: 上海市长宁区新华路街道左家宅居委会安顺路89弄9号2808室</t>
  </si>
  <si>
    <t>上海市长宁区华阳路街道陶家宅居村委和睦之家睦邻点</t>
  </si>
  <si>
    <t>电话: 15862404663</t>
  </si>
  <si>
    <t>地址: 上海市长宁区华阳路街道陶家宅居委会延安西路1547弄村14号延安西路1547弄14号</t>
  </si>
  <si>
    <t>上海市青浦区练塘镇张联村居村委连心57睦邻点</t>
  </si>
  <si>
    <t>电话: 13002105253</t>
  </si>
  <si>
    <t>地址: 上海市青浦区练塘镇张联村村委会张联村钟联210号</t>
  </si>
  <si>
    <t>上海市长宁区新华路街道左家宅居村委心晴睦邻点</t>
  </si>
  <si>
    <t>电话: 13701992336</t>
  </si>
  <si>
    <t>地址: 上海市长宁区新华路街道左家宅居委会安顺路77弄10号1303室</t>
  </si>
  <si>
    <t>上海市长宁区新华路街道左家宅居村委淮海书画缘睦邻点</t>
  </si>
  <si>
    <t>电话: 18221904790</t>
  </si>
  <si>
    <t>地址: 上海市长宁区新华路街道左家宅居委会淮海西路288弄5号1901室</t>
  </si>
  <si>
    <t>上海市青浦区练塘镇张联村居村委连心58睦邻点</t>
  </si>
  <si>
    <t>地址: 上海市青浦区练塘镇张联村村委会张联村张家浜15号1室</t>
  </si>
  <si>
    <t>上海市长宁区新华路街道左家宅居村委心芸睦邻点</t>
  </si>
  <si>
    <t>电话: 13601983369</t>
  </si>
  <si>
    <t>地址: 上海市长宁区新华路街道左家宅居委会安顺路77弄7号1401室</t>
  </si>
  <si>
    <t>上海市青浦区练塘镇泾花村居村委连心64睦邻点</t>
  </si>
  <si>
    <t>电话: 13817864428</t>
  </si>
  <si>
    <t>地址: 上海市青浦区练塘镇泾花村村委会泾花村321号</t>
  </si>
  <si>
    <t>上海市长宁区新华路街道香花居村委香榭苑睦邻点</t>
  </si>
  <si>
    <t>电话: 13052425183</t>
  </si>
  <si>
    <t>地址: 上海市长宁区新华路街道香花居委会香花桥路38弄5号402室</t>
  </si>
  <si>
    <t>上海市青浦区练塘镇泾花村居村委连心65睦邻点</t>
  </si>
  <si>
    <t>电话: 13788912798</t>
  </si>
  <si>
    <t>地址: 上海市青浦区练塘镇泾花村村委会泾花村141号</t>
  </si>
  <si>
    <t>上海市长宁区新华路街道香花居村委百花村睦邻点</t>
  </si>
  <si>
    <t>地址: 上海市长宁区新华路街道香花居委会定西路630弄6号102室</t>
  </si>
  <si>
    <t>上海市长宁区新华路街道香花居村委香花和谐邻里之家睦邻点</t>
  </si>
  <si>
    <t>电话: 18916625956</t>
  </si>
  <si>
    <t>地址: 上海市长宁区新华路街道香花居委会新华路路370弄24号104室</t>
  </si>
  <si>
    <t>上海市青浦区练塘镇太北村居村委连心66睦邻点</t>
  </si>
  <si>
    <t>电话: 13651751791</t>
  </si>
  <si>
    <t>地址: 上海市青浦区练塘镇太北村村委会太北村北王浜284号</t>
  </si>
  <si>
    <t>上海市长宁区新华路街道新华居村委劲松长寿睦邻点</t>
  </si>
  <si>
    <t>电话: 13761252217</t>
  </si>
  <si>
    <t>地址: 上海市长宁区新华路街道新华居委会新华路329弄57号号401室</t>
  </si>
  <si>
    <t>上海市青浦区练塘镇太北村居村委连心68睦邻点</t>
  </si>
  <si>
    <t>电话: 15921504662</t>
  </si>
  <si>
    <t>地址: 上海市青浦区练塘镇太北村村委会太北村顾巷89号</t>
  </si>
  <si>
    <t>上海市长宁区新华路街道新华居村委晚霞幸福睦邻点</t>
  </si>
  <si>
    <t>地址: 上海市长宁区新华路街道新华居委会新华路155弄3号104室</t>
  </si>
  <si>
    <t>上海市长宁区新华路街道新华居村委健康快乐睦邻点</t>
  </si>
  <si>
    <t>地址: 上海市长宁区新华路街道新华居委会新华路393弄3号301</t>
  </si>
  <si>
    <t>上海市长宁区新华路街道牛桥居村委乐友会睦邻点</t>
  </si>
  <si>
    <t>电话: 18918062751</t>
  </si>
  <si>
    <t>地址: 上海市长宁区新华路街道牛桥居委会番禺路222弄22号908室</t>
  </si>
  <si>
    <t>上海市青浦区练塘镇东庄村居村委连心41睦邻点</t>
  </si>
  <si>
    <t>电话: 13916336426</t>
  </si>
  <si>
    <t>地址: 上海市青浦区练塘镇东庄村村委会东庄村庄圩88号</t>
  </si>
  <si>
    <t>上海市长宁区新华路街道左家宅居村委心愉睦邻点</t>
  </si>
  <si>
    <t>电话: 13901818878</t>
  </si>
  <si>
    <t>地址: 上海市长宁区新华路街道左家宅居委会安顺路77弄10号403室</t>
  </si>
  <si>
    <t>上海市青浦区练塘镇东庄村居村委连心42睦邻点</t>
  </si>
  <si>
    <t>电话: 17740828936</t>
  </si>
  <si>
    <t>地址: 上海市青浦区练塘镇东庄村村委会东庄村庄圩23号</t>
  </si>
  <si>
    <t>上海市长宁区新华路街道左家宅居村委心悦睦邻点</t>
  </si>
  <si>
    <t>电话: 18917682313</t>
  </si>
  <si>
    <t>地址: 上海市长宁区新华路街道左家宅居委会淮海西路288弄4号2401室</t>
  </si>
  <si>
    <t>上海市青浦区练塘镇东庄村居村委连心45睦邻点</t>
  </si>
  <si>
    <t>电话: 15921826156</t>
  </si>
  <si>
    <t>地址: 上海市青浦区练塘镇东庄村村委会东庄村庄圩209号</t>
  </si>
  <si>
    <t>上海市长宁区新华路街道左家宅居村委心愿睦邻点</t>
  </si>
  <si>
    <t>电话: 18301970538</t>
  </si>
  <si>
    <t>地址: 上海市长宁区新华路街道左家宅居委会淮海西路346弄5号活动室</t>
  </si>
  <si>
    <t>上海市青浦区练塘镇东庄村居村委连心48睦邻点</t>
  </si>
  <si>
    <t>电话: 18317081963</t>
  </si>
  <si>
    <t>地址: 上海市青浦区练塘镇东庄村村委会东庄村蒸东62号</t>
  </si>
  <si>
    <t>上海市长宁区新华路街道左家宅居村委心怡睦邻点</t>
  </si>
  <si>
    <t>电话: 18717797960</t>
  </si>
  <si>
    <t>地址: 上海市长宁区新华路街道左家宅居委会安顺路89弄7号2604室</t>
  </si>
  <si>
    <t>上海市青浦区练塘镇练东村居村委连心51睦邻点</t>
  </si>
  <si>
    <t>电话: 13916186251</t>
  </si>
  <si>
    <t>地址: 上海市青浦区练塘镇练东村村委会练东村王家112号</t>
  </si>
  <si>
    <t>上海市长宁区新华路街道左家宅居村委心欣睦邻点</t>
  </si>
  <si>
    <t>电话: 13817049351</t>
  </si>
  <si>
    <t>地址: 上海市长宁区新华路街道左家宅居委会安顺路89弄9号108室</t>
  </si>
  <si>
    <t>上海市青浦区练塘镇练东村居村委连心53睦邻点</t>
  </si>
  <si>
    <t>电话: 13248336297</t>
  </si>
  <si>
    <t>地址: 上海市青浦区练塘镇练东村村委会练东村泖口412号</t>
  </si>
  <si>
    <t>上海市长宁区新华路街道陈家巷居村委同伴睦邻点</t>
  </si>
  <si>
    <t>电话: 18964698291</t>
  </si>
  <si>
    <t>地址: 上海市长宁区新华路街道陈家巷居委会泰安路115弄5号号102</t>
  </si>
  <si>
    <t>上海市青浦区练塘镇东泖村居村委连心19睦邻点</t>
  </si>
  <si>
    <t>电话: 13917457431</t>
  </si>
  <si>
    <t>上海市长宁区新华路街道陈家巷居村委夕阳红睦邻点</t>
  </si>
  <si>
    <t>电话: 13774202202</t>
  </si>
  <si>
    <t>地址: 上海市长宁区新华路街道陈家巷居委会淮海中村1984弄号35号</t>
  </si>
  <si>
    <t>上海市青浦区练塘镇东泖村居村委连心20睦邻点</t>
  </si>
  <si>
    <t>电话: 13301789832</t>
  </si>
  <si>
    <t>地址: 上海市青浦区练塘镇东泖村村委会东泖村南王浜30号</t>
  </si>
  <si>
    <t>上海市长宁区新华路街道陈家巷居村委淮海别墅睦邻点</t>
  </si>
  <si>
    <t>地址: 上海市长宁区新华路街道陈家巷居委会泰安路91弄村3号301号</t>
  </si>
  <si>
    <t>上海市青浦区练塘镇浦南村居村委连心23睦邻点</t>
  </si>
  <si>
    <t>电话: 13916797600</t>
  </si>
  <si>
    <t>地址: 上海市青浦区练塘镇浦南村村委会浦南村永利213号</t>
  </si>
  <si>
    <t>上海市长宁区新华路街道陈家巷居村委鸿珍小屋睦邻点</t>
  </si>
  <si>
    <t>地址: 上海市长宁区新华路街道陈家巷居委会泰安路村109弄3号号101</t>
  </si>
  <si>
    <t>上海市青浦区练塘镇蒸夏村居村委连心36睦邻点</t>
  </si>
  <si>
    <t>电话: 15026455609</t>
  </si>
  <si>
    <t>地址: 上海市青浦区练塘镇蒸夏村村委会蒸夏村唐夏312号1室</t>
  </si>
  <si>
    <t>上海市青浦区练塘镇蒸夏村居村委连心37睦邻点</t>
  </si>
  <si>
    <t>电话: 15800686238</t>
  </si>
  <si>
    <t>地址: 上海市青浦区练塘镇蒸夏村村委会蒸夏村蒸西72号</t>
  </si>
  <si>
    <t>上海市长宁区新华路街道泰安居村委久久相伴睦邻点</t>
  </si>
  <si>
    <t>电话: 18918975009</t>
  </si>
  <si>
    <t>地址: 上海市长宁区新华路街道泰安居委会泰安路62号</t>
  </si>
  <si>
    <t>上海市长宁区新华路街道牛桥居村委夕阳乐睦邻点</t>
  </si>
  <si>
    <t>电话: 13524867654</t>
  </si>
  <si>
    <t>地址: 上海市长宁区新华路街道牛桥居委会番禺路222弄30号916室</t>
  </si>
  <si>
    <t>上海市青浦区练塘镇蒸夏村居村委连心40睦邻点</t>
  </si>
  <si>
    <t>电话: 13512198304</t>
  </si>
  <si>
    <t>地址: 上海市青浦区练塘镇蒸夏村村委会蒸夏村唐夏82号</t>
  </si>
  <si>
    <t>上海市长宁区新华路街道陈家巷居村委绿色睦邻点</t>
  </si>
  <si>
    <t>电话: 15802170707</t>
  </si>
  <si>
    <t>地址: 上海市长宁区新华路街道陈家巷居委会淮海中路村2006弄6号号603</t>
  </si>
  <si>
    <t>上海市长宁区新华路街道陈家巷居村委金蔷薇睦邻点</t>
  </si>
  <si>
    <t>电话: 15901854500</t>
  </si>
  <si>
    <t>地址: 上海市长宁区新华路街道陈家巷居委会淮海中路路1984弄14号号</t>
  </si>
  <si>
    <t>上海市长宁区新华路街道陈家巷居村委聊天室睦邻点</t>
  </si>
  <si>
    <t>地址: 上海市长宁区新华路街道陈家巷居委会淮海中村2006弄16号1309</t>
  </si>
  <si>
    <t>上海市闵行区古美街道平吉二村居村委岁月葱葱睦邻点</t>
  </si>
  <si>
    <t>电话: 15921682205</t>
  </si>
  <si>
    <t>地址: 上海市闵行区古美街道平吉二村居委会虹莘路2288弄31号302室</t>
  </si>
  <si>
    <t>上海市长宁区新华路街道人民居村委幸福睦邻点</t>
  </si>
  <si>
    <t>电话: 13601815201</t>
  </si>
  <si>
    <t>地址: 上海市长宁区新华路街道人民居委会番禺路222弄9支弄2号401</t>
  </si>
  <si>
    <t>上海市长宁区新华路街道人民居村委康乐睦邻点</t>
  </si>
  <si>
    <t>电话: 13652015813</t>
  </si>
  <si>
    <t>地址: 上海市长宁区新华路街道人民居委会延安西路路1390弄3号</t>
  </si>
  <si>
    <t>上海市长宁区新华路街道人民居村委延安公寓睦邻点</t>
  </si>
  <si>
    <t>电话: 13560124507</t>
  </si>
  <si>
    <t>地址: 上海市长宁区新华路街道人民居委会延安西路1260号706室</t>
  </si>
  <si>
    <t>上海市长宁区新华路街道陈家巷居村委花苑睦邻点</t>
  </si>
  <si>
    <t>电话: 18512100150</t>
  </si>
  <si>
    <t>地址: 上海市长宁区新华路街道陈家巷居委会华山路路1635号1606号</t>
  </si>
  <si>
    <t>上海市长宁区新华路街道番禺居村委百姓家园睦邻点</t>
  </si>
  <si>
    <t>电话: 18916718079</t>
  </si>
  <si>
    <t>地址: 上海市长宁区新华路街道番禺居委会法华镇路457弄12号801室</t>
  </si>
  <si>
    <t>上海市长宁区新华路街道番禺居村委爱心小屋睦邻点</t>
  </si>
  <si>
    <t>电话: 13816457123</t>
  </si>
  <si>
    <t>地址: 上海市长宁区新华路街道番禺居委会法华镇路315弄11号101室</t>
  </si>
  <si>
    <t>上海市长宁区新华路街道番禺居村委品味斋睦邻点</t>
  </si>
  <si>
    <t>电话: 13621850806</t>
  </si>
  <si>
    <t>地址: 上海市长宁区新华路街道番禺居委会法华镇路路381弄7号601</t>
  </si>
  <si>
    <t>上海市闵行区浦锦街道景舒苑居村委睦邻点</t>
  </si>
  <si>
    <t>电话: 13917953063</t>
  </si>
  <si>
    <t>地址: 上海市闵行区浦锦街道景舒苑第二居委会浦秀路49弄10号101室号</t>
  </si>
  <si>
    <t>上海市长宁区新华路街道人民居村委今缘睦邻点</t>
  </si>
  <si>
    <t>电话: 13761642580</t>
  </si>
  <si>
    <t>地址: 上海市长宁区新华路街道人民居委会延安西路1328弄7号14B</t>
  </si>
  <si>
    <t>上海市长宁区新华路街道人民居村委常青睦邻点</t>
  </si>
  <si>
    <t>电话: 13501684921</t>
  </si>
  <si>
    <t>地址: 上海市长宁区新华路街道人民居委会延安西路1228弄4号2f</t>
  </si>
  <si>
    <t>上海市长宁区新华路街道人民居村委快乐家园睦邻点</t>
  </si>
  <si>
    <t>电话: 18916269400</t>
  </si>
  <si>
    <t>地址: 上海市长宁区新华路街道人民居委会定西路720弄1号1605室</t>
  </si>
  <si>
    <t>上海市长宁区新华路街道东镇居村委三福夕阳红睦邻点</t>
  </si>
  <si>
    <t>电话: 15800982178</t>
  </si>
  <si>
    <t>地址: 上海市长宁区新华路街道东镇居委会幸福路路42号1804号</t>
  </si>
  <si>
    <t>上海市闵行区莘庄镇新申花城居村委老年人互助读报睦邻点</t>
  </si>
  <si>
    <t>电话: 13917695580</t>
  </si>
  <si>
    <t>地址: 上海市闵行区莘庄镇新申花城居委会畹町路路500弄90号二楼</t>
  </si>
  <si>
    <t>上海市长宁区新华路街道番禺居村委温馨小屋睦邻点</t>
  </si>
  <si>
    <t>电话: 18930913082</t>
  </si>
  <si>
    <t>地址: 上海市长宁区新华路街道番禺居委会法华镇路315弄7号103室</t>
  </si>
  <si>
    <t>上海市长宁区新华路街道番禺居村委情满堂睦邻点</t>
  </si>
  <si>
    <t>电话: 13764366979</t>
  </si>
  <si>
    <t>地址: 上海市长宁区新华路街道番禺居委会番禺路290弄10支弄小区活动室</t>
  </si>
  <si>
    <t>上海市闵行区浦锦街道塘口村居村委睦邻点</t>
  </si>
  <si>
    <t>电话: 13641943256</t>
  </si>
  <si>
    <t>地址: 上海市闵行区浦锦街道塘口村村委会塘口村七组27号</t>
  </si>
  <si>
    <t>上海市闵行区莘庄镇莘城公寓居村委邻里一家亲睦邻点</t>
  </si>
  <si>
    <t>电话: 13564597346</t>
  </si>
  <si>
    <t>地址: 上海市闵行区莘庄镇莘城公寓居委会宝城路158弄44号301室</t>
  </si>
  <si>
    <t>上海市长宁区新华路街道番禺居村委老顽童睦邻点</t>
  </si>
  <si>
    <t>电话: 13916923257</t>
  </si>
  <si>
    <t>地址: 上海市长宁区新华路街道番禺居委会法华镇路457弄3号701室</t>
  </si>
  <si>
    <t>上海市闵行区浦锦街道近浦村居村委睦邻点</t>
  </si>
  <si>
    <t>电话: 18930776326</t>
  </si>
  <si>
    <t>地址: 上海市闵行区浦锦街道近浦村村委会近浦村六组19号</t>
  </si>
  <si>
    <t>上海市闵行区梅陇镇吴介巷睦邻点</t>
  </si>
  <si>
    <t>电话: 15221563375</t>
  </si>
  <si>
    <t>上海市长宁区新华路街道西镇居村委香木好邻里睦邻点</t>
  </si>
  <si>
    <t>电话: 13651850235</t>
  </si>
  <si>
    <t>地址: 上海市长宁区新华路街道西镇居委会法华镇路751弄16号202室</t>
  </si>
  <si>
    <t>上海市青浦区练塘镇东泖村居村委连心18睦邻点</t>
  </si>
  <si>
    <t>电话: 13564056568</t>
  </si>
  <si>
    <t>地址: 上海市青浦区练塘镇东泖村村委会东泖村沈陶22号</t>
  </si>
  <si>
    <t>上海市长宁区新华路街道和平居村委睦邻戏曲家园睦邻点</t>
  </si>
  <si>
    <t>电话: 13701731260</t>
  </si>
  <si>
    <t>地址: 上海市长宁区新华路街道和平居委会番禺路5号1号楼1204室</t>
  </si>
  <si>
    <t>上海市闵行区莘庄镇都市星城居村委健康互助夕阳红睦邻点</t>
  </si>
  <si>
    <t>电话: 13817602486</t>
  </si>
  <si>
    <t>地址: 上海市闵行区莘庄镇都市星城居委会春申路路3758弄2号一楼</t>
  </si>
  <si>
    <t>上海市长宁区新华路街道和平居村委健康会友睦邻点</t>
  </si>
  <si>
    <t>电话: 15221701534</t>
  </si>
  <si>
    <t>地址: 上海市长宁区新华路街道和平居委会平武路150弄小区活动室</t>
  </si>
  <si>
    <t>上海市闵行区梅陇镇许泾村一组睦邻点</t>
  </si>
  <si>
    <t>电话: 18918265538</t>
  </si>
  <si>
    <t>地址: 上海市闵行区梅陇镇许泾村村委会许泾村一组101号</t>
  </si>
  <si>
    <t>上海市青浦区练塘镇联农村居村委连心9睦邻点</t>
  </si>
  <si>
    <t>电话: 13671819692</t>
  </si>
  <si>
    <t>地址: 上海市青浦区练塘镇联农村村委会联农村四农44号</t>
  </si>
  <si>
    <t>上海市闵行区梅陇镇许泾二组睦邻点</t>
  </si>
  <si>
    <t>电话: 18721420753</t>
  </si>
  <si>
    <t>地址: 上海市闵行区梅陇镇许泾村村委会许泾村二组105号</t>
  </si>
  <si>
    <t>上海市长宁区新华路街道红庄居村委康乐苑睦邻点</t>
  </si>
  <si>
    <t>电话: 18964702640</t>
  </si>
  <si>
    <t>地址: 上海市长宁区新华路街道红庄居委会法华镇路20弄2号16楼电梯井</t>
  </si>
  <si>
    <t>上海市闵行区梅陇镇许泾三组睦邻点</t>
  </si>
  <si>
    <t>电话: 18117307285</t>
  </si>
  <si>
    <t>地址: 上海市闵行区梅陇镇许泾村村委会许泾村三组103号</t>
  </si>
  <si>
    <t>上海市长宁区新华路街道红庄居村委馨家园睦邻点</t>
  </si>
  <si>
    <t>电话: 13818173368</t>
  </si>
  <si>
    <t>地址: 上海市长宁区新华路街道红庄居委会法华镇路150弄15号403室</t>
  </si>
  <si>
    <t>上海市闵行区梅陇镇许泾四组睦邻点</t>
  </si>
  <si>
    <t>电话: 13061766620</t>
  </si>
  <si>
    <t>地址: 上海市闵行区梅陇镇许泾村村委会许泾村四组25号</t>
  </si>
  <si>
    <t>上海市青浦区练塘镇朱庄村居村委连心15睦邻点</t>
  </si>
  <si>
    <t>电话: 13621823720</t>
  </si>
  <si>
    <t>地址: 上海市青浦区练塘镇朱庄村村委会朱庄村朱家庄47号</t>
  </si>
  <si>
    <t>上海市闵行区梅陇镇许泾八组睦邻点</t>
  </si>
  <si>
    <t>电话: 13331853581</t>
  </si>
  <si>
    <t>地址: 上海市闵行区梅陇镇许泾村村委会梅莲路八组101号</t>
  </si>
  <si>
    <t>上海市崇明区长兴镇长征村居村委长征村睦邻点</t>
  </si>
  <si>
    <t>电话: 13472750058</t>
  </si>
  <si>
    <t>地址: 上海市崇明区长兴镇长征村村委会长征村村300号号上海市崇明区长兴镇长征村5组300号</t>
  </si>
  <si>
    <t>上海市青浦区练塘镇朱庄村居村委连心16睦邻点</t>
  </si>
  <si>
    <t>电话: 13564281235</t>
  </si>
  <si>
    <t>地址: 上海市青浦区练塘镇朱庄村村委会朱庄村干庄44号</t>
  </si>
  <si>
    <t>上海市长宁区新华路街道西镇居村委幸福家园睦邻点</t>
  </si>
  <si>
    <t>电话: 18930385735</t>
  </si>
  <si>
    <t>地址: 上海市长宁区新华路街道西镇居委会法华镇路751弄35号201室</t>
  </si>
  <si>
    <t>上海市长宁区新华路街道梅安居村委新风村睦邻点</t>
  </si>
  <si>
    <t>电话: 15000339353</t>
  </si>
  <si>
    <t>地址: 上海市长宁区新华路街道梅安居委会新华路569弄60号</t>
  </si>
  <si>
    <t>上海市长宁区新华路街道梅安居村委和家园睦邻点</t>
  </si>
  <si>
    <t>电话: 17721333991</t>
  </si>
  <si>
    <t>地址: 上海市长宁区新华路街道梅安居委会定西路386号</t>
  </si>
  <si>
    <t>上海市长宁区新华路街道杨宅居村委常青藤睦邻点</t>
  </si>
  <si>
    <t>电话: 13024134756</t>
  </si>
  <si>
    <t>地址: 上海市长宁区新华路街道杨宅居委会法华镇路878弄2号404室</t>
  </si>
  <si>
    <t>上海市普陀区甘泉路街道甘泉苑居村委邻里一号睦邻点</t>
  </si>
  <si>
    <t>电话: 15921557873</t>
  </si>
  <si>
    <t>地址: 上海市普陀区甘泉路街道甘泉苑居委会平利路18号407室</t>
  </si>
  <si>
    <t>上海市长宁区新华路街道杨宅居村委常青树睦邻点</t>
  </si>
  <si>
    <t>电话: 13818378795</t>
  </si>
  <si>
    <t>地址: 上海市长宁区新华路街道杨宅居委会法华镇路路792弄2号号101室</t>
  </si>
  <si>
    <t>上海市长宁区新华路街道杨宅居村委康乐杨宅睦邻点</t>
  </si>
  <si>
    <t>地址: 上海市长宁区新华路街道杨宅居委会法华镇路660弄15号302室</t>
  </si>
  <si>
    <t>上海市青浦区练塘镇联农村居村委连心8睦邻点</t>
  </si>
  <si>
    <t>电话: 13818573884</t>
  </si>
  <si>
    <t>地址: 上海市青浦区练塘镇联农村村委会联农村四农251号</t>
  </si>
  <si>
    <t>上海市长宁区新华路街道田渡居村委左邻右舍睦邻点</t>
  </si>
  <si>
    <t>电话: 13641660213</t>
  </si>
  <si>
    <t>地址: 上海市长宁区新华路街道田渡居委会新华路569弄99号6号楼1702</t>
  </si>
  <si>
    <t>上海市长宁区新华路街道梅安居村委采风梅泉睦邻点</t>
  </si>
  <si>
    <t>电话: 13764476761</t>
  </si>
  <si>
    <t>地址: 上海市长宁区新华路街道梅安居委会新华路593弄5号</t>
  </si>
  <si>
    <t>上海市长宁区新华路街道梅安居村委凯新心语睦邻点</t>
  </si>
  <si>
    <t>电话: 13482596509</t>
  </si>
  <si>
    <t>地址: 上海市长宁区新华路街道梅安居委会新华路755号号2楼干休所</t>
  </si>
  <si>
    <t>上海市长宁区新华路街道梅安居村委开心小屋睦邻点</t>
  </si>
  <si>
    <t>电话: 13816587794</t>
  </si>
  <si>
    <t>地址: 上海市长宁区新华路街道梅安居委会定西路380弄</t>
  </si>
  <si>
    <t>上海市闵行区马桥镇金星居村委睦邻点</t>
  </si>
  <si>
    <t>电话: 13166184615</t>
  </si>
  <si>
    <t>地址: 上海市闵行区马桥镇金星村村委会金星村7组号81-1</t>
  </si>
  <si>
    <t>上海市长宁区新华路街道田渡居村委悦悦睦邻点</t>
  </si>
  <si>
    <t>电话: 13651831228</t>
  </si>
  <si>
    <t>地址: 上海市长宁区新华路街道田渡居委会新华路569弄99号8号楼地下室</t>
  </si>
  <si>
    <t>上海市长宁区新华路街道幸福居村委老年幸福之家睦邻点</t>
  </si>
  <si>
    <t>电话: 13788923427</t>
  </si>
  <si>
    <t>地址: 上海市长宁区新华路街道幸福居委会番禺路村215号号上海市长宁区新华路街道幸福居委会番禺路村215号</t>
  </si>
  <si>
    <t>上海市崇明区长兴镇红星村居村委红星村睦邻点</t>
  </si>
  <si>
    <t>电话: 13331859288</t>
  </si>
  <si>
    <t>地址: 上海市崇明区长兴镇红星村村委会红星村194号</t>
  </si>
  <si>
    <t>上海市黄浦区打浦桥街道锦海居村委睦邻点</t>
  </si>
  <si>
    <t>电话: 18016339098</t>
  </si>
  <si>
    <t>地址: 上海市黄浦区打浦桥街道锦海居委会打浦路90弄1号105室</t>
  </si>
  <si>
    <t>上海市长宁区新华路街道张家宅居村委春满园睦邻点</t>
  </si>
  <si>
    <t>电话: 13816464212</t>
  </si>
  <si>
    <t>地址: 上海市长宁区新华路街道张家宅居委会延安西路1020号705室</t>
  </si>
  <si>
    <t>上海市崇明区长兴镇团结村居村委温馨苑睦邻点</t>
  </si>
  <si>
    <t>电话: 13817227018</t>
  </si>
  <si>
    <t>地址: 上海市崇明区长兴镇团结村村委会团结村村370号前</t>
  </si>
  <si>
    <t>上海市长宁区天山路街道紫云居村委轻轻睦邻点</t>
  </si>
  <si>
    <t>电话: 13311652622</t>
  </si>
  <si>
    <t>地址: 上海市长宁区天山路街道紫云居委会天山路1761弄20号101室</t>
  </si>
  <si>
    <t>上海市长宁区天山路街道紫云居村委紫九睦邻点</t>
  </si>
  <si>
    <t>地址: 上海市长宁区天山路街道紫云居委会天山路1753号305室</t>
  </si>
  <si>
    <t>上海市长宁区天山路街道友谊居村委友好睦邻点</t>
  </si>
  <si>
    <t>电话: 13321813102</t>
  </si>
  <si>
    <t>地址: 上海市长宁区天山路街道友谊居委会遵义路402弄3号301室</t>
  </si>
  <si>
    <t>上海市青浦区华新镇周浜居村委梅元睦邻点</t>
  </si>
  <si>
    <t>电话: 18918059606</t>
  </si>
  <si>
    <t>地址: 上海市青浦区华新镇周浜村村委会新凤北路680弄264号</t>
  </si>
  <si>
    <t>上海市青浦区朱家角镇王金村居村委231-1睦邻点</t>
  </si>
  <si>
    <t>地址: 上海市青浦区朱家角镇王金村村委会王金村231-1号</t>
  </si>
  <si>
    <t>上海市青浦区华新镇秀龙居村委知事厅睦邻点</t>
  </si>
  <si>
    <t>电话: 13816560969</t>
  </si>
  <si>
    <t>地址: 上海市青浦区华新镇秀龙村村委会秀龙村322号</t>
  </si>
  <si>
    <t>上海市闵行区颛桥镇中沟居村委睦邻点</t>
  </si>
  <si>
    <t>电话: 13917604938</t>
  </si>
  <si>
    <t>地址: 上海市闵行区颛桥镇中沟村村委会金都路2158号</t>
  </si>
  <si>
    <t>上海市青浦区华新镇新木桥居村委蔡家客睦邻点</t>
  </si>
  <si>
    <t>电话: 13817390882</t>
  </si>
  <si>
    <t>地址: 上海市青浦区华新镇新木桥村村委会新凤南路233弄45号</t>
  </si>
  <si>
    <t>上海市青浦区朱家角镇王金村居村委114号睦邻点</t>
  </si>
  <si>
    <t>地址: 上海市青浦区朱家角镇王金村村委会王金村114号</t>
  </si>
  <si>
    <t>上海市青浦区朱家角镇周家港居村委114号睦邻点</t>
  </si>
  <si>
    <t>电话: 13818235227</t>
  </si>
  <si>
    <t>地址: 上海市青浦区朱家角镇周家港村村委会周家港村114号</t>
  </si>
  <si>
    <t>上海市青浦区华新镇叙中居村委姜家角睦邻点</t>
  </si>
  <si>
    <t>电话: 13671929387</t>
  </si>
  <si>
    <t>地址: 上海市青浦区华新镇叙中村村委会叙北路226号</t>
  </si>
  <si>
    <t>上海市青浦区华新镇叙中居村委朱家宅睦邻点</t>
  </si>
  <si>
    <t>电话: 13301600621</t>
  </si>
  <si>
    <t>地址: 上海市青浦区华新镇叙中村村委会中二村10号</t>
  </si>
  <si>
    <t>上海市青浦区华新镇周浜居村委老徐老伙伴睦邻点</t>
  </si>
  <si>
    <t>电话: 18116272086</t>
  </si>
  <si>
    <t>地址: 上海市青浦区华新镇周浜村村委会周浜村476号</t>
  </si>
  <si>
    <t>上海市金山区金山卫镇永联村居村委和谐睦邻点</t>
  </si>
  <si>
    <t>电话: 13918638723</t>
  </si>
  <si>
    <t>地址: 上海市金山区金山卫镇永联村村委会板桥西路2155弄路2155号板桥西路2155弄</t>
  </si>
  <si>
    <t>上海市青浦区朱家角镇创建村居村委创建村睦邻点</t>
  </si>
  <si>
    <t>电话: 18916058780</t>
  </si>
  <si>
    <t>地址: 上海市青浦区朱家角镇创建村村委会沪青平公路路6054号上海市青浦区朱家角镇创建村村委会沪青平公路路6054号</t>
  </si>
  <si>
    <t>上海市青浦区朱家角镇淀峰居村委9号睦邻点</t>
  </si>
  <si>
    <t>电话: 13916568849</t>
  </si>
  <si>
    <t>地址: 上海市青浦区朱家角镇淀峰村村委会淀峰村9号</t>
  </si>
  <si>
    <t>上海市闵行区浦江镇革新居村委革新村2组睦邻点</t>
  </si>
  <si>
    <t>电话: 15900822089</t>
  </si>
  <si>
    <t>地址: 上海市闵行区浦江镇革新村村委会革新村徐家宅102号</t>
  </si>
  <si>
    <t>上海市金山区金山卫镇张桥村居村委互助守望睦邻点</t>
  </si>
  <si>
    <t>电话: 13651655386</t>
  </si>
  <si>
    <t>地址: 上海市金山区金山卫镇张桥村村委会张桥村14组村3022号号</t>
  </si>
  <si>
    <t>上海市宝山区顾村镇白杨村居村委白杨村示范睦邻点</t>
  </si>
  <si>
    <t>电话: 13046678650</t>
  </si>
  <si>
    <t>地址: 上海市宝山区顾村镇白杨村村委会顾陈路151号</t>
  </si>
  <si>
    <t>上海市长宁区天山路街道紫云居村委邻友睦邻点</t>
  </si>
  <si>
    <t>电话: 13917027724</t>
  </si>
  <si>
    <t>地址: 上海市长宁区天山路街道紫云居委会天山路1761弄19号201室</t>
  </si>
  <si>
    <t>上海市青浦区香花桥街道爱星村居村委有空坐坐睦邻点</t>
  </si>
  <si>
    <t>电话: 13501738428</t>
  </si>
  <si>
    <t>地址: 上海市青浦区香花桥街道爱星村村委会庄五路20号</t>
  </si>
  <si>
    <t>上海市长宁区天山路街道紫云居村委万年青睦邻点</t>
  </si>
  <si>
    <t>地址: 上海市长宁区天山路街道紫云居委会天山路1761弄27号203室</t>
  </si>
  <si>
    <t>上海市崇明区城桥镇长兴居村委老年睦邻点</t>
  </si>
  <si>
    <t>电话: 13817487093</t>
  </si>
  <si>
    <t>地址: 上海市崇明区城桥镇长兴村村委会长兴村田桥812号</t>
  </si>
  <si>
    <t>上海市长宁区天山路街道紫云居村委吉云睦邻点</t>
  </si>
  <si>
    <t>电话: 15800460932</t>
  </si>
  <si>
    <t>地址: 上海市长宁区天山路街道紫云居委会天山路1761弄15号201室</t>
  </si>
  <si>
    <t>上海市青浦区金泽镇岑卜居村委金乡邻2睦邻点</t>
  </si>
  <si>
    <t>电话: 13816490883</t>
  </si>
  <si>
    <t>地址: 上海市青浦区金泽镇岑卜村村委会岑卜村163号</t>
  </si>
  <si>
    <t>上海市青浦区金泽镇岑卜居村委金乡邻3睦邻点</t>
  </si>
  <si>
    <t>电话: 13472566294</t>
  </si>
  <si>
    <t>地址: 上海市青浦区金泽镇岑卜村村委会岑卜村106号</t>
  </si>
  <si>
    <t>上海市青浦区金泽镇岑卜居村委金乡邻4睦邻点</t>
  </si>
  <si>
    <t>电话: 18019287340</t>
  </si>
  <si>
    <t>地址: 上海市青浦区金泽镇岑卜村村委会岑卜村300号</t>
  </si>
  <si>
    <t>上海市青浦区金泽镇岑卜居村委金乡邻5睦邻点</t>
  </si>
  <si>
    <t>电话: 13472514732</t>
  </si>
  <si>
    <t>地址: 上海市青浦区金泽镇岑卜村村委会岑卜村352号</t>
  </si>
  <si>
    <t>上海市青浦区金泽镇岑卜居村委金乡邻6睦邻点</t>
  </si>
  <si>
    <t>电话: 13482254132</t>
  </si>
  <si>
    <t>地址: 上海市青浦区金泽镇岑卜村村委会岑卜村256号</t>
  </si>
  <si>
    <t>上海市青浦区金泽镇王港居村委金乡邻睦邻点</t>
  </si>
  <si>
    <t>电话: 15001742912</t>
  </si>
  <si>
    <t>地址: 上海市青浦区金泽镇王港村村委会王港村27号</t>
  </si>
  <si>
    <t>上海市青浦区金泽镇王港居村委金乡邻2睦邻点</t>
  </si>
  <si>
    <t>电话: 13818372587</t>
  </si>
  <si>
    <t>地址: 上海市青浦区金泽镇王港村村委会王港村390号</t>
  </si>
  <si>
    <t>上海市青浦区金泽镇王港居村委金乡邻3睦邻点</t>
  </si>
  <si>
    <t>电话: 18321565929</t>
  </si>
  <si>
    <t>地址: 上海市青浦区金泽镇王港村村委会王港村299号</t>
  </si>
  <si>
    <t>上海市青浦区金泽镇莲湖居村委金乡邻4睦邻点</t>
  </si>
  <si>
    <t>电话: 18930768138</t>
  </si>
  <si>
    <t>地址: 上海市青浦区金泽镇莲湖村村委会莲湖村谢庄63号</t>
  </si>
  <si>
    <t>上海市青浦区金泽镇莲湖居村委金乡邻6睦邻点</t>
  </si>
  <si>
    <t>电话: 15021126069</t>
  </si>
  <si>
    <t>地址: 上海市青浦区金泽镇莲湖村村委会莲湖村谢庄172号</t>
  </si>
  <si>
    <t>上海市青浦区金泽镇莲湖居村委金乡邻5睦邻点</t>
  </si>
  <si>
    <t>地址: 上海市青浦区金泽镇莲湖村村委会莲湖村谢庄253号</t>
  </si>
  <si>
    <t>上海市青浦区金泽镇莲湖居村委金乡邻7睦邻点</t>
  </si>
  <si>
    <t>电话: 15921068520</t>
  </si>
  <si>
    <t>地址: 上海市青浦区金泽镇莲湖村村委会莲湖村谢庄146号</t>
  </si>
  <si>
    <t>上海市青浦区金泽镇莲湖居村委金乡邻8睦邻点</t>
  </si>
  <si>
    <t>地址: 上海市青浦区金泽镇莲湖村村委会莲湖村朱舍142号</t>
  </si>
  <si>
    <t>上海市长宁区天山路街道紫云居村委益友同乐睦邻点</t>
  </si>
  <si>
    <t>地址: 上海市长宁区天山路街道紫云居委会天山路1753号301室</t>
  </si>
  <si>
    <t>上海市青浦区金泽镇商榻居村委金乡邻2睦邻点</t>
  </si>
  <si>
    <t>电话: 15021765114</t>
  </si>
  <si>
    <t>地址: 上海市青浦区金泽镇商榻居委会东西村109号</t>
  </si>
  <si>
    <t>上海市青浦区金泽镇东西居村委金乡邻睦邻点</t>
  </si>
  <si>
    <t>电话: 15316783576</t>
  </si>
  <si>
    <t>地址: 上海市青浦区金泽镇东西村村委会东西村67号</t>
  </si>
  <si>
    <t>上海市青浦区金泽镇东西居村委金乡邻2睦邻点</t>
  </si>
  <si>
    <t>电话: 13585746606</t>
  </si>
  <si>
    <t>地址: 上海市青浦区金泽镇东西村村委会东西村21号</t>
  </si>
  <si>
    <t>上海市浦东新区书院镇洼港居村委幸福睦邻点</t>
  </si>
  <si>
    <t>电话: 18930637181</t>
  </si>
  <si>
    <t>地址: 上海市浦东新区书院镇洼港村村委会洼港村413号</t>
  </si>
  <si>
    <t>上海市青浦区金泽镇商榻居村委金乡邻3睦邻点</t>
  </si>
  <si>
    <t>电话: 13641645839</t>
  </si>
  <si>
    <t>地址: 上海市青浦区金泽镇商榻居委会东西村67号</t>
  </si>
  <si>
    <t>上海市青浦区金泽镇商榻居村委金乡邻4睦邻点</t>
  </si>
  <si>
    <t>电话: 18121104881</t>
  </si>
  <si>
    <t>地址: 上海市青浦区金泽镇商榻居委会东西村240号</t>
  </si>
  <si>
    <t>上海市浦东新区书院镇四灶居村委舒馨睦邻点</t>
  </si>
  <si>
    <t>电话: 18964640143</t>
  </si>
  <si>
    <t>地址: 上海市浦东新区书院镇四灶村村委会果园村607号2室</t>
  </si>
  <si>
    <t>上海市青浦区金泽镇商榻居村委金乡邻5睦邻点</t>
  </si>
  <si>
    <t>电话: 13651667842</t>
  </si>
  <si>
    <t>地址: 上海市青浦区金泽镇商榻居委会东西村1号</t>
  </si>
  <si>
    <t>上海市青浦区金泽镇商榻居村委金乡邻6睦邻点</t>
  </si>
  <si>
    <t>电话: 15821505257</t>
  </si>
  <si>
    <t>地址: 上海市青浦区金泽镇商榻居委会东西村409号</t>
  </si>
  <si>
    <t>上海市浦东新区书院镇四灶居村委如意睦邻点</t>
  </si>
  <si>
    <t>电话: 13641967305</t>
  </si>
  <si>
    <t>地址: 上海市浦东新区书院镇四灶村村委会果园村635号</t>
  </si>
  <si>
    <t>上海市青浦区金泽镇商榻居村委金乡邻7睦邻点</t>
  </si>
  <si>
    <t>电话: 13472475202</t>
  </si>
  <si>
    <t>地址: 上海市青浦区金泽镇商榻居委会东西村497号</t>
  </si>
  <si>
    <t>上海市浦东新区书院镇四灶居村委文英睦邻点</t>
  </si>
  <si>
    <t>电话: 18149750707</t>
  </si>
  <si>
    <t>地址: 上海市浦东新区书院镇四灶村村委会四灶村537号</t>
  </si>
  <si>
    <t>上海市青浦区金泽镇商榻居村委金乡邻8睦邻点</t>
  </si>
  <si>
    <t>电话: 13764134972</t>
  </si>
  <si>
    <t>地址: 上海市青浦区金泽镇商榻居委会东西村80号</t>
  </si>
  <si>
    <t>上海市浦东新区书院镇舒馨居村委好邻居睦邻点</t>
  </si>
  <si>
    <t>电话: 15921152242</t>
  </si>
  <si>
    <t>地址: 上海市浦东新区书院镇舒馨居委会石潭街6号902室</t>
  </si>
  <si>
    <t>上海市青浦区金泽镇商榻居村委金乡邻9睦邻点</t>
  </si>
  <si>
    <t>电话: 13916673805</t>
  </si>
  <si>
    <t>地址: 上海市青浦区金泽镇商榻居委会东西村198号</t>
  </si>
  <si>
    <t>上海市青浦区金泽镇蔡浜居村委金乡邻3睦邻点</t>
  </si>
  <si>
    <t>电话: 18121230310</t>
  </si>
  <si>
    <t>地址: 上海市青浦区金泽镇蔡浜村村委会蔡浜村117号</t>
  </si>
  <si>
    <t>上海市青浦区金泽镇蔡浜居村委金乡邻4睦邻点</t>
  </si>
  <si>
    <t>电话: 13801780608</t>
  </si>
  <si>
    <t>地址: 上海市青浦区金泽镇蔡浜村村委会蔡浜村134号</t>
  </si>
  <si>
    <t>上海市青浦区金泽镇蔡浜居村委金乡邻5睦邻点</t>
  </si>
  <si>
    <t>电话: 13917710427</t>
  </si>
  <si>
    <t>地址: 上海市青浦区金泽镇蔡浜村村委会蔡浜村37号</t>
  </si>
  <si>
    <t>上海市青浦区金泽镇蔡浜居村委金乡邻6睦邻点</t>
  </si>
  <si>
    <t>电话: 13512150313</t>
  </si>
  <si>
    <t>地址: 上海市青浦区金泽镇蔡浜村村委会蔡浜村31号</t>
  </si>
  <si>
    <t>上海市青浦区金泽镇双祥居村委金乡邻睦邻点</t>
  </si>
  <si>
    <t>电话: 17717680225</t>
  </si>
  <si>
    <t>地址: 上海市青浦区金泽镇双祥村村委会双祥村262号</t>
  </si>
  <si>
    <t>上海市青浦区金泽镇双祥居村委金乡邻2睦邻点</t>
  </si>
  <si>
    <t>电话: 13621827312</t>
  </si>
  <si>
    <t>地址: 上海市青浦区金泽镇双祥村村委会双祥村1132号</t>
  </si>
  <si>
    <t>上海市青浦区金泽镇双祥居村委金乡邻3睦邻点</t>
  </si>
  <si>
    <t>电话: 13817238261</t>
  </si>
  <si>
    <t>地址: 上海市青浦区金泽镇双祥村村委会双祥村10号</t>
  </si>
  <si>
    <t>上海市青浦区金泽镇双祥居村委金乡邻4睦邻点</t>
  </si>
  <si>
    <t>电话: 17602178101</t>
  </si>
  <si>
    <t>地址: 上海市青浦区金泽镇双祥村村委会双祥村215号</t>
  </si>
  <si>
    <t>上海市青浦区金泽镇东星居村委金乡邻2睦邻点</t>
  </si>
  <si>
    <t>电话: 15000695997</t>
  </si>
  <si>
    <t>地址: 上海市青浦区金泽镇东星村村委会东星村415号</t>
  </si>
  <si>
    <t>上海市青浦区金泽镇岑卜居村委金乡邻睦邻点</t>
  </si>
  <si>
    <t>电话: 18116003237</t>
  </si>
  <si>
    <t>地址: 上海市青浦区金泽镇岑卜村村委会岑卜村324号</t>
  </si>
  <si>
    <t>上海市青浦区金泽镇蔡浜居村委金乡邻2睦邻点</t>
  </si>
  <si>
    <t>电话: 13681690114</t>
  </si>
  <si>
    <t>地址: 上海市青浦区金泽镇蔡浜村村委会蔡浜村66号</t>
  </si>
  <si>
    <t>上海市青浦区金泽镇蔡浜居村委金乡邻睦邻点</t>
  </si>
  <si>
    <t>电话: 13816035598</t>
  </si>
  <si>
    <t>地址: 上海市青浦区金泽镇蔡浜村村委会蔡浜村126号</t>
  </si>
  <si>
    <t>上海市青浦区金泽镇沙港居村委金乡邻睦邻点</t>
  </si>
  <si>
    <t>电话: 18930675458</t>
  </si>
  <si>
    <t>地址: 上海市青浦区金泽镇沙港村村委会沙港村长北49号</t>
  </si>
  <si>
    <t>上海市青浦区金泽镇商榻居村委金乡邻睦邻点</t>
  </si>
  <si>
    <t>电话: 18017829820</t>
  </si>
  <si>
    <t>地址: 上海市青浦区金泽镇商榻居委会东西村41号</t>
  </si>
  <si>
    <t>上海市青浦区金泽镇新港居村委金乡邻睦邻点</t>
  </si>
  <si>
    <t>电话: 13301802198</t>
  </si>
  <si>
    <t>地址: 上海市青浦区金泽镇新港村村委会新港村尤浜200号</t>
  </si>
  <si>
    <t>上海市青浦区金泽镇南新居村委金乡邻睦邻点</t>
  </si>
  <si>
    <t>电话: 18901916625</t>
  </si>
  <si>
    <t>地址: 上海市青浦区金泽镇南新村村委会南新村官字圩161号</t>
  </si>
  <si>
    <t>上海市青浦区金泽镇莲湖居村委金乡邻2睦邻点</t>
  </si>
  <si>
    <t>电话: 13391129381</t>
  </si>
  <si>
    <t>地址: 上海市青浦区金泽镇莲湖村村委会莲湖村谢庄23号</t>
  </si>
  <si>
    <t>上海市青浦区金泽镇莲湖居村委金乡邻睦邻点</t>
  </si>
  <si>
    <t>电话: 13611820525</t>
  </si>
  <si>
    <t>地址: 上海市青浦区金泽镇莲湖村村委会莲湖村谢庄192号</t>
  </si>
  <si>
    <t>上海市青浦区金泽镇莲湖居村委金乡邻3睦邻点</t>
  </si>
  <si>
    <t>电话: 18721692816</t>
  </si>
  <si>
    <t>地址: 上海市青浦区金泽镇莲湖村村委会莲湖村朱舍170号</t>
  </si>
  <si>
    <t>上海市青浦区金泽镇陈东居村委金乡邻睦邻点</t>
  </si>
  <si>
    <t>电话: 18001850361</t>
  </si>
  <si>
    <t>地址: 上海市青浦区金泽镇陈东村村委会陈东村155号</t>
  </si>
  <si>
    <t>上海市嘉定区安亭镇安城居村委睦邻点</t>
  </si>
  <si>
    <t>电话: 13921378093</t>
  </si>
  <si>
    <t>地址: 上海市嘉定区安亭镇安城社区居委会嘉松北路6130弄209号一层</t>
  </si>
  <si>
    <t>上海市青浦区金泽镇钱盛居村委金乡邻睦邻点</t>
  </si>
  <si>
    <t>电话: 18918009318</t>
  </si>
  <si>
    <t>地址: 上海市青浦区金泽镇钱盛村村委会钱盛村226号</t>
  </si>
  <si>
    <t>上海市青浦区金泽镇龚都居村委金乡邻睦邻点</t>
  </si>
  <si>
    <t>电话: 18521779250</t>
  </si>
  <si>
    <t>地址: 上海市青浦区金泽镇龚都村村委会龚都村龚潭229号</t>
  </si>
  <si>
    <t>上海市青浦区金泽镇任屯居村委金乡邻睦邻点</t>
  </si>
  <si>
    <t>电话: 18916553491</t>
  </si>
  <si>
    <t>地址: 上海市青浦区金泽镇任屯村村委会任屯村北任136号</t>
  </si>
  <si>
    <t>上海市长宁区新泾镇绿园新村八居村委乐邻睦邻点</t>
  </si>
  <si>
    <t>电话: 18501692944</t>
  </si>
  <si>
    <t>地址: 上海市长宁区新泾镇绿园新村八居委会福泉路255弄25号</t>
  </si>
  <si>
    <t>上海市浦东新区老港镇大河居村委暖心睦邻点</t>
  </si>
  <si>
    <t>电话: 16621295493</t>
  </si>
  <si>
    <t>地址: 上海市浦东新区老港镇大河村村委会大河村3组383号</t>
  </si>
  <si>
    <t>上海市普陀区甘泉路街道新长居村委社区生活服务中心睦邻点</t>
  </si>
  <si>
    <t>电话: 18917506673</t>
  </si>
  <si>
    <t>地址: 上海市普陀区甘泉路街道新长居委会甘泉路14-38号</t>
  </si>
  <si>
    <t>上海市浦东新区老港镇大河居村委知心睦邻点</t>
  </si>
  <si>
    <t>电话: 15000527237</t>
  </si>
  <si>
    <t>地址: 上海市浦东新区老港镇大河村村委会大河村18组469号</t>
  </si>
  <si>
    <t>上海市青浦区华新镇坚强居村委吴仓泾睦邻点</t>
  </si>
  <si>
    <t>电话: 17701612432</t>
  </si>
  <si>
    <t>地址: 上海市青浦区华新镇坚强村村委会凤雅路299弄18号</t>
  </si>
  <si>
    <t>上海市青浦区华新镇陆象居村委北马巷睦邻点</t>
  </si>
  <si>
    <t>电话: 13918808029</t>
  </si>
  <si>
    <t>地址: 上海市青浦区华新镇陆象村村委会陆象村35号</t>
  </si>
  <si>
    <t>上海市青浦区华新镇凌家居村委齐乐聚客睦邻点</t>
  </si>
  <si>
    <t>电话: 13917089256</t>
  </si>
  <si>
    <t>地址: 上海市青浦区华新镇凌家村村委会凌家村116号</t>
  </si>
  <si>
    <t>上海市青浦区华新镇徐谢居村委古巷睦睦邻点</t>
  </si>
  <si>
    <t>地址: 上海市青浦区华新镇徐谢村村委会徐谢村133号</t>
  </si>
  <si>
    <t>上海市普陀区甘泉路街道黄陵居村委黄陵睦邻中心睦邻点</t>
  </si>
  <si>
    <t>电话: 13774466254</t>
  </si>
  <si>
    <t>地址: 上海市普陀区甘泉路街道黄陵居委会双山路128号</t>
  </si>
  <si>
    <t>上海市青浦区华新镇华益居村委春华斋睦邻点</t>
  </si>
  <si>
    <t>电话: 13381918786</t>
  </si>
  <si>
    <t>地址: 上海市青浦区华新镇华益村村委会新宅路190号</t>
  </si>
  <si>
    <t>上海市普陀区石泉路街道太浜巷居村委久龄家园太浜巷睦邻点</t>
  </si>
  <si>
    <t>电话: 13671576196</t>
  </si>
  <si>
    <t>地址: 上海市普陀区石泉路街道太浜巷居委会岚皋路166弄59号</t>
  </si>
  <si>
    <t>上海市浦东新区老港镇老港居村委彩虹睦邻点</t>
  </si>
  <si>
    <t>电话: 18702125093</t>
  </si>
  <si>
    <t>地址: 上海市浦东新区老港镇老港居委会鑫旺路103号</t>
  </si>
  <si>
    <t>上海市青浦区华新镇新谊居村委“北张角”中聚社睦邻点</t>
  </si>
  <si>
    <t>电话: 15001818169</t>
  </si>
  <si>
    <t>地址: 上海市青浦区华新镇新谊村村委会中宅路319号</t>
  </si>
  <si>
    <t>上海市普陀区石泉路街道石泉新村第一居村委夕阳红美好生活追求组睦邻点</t>
  </si>
  <si>
    <t>电话: 13564546985</t>
  </si>
  <si>
    <t>地址: 上海市普陀区石泉路街道石泉新村第一居委会石泉一村20号</t>
  </si>
  <si>
    <t>上海市青浦区华新镇北新居村委拾光睦邻点</t>
  </si>
  <si>
    <t>电话: 13816968058</t>
  </si>
  <si>
    <t>地址: 上海市青浦区华新镇北新村村委会北葛村140号</t>
  </si>
  <si>
    <t>上海市青浦区华新镇火星居村委江口头睦邻点</t>
  </si>
  <si>
    <t>电话: 13661620313</t>
  </si>
  <si>
    <t>地址: 上海市青浦区华新镇火星村村委会火星村186号</t>
  </si>
  <si>
    <t>上海市普陀区甘泉路街道汪家井居村委汪家井睦邻中心睦邻点</t>
  </si>
  <si>
    <t>电话: 13482800253</t>
  </si>
  <si>
    <t>上海市长宁区天山路街道友谊居村委友邦睦邻点</t>
  </si>
  <si>
    <t>电话: 13127975447</t>
  </si>
  <si>
    <t>地址: 上海市长宁区天山路街道友谊居委会玉屏南路113弄10号405室</t>
  </si>
  <si>
    <t>上海市普陀区石泉路街道管弄新村第一居村委管一久灸飘香互助睦邻点</t>
  </si>
  <si>
    <t>电话: 13916657477</t>
  </si>
  <si>
    <t>地址: 上海市普陀区石泉路街道管弄新村第一居委会管弄路226弄2号107室</t>
  </si>
  <si>
    <t>上海市普陀区甘泉路街道新长居村委家庭互助养老服务睦邻点</t>
  </si>
  <si>
    <t>电话: 17301827569</t>
  </si>
  <si>
    <t>地址: 上海市普陀区甘泉路街道新长居委会新村路248弄21号101室</t>
  </si>
  <si>
    <t>上海市普陀区石泉路街道石泉新村第二居村委守望相助邻里互帮楼睦邻点</t>
  </si>
  <si>
    <t>电话: 18116082217</t>
  </si>
  <si>
    <t>地址: 上海市普陀区石泉路街道石泉新村第二居委会光新路191弄12号</t>
  </si>
  <si>
    <t>上海市青浦区华新镇杨家庄居村委讲理堂睦邻点</t>
  </si>
  <si>
    <t>电话: 18049733082</t>
  </si>
  <si>
    <t>地址: 上海市青浦区华新镇杨家庄村村委会嘉松中路4188弄188号</t>
  </si>
  <si>
    <t>上海市普陀区甘泉路街道周家巷居村委老闺蜜抱抱团睦邻点</t>
  </si>
  <si>
    <t>电话: 15000377280</t>
  </si>
  <si>
    <t>上海市普陀区石泉路街道管弄新村第二居村委久龄家园管二睦邻点</t>
  </si>
  <si>
    <t>电话: 13918553615</t>
  </si>
  <si>
    <t>地址: 上海市普陀区石泉路街道管弄新村第二居委会管弄路251弄24号1楼</t>
  </si>
  <si>
    <t>上海市青浦区华新镇杨家庄居村委聚心阁睦邻点</t>
  </si>
  <si>
    <t>电话: 13764951950</t>
  </si>
  <si>
    <t>地址: 上海市青浦区华新镇杨家庄村村委会杨家庄村166号</t>
  </si>
  <si>
    <t>上海市青浦区华新镇马阳居村委陈家村睦邻点</t>
  </si>
  <si>
    <t>电话: 13301867617</t>
  </si>
  <si>
    <t>地址: 上海市青浦区华新镇马阳村村委会马桥村131号</t>
  </si>
  <si>
    <t>上海市青浦区华新镇马阳居村委中心村睦邻点</t>
  </si>
  <si>
    <t>电话: 13651936086</t>
  </si>
  <si>
    <t>地址: 上海市青浦区华新镇马阳村村委会中心村69号</t>
  </si>
  <si>
    <t>上海市青浦区华新镇马阳居村委塘湾睦睦邻点</t>
  </si>
  <si>
    <t>地址: 上海市青浦区华新镇马阳村村委会马桥村489号</t>
  </si>
  <si>
    <t>上海市青浦区华新镇淮海居村委老来乐睦邻点</t>
  </si>
  <si>
    <t>电话: 13761479284</t>
  </si>
  <si>
    <t>地址: 上海市青浦区华新镇淮海村村委会华丹路1189弄7号</t>
  </si>
  <si>
    <t>上海市长宁区新泾镇刘一居村委戏迷沙龙睦邻点</t>
  </si>
  <si>
    <t>电话: 13816351677</t>
  </si>
  <si>
    <t>地址: 上海市长宁区新泾镇刘家宅一居委会剑河路村剑河路409弄29号101室</t>
  </si>
  <si>
    <t>上海市青浦区华新镇白马塘居村委农闲睦邻点</t>
  </si>
  <si>
    <t>电话: 18017822128</t>
  </si>
  <si>
    <t>地址: 上海市青浦区华新镇白马塘村村委会白马塘村30号</t>
  </si>
  <si>
    <t>上海市青浦区华新镇嵩山居村委健康驿家睦邻点</t>
  </si>
  <si>
    <t>电话: 15316783727</t>
  </si>
  <si>
    <t>地址: 上海市青浦区华新镇嵩山村村委会嵩山村432号</t>
  </si>
  <si>
    <t>上海市青浦区华新镇朱长居村委“亭东”夕阳之家睦邻点</t>
  </si>
  <si>
    <t>电话: 15821079270</t>
  </si>
  <si>
    <t>地址: 上海市青浦区华新镇朱长村村委会华隆路1100弄10号</t>
  </si>
  <si>
    <t>上海市长宁区新泾镇定威居村委知音睦邻点</t>
  </si>
  <si>
    <t>电话: 13311669890</t>
  </si>
  <si>
    <t>地址: 上海市长宁区新泾镇定威路居委会广顺路32弄广顺路32弄40号</t>
  </si>
  <si>
    <t>上海市青浦区华新镇朱长居村委毛家桥睦邻点</t>
  </si>
  <si>
    <t>电话: 13817530330</t>
  </si>
  <si>
    <t>地址: 上海市青浦区华新镇朱长村村委会华隆路1100弄16号</t>
  </si>
  <si>
    <t>上海市青浦区华新镇北新居村委沪友苑睦邻点</t>
  </si>
  <si>
    <t>电话: 18964373038</t>
  </si>
  <si>
    <t>地址: 上海市青浦区华新镇北新村村委会新联村305号</t>
  </si>
  <si>
    <t>上海市长宁区新泾镇刘一居村委怡乐苑睦邻点</t>
  </si>
  <si>
    <t>电话: 13916464743</t>
  </si>
  <si>
    <t>地址: 上海市长宁区新泾镇刘家宅一居委会泉口路村泉口路180弄21号102室</t>
  </si>
  <si>
    <t>上海市长宁区仙霞新村街道五一居村委五一老人聊天吧睦邻点</t>
  </si>
  <si>
    <t>电话: 13912312312</t>
  </si>
  <si>
    <t>地址: 上海市长宁区仙霞新村街道天山五村一居委会天山五村61甲号401室</t>
  </si>
  <si>
    <t>上海市长宁区天山路街道友谊居村委友义睦邻点</t>
  </si>
  <si>
    <t>地址: 上海市长宁区天山路街道友谊居委会遵义路412弄1号207室</t>
  </si>
  <si>
    <t>上海市长宁区仙霞新村街道杜一居村委姐妹互助睦邻点</t>
  </si>
  <si>
    <t>地址: 上海市长宁区仙霞新村街道杜一居委会茅台路460弄22号102室</t>
  </si>
  <si>
    <t>上海市长宁区天山路街道友谊居村委健康乐园睦邻点</t>
  </si>
  <si>
    <t>地址: 上海市长宁区天山路街道友谊居委会玉屏南路113弄1号501室</t>
  </si>
  <si>
    <t>上海市长宁区仙霞新村街道杜一居村委开心姐妹睦邻点</t>
  </si>
  <si>
    <t>地址: 上海市长宁区仙霞新村街道杜一居委会芙蓉江路276弄1号703室</t>
  </si>
  <si>
    <t>上海市崇明区城桥镇侯南居村委民主老年睦邻点</t>
  </si>
  <si>
    <t>电话: 13701744280</t>
  </si>
  <si>
    <t>地址: 上海市崇明区城桥镇侯南村村委会侯南村洪生排涝泵站号</t>
  </si>
  <si>
    <t>上海市松江区九亭镇复地居村委复地萌宠情缘睦邻点</t>
  </si>
  <si>
    <t>电话: 17317583262</t>
  </si>
  <si>
    <t>地址: 上海市松江区九亭镇复地社区居委会九亭大街街105弄</t>
  </si>
  <si>
    <t>上海市长宁区仙霞新村街道虹仙居村委虹仙睦邻点</t>
  </si>
  <si>
    <t>地址: 上海市长宁区仙霞新村街道虹仙居委会安龙路465弄5号701室</t>
  </si>
  <si>
    <t>上海市长宁区天山路街道友谊居村委玉屏南路1号睦邻点</t>
  </si>
  <si>
    <t>地址: 上海市长宁区天山路街道友谊居委会玉屏南路1号1001室</t>
  </si>
  <si>
    <t>上海市长宁区天山路街道友谊居村委412弄1号楼睦邻点</t>
  </si>
  <si>
    <t>地址: 上海市长宁区天山路街道友谊居委会遵义路412弄1号501室</t>
  </si>
  <si>
    <t>上海市崇明区向化镇卫星居村委花情布艺睦邻点</t>
  </si>
  <si>
    <t>电话: 18017030570</t>
  </si>
  <si>
    <t>地址: 上海市崇明区向化镇卫星村村委会卫星村永春165号</t>
  </si>
  <si>
    <t>上海市长宁区仙霞新村街道虹纺居村委晚晴亭睦邻点</t>
  </si>
  <si>
    <t>地址: 上海市长宁区仙霞新村街道虹纺居委会虹古路377弄30支弄11号102室</t>
  </si>
  <si>
    <t>上海市长宁区仙霞新村街道天原二村居村委二村睦邻点</t>
  </si>
  <si>
    <t>地址: 上海市长宁区仙霞新村街道天原二村居委会天山路461弄13号101室</t>
  </si>
  <si>
    <t>上海市长宁区仙霞新村街道虹景居村委虹景睦邻点</t>
  </si>
  <si>
    <t>地址: 上海市长宁区仙霞新村街道虹景居委会虹古路208弄9号502室</t>
  </si>
  <si>
    <t>上海市崇明区竖新镇油桥居村委聚乐苑睦邻点</t>
  </si>
  <si>
    <t>电话: 15821434582</t>
  </si>
  <si>
    <t>地址: 上海市崇明区竖新镇油桥村村委会油桥村南新1008号</t>
  </si>
  <si>
    <t>上海市长宁区仙霞新村街道杜一居村委阖家欢睦邻点</t>
  </si>
  <si>
    <t>地址: 上海市长宁区仙霞新村街道杜一居委会茅台路420弄2号101室</t>
  </si>
  <si>
    <t>上海市崇明区竖新镇油桥居村委天天乐睦邻点</t>
  </si>
  <si>
    <t>电话: 13918214121</t>
  </si>
  <si>
    <t>地址: 上海市崇明区竖新镇油桥村村委会油桥村南新1002号</t>
  </si>
  <si>
    <t>上海市黄浦区打浦桥街道大同居村委大同之家睦邻点</t>
  </si>
  <si>
    <t>电话: 13501938146</t>
  </si>
  <si>
    <t>地址: 上海市黄浦区打浦桥街道大同居委会鲁班路168弄6号楼101室</t>
  </si>
  <si>
    <t>上海市黄浦区打浦桥街道建中居村委睦邻点</t>
  </si>
  <si>
    <t>电话: 18049933736</t>
  </si>
  <si>
    <t>地址: 上海市黄浦区打浦桥街道建中居委会泰康路176号二楼</t>
  </si>
  <si>
    <t>上海市黄浦区打浦桥街道丽一居村委睦邻点</t>
  </si>
  <si>
    <t>电话: 13901912811</t>
  </si>
  <si>
    <t>地址: 上海市黄浦区打浦桥街道丽一居委会制造局路208弄2号102室</t>
  </si>
  <si>
    <t>上海市崇明区向化镇春光居村委静香睦邻点</t>
  </si>
  <si>
    <t>电话: 18917649729</t>
  </si>
  <si>
    <t>地址: 上海市崇明区向化镇春光村村委会春光村335号</t>
  </si>
  <si>
    <t>上海市闵行区七宝镇万兆家园居村委万兆家园睦邻点</t>
  </si>
  <si>
    <t>电话: 18930769015</t>
  </si>
  <si>
    <t>地址: 上海市闵行区七宝镇万兆家园居委会七莘路2929弄20号2楼</t>
  </si>
  <si>
    <t>上海市闵行区七宝镇吴中路第二居村委金球花园睦邻点</t>
  </si>
  <si>
    <t>电话: 13661957005</t>
  </si>
  <si>
    <t>地址: 上海市闵行区七宝镇吴宝路第二居委会吴中路2727号21-1临</t>
  </si>
  <si>
    <t>上海市闵行区七宝镇静安新城第一居村委静一宜居睦邻点</t>
  </si>
  <si>
    <t>电话: 13917380438</t>
  </si>
  <si>
    <t>地址: 上海市闵行区七宝镇静安新城第一居委会漕宝路1467弄4区静安公寓 门卫室边上</t>
  </si>
  <si>
    <t>上海市青浦区香花桥街道爱星村居村委百姓客堂睦邻点</t>
  </si>
  <si>
    <t>电话: 18117248867</t>
  </si>
  <si>
    <t>地址: 上海市青浦区香花桥街道爱星村村委会爱星村村庄五95号</t>
  </si>
  <si>
    <t>上海市长宁区仙霞新村街道芙二居村委夕阳互助睦邻点</t>
  </si>
  <si>
    <t>地址: 上海市长宁区仙霞新村街道芙蓉江路第二居委会芙蓉江路150弄50号201室</t>
  </si>
  <si>
    <t>上海市青浦区夏阳街道塘郁居村委9号睦邻点</t>
  </si>
  <si>
    <t>电话: 13916577346</t>
  </si>
  <si>
    <t>地址: 上海市青浦区夏阳街道塘郁村村委会塘郁村85号</t>
  </si>
  <si>
    <t>上海市青浦区夏阳街道塘郁居村委10睦邻点</t>
  </si>
  <si>
    <t>电话: 18918040366</t>
  </si>
  <si>
    <t>地址: 上海市青浦区夏阳街道塘郁村村委会塘郁村43号</t>
  </si>
  <si>
    <t>上海市长宁区仙霞新村街道茅台花苑居村委快乐睦邻点</t>
  </si>
  <si>
    <t>地址: 上海市长宁区仙霞新村街道茅台花苑居委会茅台路500弄6号503室</t>
  </si>
  <si>
    <t>上海市青浦区夏阳街道塘郁居村委11号睦邻点</t>
  </si>
  <si>
    <t>电话: 18001787082</t>
  </si>
  <si>
    <t>地址: 上海市青浦区夏阳街道塘郁村村委会塘郁村25号</t>
  </si>
  <si>
    <t>上海市青浦区夏阳街道塘郁居村委5号睦邻点</t>
  </si>
  <si>
    <t>电话: 13501918463</t>
  </si>
  <si>
    <t>地址: 上海市青浦区夏阳街道塘郁村村委会塘郁村244号</t>
  </si>
  <si>
    <t>上海市长宁区仙霞新村街道仙二居村委爱真睦邻点</t>
  </si>
  <si>
    <t>地址: 上海市长宁区仙霞新村街道仙二居委会仙霞路470弄9号201室</t>
  </si>
  <si>
    <t>上海市崇明区竖新镇育才居村委喜来聊睦邻点</t>
  </si>
  <si>
    <t>电话: 13524132358</t>
  </si>
  <si>
    <t>地址: 上海市崇明区竖新镇育才村村委会育才村直河301号</t>
  </si>
  <si>
    <t>上海市青浦区夏阳街道塘郁居村委8号睦邻点</t>
  </si>
  <si>
    <t>电话: 13916967692</t>
  </si>
  <si>
    <t>地址: 上海市青浦区夏阳街道塘郁村村委会塘郁村108号</t>
  </si>
  <si>
    <t>上海市青浦区香花桥街道爱星村居村委老娘舅睦邻点</t>
  </si>
  <si>
    <t>地址: 上海市青浦区香花桥街道爱星村村委会爱星村村友爱55号</t>
  </si>
  <si>
    <t>上海市青浦区夏阳街道塘郁居村委1号睦邻点</t>
  </si>
  <si>
    <t>电话: 18116053213</t>
  </si>
  <si>
    <t>地址: 上海市青浦区夏阳街道塘郁村村委会塘郁村430号</t>
  </si>
  <si>
    <t>上海市长宁区仙霞新村街道大金更居村委快乐家园睦邻点</t>
  </si>
  <si>
    <t>地址: 上海市长宁区仙霞新村街道大金更居委会古北路530弄15号104室</t>
  </si>
  <si>
    <t>上海市青浦区夏阳街道塘郁居村委2号睦邻点</t>
  </si>
  <si>
    <t>电话: 13918340168</t>
  </si>
  <si>
    <t>地址: 上海市青浦区夏阳街道塘郁村村委会塘郁村389号</t>
  </si>
  <si>
    <t>上海市青浦区夏阳街道塘郁居村委3号睦邻点</t>
  </si>
  <si>
    <t>电话: 18917845053</t>
  </si>
  <si>
    <t>地址: 上海市青浦区夏阳街道塘郁村村委会塘郁村185号102室</t>
  </si>
  <si>
    <t>上海市青浦区白鹤镇杜村居村委惠惠睦邻点</t>
  </si>
  <si>
    <t>地址: 上海市青浦区白鹤镇杜村村委会杜村村49号</t>
  </si>
  <si>
    <t>上海市崇明区竖新镇仙桥居村委生态苑睦邻点</t>
  </si>
  <si>
    <t>电话: 13585845651</t>
  </si>
  <si>
    <t>地址: 上海市崇明区竖新镇仙桥村村委会仙桥村712号</t>
  </si>
  <si>
    <t>上海市青浦区白鹤镇红旗居村委红心睦邻点</t>
  </si>
  <si>
    <t>电话: 13801698312</t>
  </si>
  <si>
    <t>地址: 上海市青浦区白鹤镇红旗村村委会红旗村闸良43号1室</t>
  </si>
  <si>
    <t>上海市浦东新区周浦镇北庄居村委北庄村老蔡农村养老睦邻点</t>
  </si>
  <si>
    <t>电话: 13574191354</t>
  </si>
  <si>
    <t>地址: 上海市浦东新区周浦镇北庄村村委会北庄村1弄</t>
  </si>
  <si>
    <t>上海市崇明区竖新镇仙桥居村委先锋岗睦邻点</t>
  </si>
  <si>
    <t>电话: 18930251679</t>
  </si>
  <si>
    <t>地址: 上海市崇明区竖新镇仙桥村村委会仙桥村662号</t>
  </si>
  <si>
    <t>上海市崇明区竖新镇仙桥居村委长寿堂睦邻点</t>
  </si>
  <si>
    <t>电话: 17721102183</t>
  </si>
  <si>
    <t>地址: 上海市崇明区竖新镇仙桥村村委会仙桥村509号</t>
  </si>
  <si>
    <t>上海市青浦区夏阳街道塘郁居村委4号睦邻点</t>
  </si>
  <si>
    <t>电话: 15201710991</t>
  </si>
  <si>
    <t>地址: 上海市青浦区夏阳街道塘郁村村委会塘郁村232号101室</t>
  </si>
  <si>
    <t>上海市崇明区竖新镇椿南居村委芳草园睦邻点</t>
  </si>
  <si>
    <t>电话: 13671989320</t>
  </si>
  <si>
    <t>地址: 上海市崇明区竖新镇椿南村村委会椿南村615号</t>
  </si>
  <si>
    <t>上海市青浦区白鹤镇金项居村委启胜睦邻点</t>
  </si>
  <si>
    <t>电话: 13764273873</t>
  </si>
  <si>
    <t>地址: 上海市青浦区白鹤镇金项村村委会金项村468号</t>
  </si>
  <si>
    <t>上海市浦东新区周浦镇瓦南居村委瓦南村善心农村养老睦邻点</t>
  </si>
  <si>
    <t>电话: 18935415641</t>
  </si>
  <si>
    <t>地址: 上海市浦东新区周浦镇瓦南村村委会瓦南村8弄</t>
  </si>
  <si>
    <t>上海市崇明区堡镇米行村居村委米瀛睦邻点</t>
  </si>
  <si>
    <t>电话: 13916274303</t>
  </si>
  <si>
    <t>地址: 上海市崇明区堡镇米行村村委会米行村村老陈海公路471号老陈海公路471</t>
  </si>
  <si>
    <t>上海市青浦区白鹤镇太平居村委南平睦邻之家睦邻点</t>
  </si>
  <si>
    <t>电话: 13661641833</t>
  </si>
  <si>
    <t>地址: 上海市青浦区白鹤镇太平村村委会南平路118号</t>
  </si>
  <si>
    <t>上海市长宁区仙霞新村街道仙逸居村委灵加灵睦邻点</t>
  </si>
  <si>
    <t>地址: 上海市长宁区仙霞新村街道仙逸居委会仙霞路435弄11号401室</t>
  </si>
  <si>
    <t>上海市长宁区仙霞新村街道仙逸居村委温馨逸家睦邻点</t>
  </si>
  <si>
    <t>地址: 上海市长宁区仙霞新村街道仙逸居委会水城路450弄2号303室</t>
  </si>
  <si>
    <t>上海市青浦区白鹤镇曙光居村委油车桥睦邻点</t>
  </si>
  <si>
    <t>地址: 上海市青浦区白鹤镇曙光村村委会曙光村油车桥号</t>
  </si>
  <si>
    <t>上海市金山区金山工业区新街村居村委睦邻点</t>
  </si>
  <si>
    <t>电话: 18930158933</t>
  </si>
  <si>
    <t>地址: 上海市金山区金山工业区新街村村委会新街村1组2063号</t>
  </si>
  <si>
    <t>上海市长宁区仙霞新村街道仙逸居村委阿啦屋里厢睦邻点</t>
  </si>
  <si>
    <t>地址: 上海市长宁区仙霞新村街道仙逸居委会水城路382弄8号1楼</t>
  </si>
  <si>
    <t>上海市崇明区竖新镇仙桥居村委康乐园睦邻点</t>
  </si>
  <si>
    <t>电话: 17301850511</t>
  </si>
  <si>
    <t>地址: 上海市崇明区竖新镇仙桥村村委会仙桥村853号</t>
  </si>
  <si>
    <t>上海市金山区金山工业区高楼村居村委i夕阳睦邻点</t>
  </si>
  <si>
    <t>电话: 18918395318</t>
  </si>
  <si>
    <t>地址: 上海市金山区金山工业区高楼村村委会高楼村3组号</t>
  </si>
  <si>
    <t>上海市浦东新区周浦镇棋杆居村委棋杆村阿彩农村养老睦邻点</t>
  </si>
  <si>
    <t>电话: 18038814617</t>
  </si>
  <si>
    <t>地址: 上海市浦东新区周浦镇棋杆村村委会棋杆村7弄</t>
  </si>
  <si>
    <t>上海市长宁区仙霞新村街道芙一居村委谈心快乐园睦邻点</t>
  </si>
  <si>
    <t>地址: 上海市长宁区仙霞新村街道芙蓉江路第一居委会芙蓉江路103弄7号201</t>
  </si>
  <si>
    <t>上海市青浦区白鹤镇朱浦居村委馨语朱浦村鹤祥睦邻点</t>
  </si>
  <si>
    <t>电话: 13916186185</t>
  </si>
  <si>
    <t>地址: 上海市青浦区白鹤镇朱浦村村委会鹤祥路600弄22号</t>
  </si>
  <si>
    <t>上海市金山区金山工业区胥浦村居村委夕阳驿站睦邻点</t>
  </si>
  <si>
    <t>电话: 13918453770</t>
  </si>
  <si>
    <t>地址: 上海市金山区金山工业区胥浦村村委会胥浦村10组4001号</t>
  </si>
  <si>
    <t>上海市金山区金山工业区保卫村居村委高屋里睦邻点</t>
  </si>
  <si>
    <t>电话: 13472722074</t>
  </si>
  <si>
    <t>地址: 上海市金山区金山工业区保卫村村委会保卫村6组3042号</t>
  </si>
  <si>
    <t>上海市长宁区仙霞新村街道芙一居村委爱心会睦邻点</t>
  </si>
  <si>
    <t>地址: 上海市长宁区仙霞新村街道芙蓉江路第一居委会芙蓉江路103弄10号501室</t>
  </si>
  <si>
    <t>上海市青浦区白鹤镇沈联居村委馨语沈联村睦邻点</t>
  </si>
  <si>
    <t>电话: 13921059506</t>
  </si>
  <si>
    <t>地址: 上海市青浦区白鹤镇沈联村村委会沈联村联合37号</t>
  </si>
  <si>
    <t>上海市长宁区仙霞新村街道虹旭居村委快乐港湾睦邻点</t>
  </si>
  <si>
    <t>地址: 上海市长宁区仙霞新村街道虹旭居委会虹古路417弄44号102室</t>
  </si>
  <si>
    <t>上海市青浦区白鹤镇太平居村委馨语太平村睦邻点</t>
  </si>
  <si>
    <t>电话: 15216603139</t>
  </si>
  <si>
    <t>地址: 上海市青浦区白鹤镇太平村村委会太平村西万泾23号</t>
  </si>
  <si>
    <t>上海市青浦区白鹤镇塘湾居村委馨语塘湾村睦邻点</t>
  </si>
  <si>
    <t>电话: 18001638015</t>
  </si>
  <si>
    <t>地址: 上海市青浦区白鹤镇塘湾村村委会塘湾村陈岳152号</t>
  </si>
  <si>
    <t>上海市青浦区白鹤镇江南居村委馨语江南村庄家角睦邻点</t>
  </si>
  <si>
    <t>电话: 18202189810</t>
  </si>
  <si>
    <t>地址: 上海市青浦区白鹤镇江南村村委会江南村江家庄家角21号</t>
  </si>
  <si>
    <t>上海市长宁区仙霞新村街道茅台新苑居村委文化屋睦邻点</t>
  </si>
  <si>
    <t>地址: 上海市长宁区仙霞新村街道茅台新苑居委会茅台路455弄1号802室</t>
  </si>
  <si>
    <t>上海市青浦区白鹤镇红旗居村委馨语红旗村慈母泾睦邻点</t>
  </si>
  <si>
    <t>电话: 15921548770</t>
  </si>
  <si>
    <t>地址: 上海市青浦区白鹤镇红旗村村委会红旗村慈母泾19号</t>
  </si>
  <si>
    <t>上海市金山区金山卫镇永久村居村委幸福睦邻点</t>
  </si>
  <si>
    <t>电话: 13162759650</t>
  </si>
  <si>
    <t>地址: 上海市金山区金山卫镇永久村村委会板桥西路村2155弄30号202室</t>
  </si>
  <si>
    <t>上海市浦东新区周浦镇红桥居村委红桥村红善农村养老睦邻点</t>
  </si>
  <si>
    <t>电话: 18634552375</t>
  </si>
  <si>
    <t>地址: 上海市浦东新区周浦镇红桥村村委会红桥村21弄</t>
  </si>
  <si>
    <t>上海市青浦区白鹤镇王泾居村委馨语王泾村睦邻点</t>
  </si>
  <si>
    <t>电话: 18016298598</t>
  </si>
  <si>
    <t>地址: 上海市青浦区白鹤镇王泾村村委会王泾村叶泾191号</t>
  </si>
  <si>
    <t>上海市长宁区仙霞新村街道威宁居村委威宁睦邻点</t>
  </si>
  <si>
    <t>地址: 上海市长宁区仙霞新村街道威宁居委会茅台路691弄1号102室</t>
  </si>
  <si>
    <t>上海市青浦区白鹤镇五里居村委馨语五里村睦邻点</t>
  </si>
  <si>
    <t>电话: 13482177008</t>
  </si>
  <si>
    <t>地址: 上海市青浦区白鹤镇五里村村委会五里村新村东居23号上海市青浦区白鹤镇五里村新村东居23号</t>
  </si>
  <si>
    <t>上海市青浦区白鹤镇赵屯村居村委馨语赵屯村南蔡家泾睦邻点</t>
  </si>
  <si>
    <t>电话: 18930913216</t>
  </si>
  <si>
    <t>地址: 上海市青浦区白鹤镇赵屯村村委会赵屯村南蔡家泾38号</t>
  </si>
  <si>
    <t>上海市青浦区白鹤镇金项居村委馨语金项村金长2号睦邻点</t>
  </si>
  <si>
    <t>电话: 13818185628</t>
  </si>
  <si>
    <t>地址: 上海市青浦区白鹤镇金项村村委会金项村金长303号</t>
  </si>
  <si>
    <t>上海市青浦区白鹤镇金项居村委馨语金项村陆项睦邻点</t>
  </si>
  <si>
    <t>电话: 18939843253</t>
  </si>
  <si>
    <t>地址: 上海市青浦区白鹤镇金项村村委会金项村陆项53号</t>
  </si>
  <si>
    <t>上海市长宁区天山路街道联建居村委长青睦邻点</t>
  </si>
  <si>
    <t>电话: 13012820880</t>
  </si>
  <si>
    <t>地址: 上海市长宁区天山路街道联建居委会延安西路2029弄6号201室</t>
  </si>
  <si>
    <t>上海市长宁区天山路街道联建居村委晚秋睦邻点</t>
  </si>
  <si>
    <t>电话: 18516307375</t>
  </si>
  <si>
    <t>地址: 上海市长宁区天山路街道联建居委会联建新村1号201室</t>
  </si>
  <si>
    <t>上海市长宁区天山路街道联建居村委青松睦邻点</t>
  </si>
  <si>
    <t>地址: 上海市长宁区天山路街道联建居委会延安西路2055弄2号111室</t>
  </si>
  <si>
    <t>上海市长宁区天山路街道联建居村委枫叶睦邻点</t>
  </si>
  <si>
    <t>地址: 上海市长宁区天山路街道联建居委会延安西路2029弄6号302室</t>
  </si>
  <si>
    <t>上海市长宁区天山路街道延西居村委阳光睦邻点</t>
  </si>
  <si>
    <t>电话: 13585825157</t>
  </si>
  <si>
    <t>地址: 上海市长宁区天山路街道延西居委会天山路1922弄3号102室</t>
  </si>
  <si>
    <t>上海市长宁区天山路街道延西居村委姐妹情睦邻点</t>
  </si>
  <si>
    <t>电话: 15801821253</t>
  </si>
  <si>
    <t>地址: 上海市长宁区天山路街道延西居委会延安西路1740弄17号303室</t>
  </si>
  <si>
    <t>上海市长宁区天山路街道纺大居村委温馨大家庭睦邻点</t>
  </si>
  <si>
    <t>电话: 13564885070</t>
  </si>
  <si>
    <t>地址: 上海市长宁区天山路街道纺大居委会安顺路220弄24号103室</t>
  </si>
  <si>
    <t>上海市长宁区天山路街道纺大居村委好邻居睦邻点</t>
  </si>
  <si>
    <t>地址: 上海市长宁区天山路街道纺大居委会中山西路945弄11号101室</t>
  </si>
  <si>
    <t>上海市长宁区天山路街道纺大居村委金电之家睦邻点</t>
  </si>
  <si>
    <t>地址: 上海市长宁区天山路街道纺大居委会安顺路158弄1号1102室</t>
  </si>
  <si>
    <t>上海市普陀区长风新村街道世纪同乐居村委老年睦邻点</t>
  </si>
  <si>
    <t>电话: 13917456641</t>
  </si>
  <si>
    <t>地址: 上海市普陀区长风新村街道世纪同乐居委会顺义路100弄58号</t>
  </si>
  <si>
    <t>上海市松江区石湖荡镇东夏居村委44网格老年人睦邻点</t>
  </si>
  <si>
    <t>电话: 18917535527</t>
  </si>
  <si>
    <t>地址: 上海市松江区石湖荡镇东夏村村委会东夏村东三337号</t>
  </si>
  <si>
    <t>上海市松江区石湖荡镇东夏居村委46网格老年人睦邻点</t>
  </si>
  <si>
    <t>电话: 18917535536</t>
  </si>
  <si>
    <t>地址: 上海市松江区石湖荡镇东夏村村委会东夏村夏庄331号</t>
  </si>
  <si>
    <t>上海市松江区石湖荡镇东夏居村委43网格老年人睦邻点</t>
  </si>
  <si>
    <t>电话: 18917535529</t>
  </si>
  <si>
    <t>地址: 上海市松江区石湖荡镇东夏村村委会东夏村东三136号</t>
  </si>
  <si>
    <t>上海市浦东新区周浦镇界浜居村委德辉农村养老睦邻点</t>
  </si>
  <si>
    <t>电话: 13057561812</t>
  </si>
  <si>
    <t>地址: 上海市浦东新区周浦镇界浜村村委会界浜村2弄</t>
  </si>
  <si>
    <t>上海市松江区石湖荡镇东夏居村委45网格老年人睦邻点</t>
  </si>
  <si>
    <t>电话: 18917535532</t>
  </si>
  <si>
    <t>地址: 上海市松江区石湖荡镇东夏村村委会东夏村夏庄665号</t>
  </si>
  <si>
    <t>上海市松江区石湖荡镇新中居村委30网格老年人睦邻点</t>
  </si>
  <si>
    <t>电话: 15921935360</t>
  </si>
  <si>
    <t>地址: 上海市松江区石湖荡镇新中村村委会新中村221号</t>
  </si>
  <si>
    <t>上海市松江区石湖荡镇金胜居村委19网格老年人睦邻点</t>
  </si>
  <si>
    <t>电话: 18917535367</t>
  </si>
  <si>
    <t>地址: 上海市松江区石湖荡镇金胜村村委会金胜村长胜211号</t>
  </si>
  <si>
    <t>上海市松江区石湖荡镇新源居村委60网格老年人睦邻点</t>
  </si>
  <si>
    <t>电话: 18917535363</t>
  </si>
  <si>
    <t>地址: 上海市松江区石湖荡镇新源村村委会新源村养石路号耶稣堂西侧</t>
  </si>
  <si>
    <t>上海市松江区石湖荡镇恬润新苑居村委社区老年人睦邻点</t>
  </si>
  <si>
    <t>电话: 18917974800</t>
  </si>
  <si>
    <t>地址: 上海市松江区石湖荡镇恬润新苑社区居委会闵塔路路1751弄395号二楼</t>
  </si>
  <si>
    <t>上海市松江区石湖荡镇恬润新苑居村委巧姐睦邻点</t>
  </si>
  <si>
    <t>电话: 18917535392</t>
  </si>
  <si>
    <t>地址: 上海市松江区石湖荡镇恬润新苑社区居委会闵塔路1751弄299号101室</t>
  </si>
  <si>
    <t>上海市闵行区马桥镇元吉新村居村委睦邻点</t>
  </si>
  <si>
    <t>地址: 上海市闵行区马桥镇元吉新村居委会元和路181弄68号</t>
  </si>
  <si>
    <t>上海市长宁区天山路街道中紫居村委墨韵睦邻点</t>
  </si>
  <si>
    <t>电话: 13301928307</t>
  </si>
  <si>
    <t>地址: 上海市长宁区天山路街道中紫居委会中山西路800弄53号1512室</t>
  </si>
  <si>
    <t>上海市闵行区马桥镇友好居村委睦邻点</t>
  </si>
  <si>
    <t>电话: 13681625325</t>
  </si>
  <si>
    <t>地址: 上海市闵行区马桥镇友好村村委会华宁路292号</t>
  </si>
  <si>
    <t>上海市长宁区新泾镇绿十一居委居村委绿芝源睦邻点</t>
  </si>
  <si>
    <t>电话: 18917514702</t>
  </si>
  <si>
    <t>地址: 上海市长宁区新泾镇绿园新村十一居委会福泉路435弄31号102室</t>
  </si>
  <si>
    <t>上海市崇明区港沿镇齐力村居村委聚心睦邻点</t>
  </si>
  <si>
    <t>电话: 13641775638</t>
  </si>
  <si>
    <t>地址: 上海市崇明区港沿镇齐力村村委会齐力村村齐心903号</t>
  </si>
  <si>
    <t>上海市闵行区马桥镇敬南路居村委睦邻点</t>
  </si>
  <si>
    <t>电话: 18901783889</t>
  </si>
  <si>
    <t>地址: 上海市闵行区马桥镇敬南路居委会富岩路335弄7号西</t>
  </si>
  <si>
    <t>上海市长宁区新泾镇新泾居村委温馨苑睦邻点</t>
  </si>
  <si>
    <t>电话: 18019309603</t>
  </si>
  <si>
    <t>地址: 上海市长宁区新泾镇新泾居委会仙霞西路路885弄158号302室</t>
  </si>
  <si>
    <t>上海市长宁区仙霞新村街道五三居村委五村睦邻点</t>
  </si>
  <si>
    <t>地址: 上海市长宁区仙霞新村街道天山五村三居委会茅台路270弄10号104室</t>
  </si>
  <si>
    <t>上海市普陀区长风新村街道隆德居村委老董工作室睦邻点</t>
  </si>
  <si>
    <t>电话: 13564909328</t>
  </si>
  <si>
    <t>地址: 上海市普陀区长风新村街道隆德居委会光复西路路1145弄11号旁</t>
  </si>
  <si>
    <t>上海市长宁区仙霞新村街道古宋居村委古嘻睦邻点</t>
  </si>
  <si>
    <t>地址: 上海市长宁区仙霞新村街道古宋居委会茅台路600弄22号</t>
  </si>
  <si>
    <t>上海市普陀区长风新村街道曹家村居村委顺达公寓老年睦邻点</t>
  </si>
  <si>
    <t>电话: 13764570690</t>
  </si>
  <si>
    <t>地址: 上海市普陀区长风新村街道曹家村居委会顺义路188号</t>
  </si>
  <si>
    <t>上海市长宁区天山路街道中紫居村委快乐之家睦邻点</t>
  </si>
  <si>
    <t>地址: 上海市长宁区天山路街道友谊居委会中山西路800弄51号1417室</t>
  </si>
  <si>
    <t>上海市长宁区天山路街道遵义居村委福乐家园睦邻点</t>
  </si>
  <si>
    <t>电话: 13917994010</t>
  </si>
  <si>
    <t>地址: 上海市长宁区天山路街道遵义居委会天山三村47号302室</t>
  </si>
  <si>
    <t>上海市浦东新区老港镇中港居村委家美睦邻点</t>
  </si>
  <si>
    <t>电话: 18217720218</t>
  </si>
  <si>
    <t>地址: 上海市浦东新区老港镇中港村村委会中港村1001号上海市浦东新区老港镇中港村村委会中港村1001号</t>
  </si>
  <si>
    <t>上海市长宁区仙霞新村街道水霞居村委和乐融融睦邻点</t>
  </si>
  <si>
    <t>地址: 上海市长宁区仙霞新村街道水霞居委会茅台路595号402室</t>
  </si>
  <si>
    <t>上海市浦东新区潍坊新村街道王家宅居村委嘉德聊天室睦邻点</t>
  </si>
  <si>
    <t>电话: 17721483757</t>
  </si>
  <si>
    <t>地址: 上海市浦东新区潍坊新村街道王家宅居委会北张家浜路28弄3号203室</t>
  </si>
  <si>
    <t>上海市长宁区仙霞新村街道水霞居村委老年读报互助睦邻点</t>
  </si>
  <si>
    <t>地址: 上海市长宁区仙霞新村街道水霞居委会茅台路610弄38</t>
  </si>
  <si>
    <t>上海市浦东新区老港镇东河居村委舒馨睦邻点</t>
  </si>
  <si>
    <t>电话: 18918671783</t>
  </si>
  <si>
    <t>地址: 上海市浦东新区老港镇东河村村委会东河村港东419号</t>
  </si>
  <si>
    <t>上海市浦东新区潍坊新村街道泉东第一居村委晚晴睦邻点</t>
  </si>
  <si>
    <t>电话: 13621921592</t>
  </si>
  <si>
    <t>地址: 上海市浦东新区潍坊新村街道泉东第一居委会张杨路628弄7号</t>
  </si>
  <si>
    <t>上海市长宁区天山路街道遵义居村委温馨港湾睦邻点</t>
  </si>
  <si>
    <t>地址: 上海市长宁区天山路街道遵义居委会遵义路780弄14号204室</t>
  </si>
  <si>
    <t>上海市浦东新区书院镇新欣居村委快乐星期三睦邻点</t>
  </si>
  <si>
    <t>电话: 15021692563</t>
  </si>
  <si>
    <t>地址: 上海市浦东新区书院镇新欣居委会新卫路3弄1号</t>
  </si>
  <si>
    <t>上海市浦东新区老港镇东河居村委温馨睦邻点</t>
  </si>
  <si>
    <t>电话: 15618127015</t>
  </si>
  <si>
    <t>地址: 上海市浦东新区老港镇东河村村委会东河村西河446号</t>
  </si>
  <si>
    <t>上海市闵行区马桥镇马桥居村委睦邻点</t>
  </si>
  <si>
    <t>电话: 18116026386</t>
  </si>
  <si>
    <t>地址: 上海市闵行区马桥镇马桥居委会昆阳路2038弄45号</t>
  </si>
  <si>
    <t>上海市长宁区天山路街道遵义居村委畅和之家睦邻点</t>
  </si>
  <si>
    <t>地址: 上海市长宁区天山路街道遵义居委会天山三村30号101室</t>
  </si>
  <si>
    <t>上海市浦东新区潍坊新村街道潍坊三村居村委枫叶睦邻点</t>
  </si>
  <si>
    <t>电话: 13162217102</t>
  </si>
  <si>
    <t>地址: 上海市浦东新区潍坊新村街道潍坊三村居委会潍坊三村333号</t>
  </si>
  <si>
    <t>上海市长宁区天山路街道天山二村居村委守望睦邻点</t>
  </si>
  <si>
    <t>电话: 13818382823</t>
  </si>
  <si>
    <t>地址: 上海市长宁区天山路街道天山二村居委会二村68号5室</t>
  </si>
  <si>
    <t>上海市浦东新区老港镇东河居村委亲馨睦邻点</t>
  </si>
  <si>
    <t>电话: 13917288746</t>
  </si>
  <si>
    <t>地址: 上海市浦东新区老港镇东河村村委会东河村西河975号</t>
  </si>
  <si>
    <t>上海市长宁区天山路街道玉屏居村委风华龄睦邻点</t>
  </si>
  <si>
    <t>电话: 13641720385</t>
  </si>
  <si>
    <t>地址: 上海市长宁区天山路街道玉屏居委会中山西路430号1707室</t>
  </si>
  <si>
    <t>上海市浦东新区书院镇外灶居村委阳光睦邻点</t>
  </si>
  <si>
    <t>电话: 13761063621</t>
  </si>
  <si>
    <t>地址: 上海市浦东新区书院镇外灶村村委会外灶村5组1328号</t>
  </si>
  <si>
    <t>上海市浦东新区书院镇外灶居村委慈爱睦邻点</t>
  </si>
  <si>
    <t>电话: 15026801469</t>
  </si>
  <si>
    <t>地址: 上海市浦东新区书院镇外灶村村委会外灶村22组里灶941号</t>
  </si>
  <si>
    <t>上海市闵行区华漕镇华漕村居村委沈更浪村民小组睦邻点</t>
  </si>
  <si>
    <t>电话: 13801675836</t>
  </si>
  <si>
    <t>地址: 上海市闵行区华漕镇华漕村村委会北沈路260弄西郊东苑小区内</t>
  </si>
  <si>
    <t>上海市浦东新区老港镇东河居村委称馨睦邻点</t>
  </si>
  <si>
    <t>电话: 13661707691</t>
  </si>
  <si>
    <t>地址: 上海市浦东新区老港镇东河村村委会东河村西河719号</t>
  </si>
  <si>
    <t>上海市长宁区天山路街道二村居村委温馨家园睦邻点</t>
  </si>
  <si>
    <t>电话: 13818382821</t>
  </si>
  <si>
    <t>地址: 上海市长宁区天山路街道天山二村居委会二村37号8室</t>
  </si>
  <si>
    <t>上海市闵行区华漕镇华漕村居村委钱更浪睦邻点</t>
  </si>
  <si>
    <t>电话: 13127523800</t>
  </si>
  <si>
    <t>地址: 上海市闵行区华漕镇华漕村村委会华漕村潘钱大道27号</t>
  </si>
  <si>
    <t>上海市长宁区天山路街道二村居村委亲情睦邻点</t>
  </si>
  <si>
    <t>地址: 上海市长宁区天山路街道天山二村居委会二村43号1室</t>
  </si>
  <si>
    <t>上海市长宁区天山路街道二村居村委快乐睦邻点</t>
  </si>
  <si>
    <t>电话: 13818382822</t>
  </si>
  <si>
    <t>地址: 上海市长宁区天山路街道天山二村居委会二村51号5室</t>
  </si>
  <si>
    <t>上海市长宁区新泾镇新渔东路居委居村委心愉睦邻点</t>
  </si>
  <si>
    <t>电话: 13818546869</t>
  </si>
  <si>
    <t>地址: 上海市长宁区新泾镇新渔东路居委会新渔东路路550弄3号号新渔东路550弄3号401室</t>
  </si>
  <si>
    <t>上海市浦东新区书院镇李雪居村委暖心睦邻点</t>
  </si>
  <si>
    <t>电话: 13681935119</t>
  </si>
  <si>
    <t>地址: 上海市浦东新区书院镇李雪村村委会李雪村14组804号</t>
  </si>
  <si>
    <t>上海市长宁区天山路街道天山居村委平安家园睦邻点</t>
  </si>
  <si>
    <t>电话: 15921662759</t>
  </si>
  <si>
    <t>地址: 上海市长宁区天山路街道天山居委会娄山关路810弄16号204室</t>
  </si>
  <si>
    <t>上海市长宁区新泾镇新渔东路居委居村委邻里亲睦邻点</t>
  </si>
  <si>
    <t>电话: 13611604739</t>
  </si>
  <si>
    <t>地址: 上海市长宁区新泾镇新渔东路居委会新渔东路路456弄3号号新渔东路456弄3号1203室</t>
  </si>
  <si>
    <t>上海市长宁区天山路街道天山居村委书香楼睦邻点</t>
  </si>
  <si>
    <t>电话: 13661431085</t>
  </si>
  <si>
    <t>地址: 上海市长宁区天山路街道天山居委会天山路938弄11号205室</t>
  </si>
  <si>
    <t>上海市浦东新区书院镇第一居村委金相邻睦邻点</t>
  </si>
  <si>
    <t>电话: 18918565263</t>
  </si>
  <si>
    <t>地址: 上海市浦东新区书院镇书院第一居委会乐群路8号</t>
  </si>
  <si>
    <t>上海市长宁区天山路街道中紫居村委太阳不落睦邻点</t>
  </si>
  <si>
    <t>电话: 13764023166</t>
  </si>
  <si>
    <t>地址: 上海市长宁区天山路街道中紫居委会中山西路800弄2403室</t>
  </si>
  <si>
    <t>上海市长宁区新泾镇虹园新村第九居民委员会居村委时时睦睦邻点</t>
  </si>
  <si>
    <t>电话: 16621280595</t>
  </si>
  <si>
    <t>地址: 上海市长宁区新泾镇虹园新村九居委会平塘路路41号401</t>
  </si>
  <si>
    <t>上海市长宁区天山路街道天山居村委幸福楼睦邻点</t>
  </si>
  <si>
    <t>地址: 上海市长宁区天山路街道天山居委会娄山关路810弄23号204室</t>
  </si>
  <si>
    <t>上海市闵行区华漕镇西郊城睦邻点</t>
  </si>
  <si>
    <t>电话: 13661492916</t>
  </si>
  <si>
    <t>地址: 上海市闵行区华漕镇西郊城第一居委会北翟路2000弄70支弄91号101室</t>
  </si>
  <si>
    <t>上海市长宁区新泾镇屈家桥居委居村委屈之苑睦邻点</t>
  </si>
  <si>
    <t>电话: 13817351928</t>
  </si>
  <si>
    <t>地址: 上海市长宁区新泾镇屈家桥居委会北翟路村980弄78号</t>
  </si>
  <si>
    <t>上海市崇明区新河镇三烈居村委欢聚苑睦邻点</t>
  </si>
  <si>
    <t>电话: 13621897887</t>
  </si>
  <si>
    <t>地址: 上海市崇明区新河镇三烈村村委会三烈津口村956号</t>
  </si>
  <si>
    <t>上海市长宁区新泾镇淞虹小区第三居民委员会居村委爱心小屋睦邻点</t>
  </si>
  <si>
    <t>电话: 13482890841</t>
  </si>
  <si>
    <t>地址: 上海市长宁区新泾镇淞虹三居委会平塘路710号</t>
  </si>
  <si>
    <t>上海市崇明区新河镇石路居村委聚乐园睦邻点</t>
  </si>
  <si>
    <t>电话: 13701733730</t>
  </si>
  <si>
    <t>地址: 上海市崇明区新河镇石路村村委会石路村塔东村130号</t>
  </si>
  <si>
    <t>上海市崇明区竖新镇明强居村委和谐居睦邻点</t>
  </si>
  <si>
    <t>电话: 13127539901</t>
  </si>
  <si>
    <t>地址: 上海市崇明区竖新镇明强村村委会明强村692号</t>
  </si>
  <si>
    <t>上海市崇明区新河镇卫东居村委舒心园睦邻点</t>
  </si>
  <si>
    <t>电话: 18017036687</t>
  </si>
  <si>
    <t>地址: 上海市崇明区新河镇卫东村村委会卫东村平南村602号</t>
  </si>
  <si>
    <t>上海市崇明区竖新镇大椿居村委养心苑睦邻点</t>
  </si>
  <si>
    <t>电话: 18702155705</t>
  </si>
  <si>
    <t>地址: 上海市崇明区竖新镇大椿村村委会大椿村椿北644号</t>
  </si>
  <si>
    <t>上海市浦东新区祝桥镇新如村居村委新悦睦邻点</t>
  </si>
  <si>
    <t>电话: 13671640208</t>
  </si>
  <si>
    <t>地址: 上海市浦东新区祝桥镇新如村村委会新路村421号2室号</t>
  </si>
  <si>
    <t>上海市崇明区竖新镇前哨居村委康乐园睦邻点</t>
  </si>
  <si>
    <t>电话: 13916736995</t>
  </si>
  <si>
    <t>地址: 上海市崇明区竖新镇前哨村村委会前哨村106号</t>
  </si>
  <si>
    <t>上海市崇明区新河镇进化居村委邻里互助睦邻点</t>
  </si>
  <si>
    <t>电话: 17321191270</t>
  </si>
  <si>
    <t>地址: 上海市崇明区新河镇进化村村委会进化村226号</t>
  </si>
  <si>
    <t>上海市崇明区新河镇永丰居村委好姐妹睦邻点</t>
  </si>
  <si>
    <t>电话: 13524518525</t>
  </si>
  <si>
    <t>地址: 上海市崇明区新河镇永丰村村委会永丰村231号</t>
  </si>
  <si>
    <t>上海市浦东新区祝桥镇红三村民委员会居村委幸福驿站睦邻点</t>
  </si>
  <si>
    <t>电话: 13774301245</t>
  </si>
  <si>
    <t>地址: 上海市浦东新区祝桥镇红三村村委会红三村村539号</t>
  </si>
  <si>
    <t>上海市长宁区新泾镇绿园新村五居委会居村委开心睦邻点</t>
  </si>
  <si>
    <t>电话: 13564595982</t>
  </si>
  <si>
    <t>地址: 上海市长宁区新泾镇绿园新村五居委会淞虹路905弄8号302室</t>
  </si>
  <si>
    <t>上海市浦东新区祝桥镇新如村居村委如意睦邻点</t>
  </si>
  <si>
    <t>电话: 15800721845</t>
  </si>
  <si>
    <t>地址: 上海市浦东新区祝桥镇新如村村委会六如村353号</t>
  </si>
  <si>
    <t>上海市长宁区天山路街道遵义居村委康乐之家睦邻点</t>
  </si>
  <si>
    <t>电话: 13671796810</t>
  </si>
  <si>
    <t>地址: 上海市长宁区天山路街道遵义居委会遵义路42号201室</t>
  </si>
  <si>
    <t>上海市浦东新区祝桥镇义泓村居村委阳光文化睦邻点</t>
  </si>
  <si>
    <t>电话: 18016002563</t>
  </si>
  <si>
    <t>地址: 上海市浦东新区祝桥镇义泓村村委会义泓村村249号</t>
  </si>
  <si>
    <t>上海市长宁区新泾镇平塘居委会居村委合家欢睦邻点睦邻点</t>
  </si>
  <si>
    <t>电话: 13917388077</t>
  </si>
  <si>
    <t>地址: 上海市长宁区新泾镇平塘居委会甘溪路100弄村甘溪路100弄9号号301室</t>
  </si>
  <si>
    <t>上海市普陀区长风新村街道长风二村第二居村委“近邻情”睦邻点</t>
  </si>
  <si>
    <t>电话: 13585617356</t>
  </si>
  <si>
    <t>地址: 上海市普陀区长风新村街道长风二村第二居委会金沙江路640号长风二村1号楼门卫室</t>
  </si>
  <si>
    <t>上海市黄浦区瑞金二路街道瑞兴居村委“老朋友”睦邻点</t>
  </si>
  <si>
    <t>电话: 18001963467</t>
  </si>
  <si>
    <t>地址: 上海市黄浦区瑞金二路街道瑞兴居委会重庆南路18号</t>
  </si>
  <si>
    <t>上海市崇明区新河镇天新居村委博爱睦邻点</t>
  </si>
  <si>
    <t>电话: 13918150598</t>
  </si>
  <si>
    <t>地址: 上海市崇明区新河镇天新村村委会天新村103号</t>
  </si>
  <si>
    <t>上海市崇明区新河镇新光居村委建平睦邻点</t>
  </si>
  <si>
    <t>电话: 13371966721</t>
  </si>
  <si>
    <t>地址: 上海市崇明区新河镇新光村村委会新光村606号</t>
  </si>
  <si>
    <t>上海市崇明区新河镇民生居村委民生睦邻点</t>
  </si>
  <si>
    <t>电话: 15821892317</t>
  </si>
  <si>
    <t>地址: 上海市崇明区新河镇民生村村委会民生村701号</t>
  </si>
  <si>
    <t>上海市崇明区新河镇金桥居村委和睦家睦邻点</t>
  </si>
  <si>
    <t>电话: 13917668284</t>
  </si>
  <si>
    <t>地址: 上海市崇明区新河镇金桥村村委会金桥村255号</t>
  </si>
  <si>
    <t>上海市长宁区新泾镇绿园新村五居委会居村委晚霞互助睦邻点</t>
  </si>
  <si>
    <t>电话: 13816677230</t>
  </si>
  <si>
    <t>地址: 上海市长宁区新泾镇绿园新村五居委会淞虹路路1005弄弄1号202室</t>
  </si>
  <si>
    <t>上海市长宁区新泾镇绿一居村委居缘睦邻点</t>
  </si>
  <si>
    <t>电话: 18918066904</t>
  </si>
  <si>
    <t>地址: 上海市长宁区新泾镇绿园一村居委会淞虹村685弄7号</t>
  </si>
  <si>
    <t>上海市黄浦区瑞金二路街道建德居村委“幸福之家”睦邻点</t>
  </si>
  <si>
    <t>电话: 13701875008</t>
  </si>
  <si>
    <t>地址: 上海市黄浦区瑞金二路街道建德居委会建德路9号803室</t>
  </si>
  <si>
    <t>上海市崇明区竖新镇东新居村委快乐港湾睦邻点</t>
  </si>
  <si>
    <t>电话: 13166489856</t>
  </si>
  <si>
    <t>地址: 上海市崇明区竖新镇东新村村委会东新村新江633号</t>
  </si>
  <si>
    <t>上海市长宁区江苏路街道华山居村委惠心睦邻点</t>
  </si>
  <si>
    <t>电话: 13661696285</t>
  </si>
  <si>
    <t>地址: 上海市长宁区江苏路街道华山居委会华山路894弄2号402室</t>
  </si>
  <si>
    <t>上海市长宁区新泾镇淮阴路居村委老来乐睦邻点</t>
  </si>
  <si>
    <t>电话: 18702157129</t>
  </si>
  <si>
    <t>地址: 上海市长宁区新泾镇淮阴路居委会淮阴路17号101室</t>
  </si>
  <si>
    <t>上海市崇明区新河镇群英居村委顺和居睦邻点</t>
  </si>
  <si>
    <t>电话: 15821379106</t>
  </si>
  <si>
    <t>地址: 上海市崇明区新河镇群英村村委会群英村314号</t>
  </si>
  <si>
    <t>上海市长宁区新泾镇刘四居委居村委刘四睦邻点</t>
  </si>
  <si>
    <t>电话: 18930414526</t>
  </si>
  <si>
    <t>地址: 上海市长宁区新泾镇刘家宅四居委会泉口路路185弄113号101室</t>
  </si>
  <si>
    <t>上海市长宁区新泾镇程桥居村委开心小屋睦邻点</t>
  </si>
  <si>
    <t>电话: 13162968048</t>
  </si>
  <si>
    <t>地址: 上海市长宁区新泾镇程桥居委会剑河路2001弄108号301室</t>
  </si>
  <si>
    <t>上海市崇明区新河镇兴教居村委和谐居睦邻点</t>
  </si>
  <si>
    <t>电话: 13818237382</t>
  </si>
  <si>
    <t>地址: 上海市崇明区新河镇兴教村村委会兴教村714号</t>
  </si>
  <si>
    <t>上海市徐汇区华泾镇华臻居村委暖洋洋睦邻点</t>
  </si>
  <si>
    <t>电话: 13661757005</t>
  </si>
  <si>
    <t>地址: 上海市徐汇区华泾镇华臻居委会华发路333弄199号101室</t>
  </si>
  <si>
    <t>上海市长宁区周家桥街道大家源居村委余音绕梁睦邻点</t>
  </si>
  <si>
    <t>电话: 18964144606</t>
  </si>
  <si>
    <t>地址: 上海市长宁区周家桥街道大家源居委会万航渡路2088弄6号501室</t>
  </si>
  <si>
    <t>上海市崇明区新海镇新海居村委新海一家亲睦邻点</t>
  </si>
  <si>
    <t>电话: 13917698882</t>
  </si>
  <si>
    <t>地址: 上海市崇明区新海镇新海居委会海辉路32号</t>
  </si>
  <si>
    <t>上海市长宁区新泾镇林泉居村委林泉睦邻点</t>
  </si>
  <si>
    <t>电话: 18116198462</t>
  </si>
  <si>
    <t>地址: 上海市长宁区新泾镇林泉居委会仙霞路村1225弄82号201室</t>
  </si>
  <si>
    <t>上海市长宁区周家桥街道长宁新城居村委开心聊天室睦邻点</t>
  </si>
  <si>
    <t>地址: 上海市长宁区周家桥街道长宁新城居委会长宁路1188弄9号1901室</t>
  </si>
  <si>
    <t>上海市长宁区周家桥街道仁恒河滨花园居村委仁恒老妹微博睦邻点</t>
  </si>
  <si>
    <t>电话: 13816526322</t>
  </si>
  <si>
    <t>地址: 上海市长宁区周家桥街道仁恒河滨花园居委会芙蓉江路388弄16号903室</t>
  </si>
  <si>
    <t>上海市长宁区新泾镇北虹居委居村委铭晖温馨家园睦邻点</t>
  </si>
  <si>
    <t>电话: 18321307745</t>
  </si>
  <si>
    <t>地址: 上海市长宁区新泾镇北虹居委会哈密路路398弄18号102室</t>
  </si>
  <si>
    <t>上海市长宁区周家桥街道杨家宅居村委银发丹青睦邻点</t>
  </si>
  <si>
    <t>电话: 18930532610</t>
  </si>
  <si>
    <t>地址: 上海市长宁区周家桥街道杨家宅居委会玉屏南路560弄21号404室</t>
  </si>
  <si>
    <t>上海市崇明区竖新镇时桥居村委乒乓阁睦邻点</t>
  </si>
  <si>
    <t>电话: 13611722305</t>
  </si>
  <si>
    <t>地址: 上海市崇明区竖新镇时桥村村委会时桥村向明525号</t>
  </si>
  <si>
    <t>上海市长宁区周家桥街道锦屏居村委以习养生睦邻点</t>
  </si>
  <si>
    <t>电话: 13916012911</t>
  </si>
  <si>
    <t>地址: 上海市长宁区周家桥街道锦屏居委会云雾山路221弄27号404室</t>
  </si>
  <si>
    <t>上海市长宁区新泾镇+淞二居村委睦邻点</t>
  </si>
  <si>
    <t>电话: 13391352286</t>
  </si>
  <si>
    <t>地址: 上海市长宁区新泾镇淞虹二居委会剑河路路599弄45号502室</t>
  </si>
  <si>
    <t>上海市长宁区周家桥街道虹桥万博居村委敢想工作室睦邻点</t>
  </si>
  <si>
    <t>电话: 13817960993</t>
  </si>
  <si>
    <t>地址: 上海市长宁区周家桥街道虹桥万博花园居委会古北路69弄1号101室</t>
  </si>
  <si>
    <t>上海市长宁区新泾镇北虹居委居村委虹邻聚睦邻点</t>
  </si>
  <si>
    <t>电话: 13918676449</t>
  </si>
  <si>
    <t>地址: 上海市长宁区新泾镇北虹居委会北虹路路1000弄3号101室</t>
  </si>
  <si>
    <t>上海市浦东新区书院镇新北居村委益民睦邻点</t>
  </si>
  <si>
    <t>电话: 18930056832</t>
  </si>
  <si>
    <t>地址: 上海市浦东新区书院镇新北村村委会新东路229号1室</t>
  </si>
  <si>
    <t>上海市浦东新区书院镇新北居村委好心情睦邻点</t>
  </si>
  <si>
    <t>电话: 18221809261</t>
  </si>
  <si>
    <t>地址: 上海市浦东新区书院镇新北村村委会新东路322号</t>
  </si>
  <si>
    <t>上海市浦东新区书院镇新舒苑居村委爱满园睦邻点</t>
  </si>
  <si>
    <t>电话: 13641953962</t>
  </si>
  <si>
    <t>地址: 上海市浦东新区书院镇新舒苑社区居委会唐港路34号202室</t>
  </si>
  <si>
    <t>上海市浦东新区书院镇新舒苑居村委温馨缘睦邻点</t>
  </si>
  <si>
    <t>电话: 13022150056</t>
  </si>
  <si>
    <t>地址: 上海市浦东新区书院镇新舒苑社区居委会丽正路1059弄6号102室</t>
  </si>
  <si>
    <t>上海市松江区新桥镇新东苑居村委书香睦邻点</t>
  </si>
  <si>
    <t>电话: 18917308122</t>
  </si>
  <si>
    <t>地址: 上海市松江区新桥镇新东苑社区居委会陈春公路881弄55号</t>
  </si>
  <si>
    <t>上海市浦东新区书院镇新舒苑居村委舒适睦邻点</t>
  </si>
  <si>
    <t>电话: 13774431996</t>
  </si>
  <si>
    <t>地址: 上海市浦东新区书院镇新舒苑社区居委会丽正路1059弄37号102室</t>
  </si>
  <si>
    <t>上海市浦东新区书院镇洋溢居村委绿色家庭睦邻点</t>
  </si>
  <si>
    <t>电话: 13817353029</t>
  </si>
  <si>
    <t>地址: 上海市浦东新区书院镇洋溢村村委会洋溢村15组243号</t>
  </si>
  <si>
    <t>上海市浦东新区书院镇余姚居村委周阿姨睦邻点</t>
  </si>
  <si>
    <t>电话: 18201808673</t>
  </si>
  <si>
    <t>地址: 上海市浦东新区书院镇余姚村村委会余姚村306号</t>
  </si>
  <si>
    <t>上海市浦东新区书院镇中久居村委久之缘睦邻点</t>
  </si>
  <si>
    <t>电话: 15601761662</t>
  </si>
  <si>
    <t>地址: 上海市浦东新区书院镇中久村村委会中久村966号</t>
  </si>
  <si>
    <t>上海市松江区石湖荡镇泖新居村委50网格睦邻点</t>
  </si>
  <si>
    <t>电话: 13917963730</t>
  </si>
  <si>
    <t>地址: 上海市松江区石湖荡镇泖新村村委会泖新村307号东</t>
  </si>
  <si>
    <t>上海市松江区石湖荡镇洙桥居村委洙桥村睦邻点</t>
  </si>
  <si>
    <t>电话: 13611733834</t>
  </si>
  <si>
    <t>地址: 上海市松江区石湖荡镇洙桥村村委会洙桥村868号二楼</t>
  </si>
  <si>
    <t>上海市松江区石湖荡镇张庄居村委爱军睦邻点</t>
  </si>
  <si>
    <t>电话: 18917535510</t>
  </si>
  <si>
    <t>地址: 上海市松江区石湖荡镇张庄村村委会张庄村841号</t>
  </si>
  <si>
    <t>上海市浦东新区书院镇东场居村委行知苑睦邻点</t>
  </si>
  <si>
    <t>电话: 13817002596</t>
  </si>
  <si>
    <t>地址: 上海市浦东新区书院镇东场居委会兴旺路6号</t>
  </si>
  <si>
    <t>上海市浦东新区书院镇东场居村委芳香园睦邻点</t>
  </si>
  <si>
    <t>电话: 18221524782</t>
  </si>
  <si>
    <t>地址: 上海市浦东新区书院镇东场居委会亭园新村77号</t>
  </si>
  <si>
    <t>上海市浦东新区书院镇黄华居村委清风睦邻点</t>
  </si>
  <si>
    <t>电话: 13761140289</t>
  </si>
  <si>
    <t>地址: 上海市浦东新区书院镇黄华村村委会黄华村340号</t>
  </si>
  <si>
    <t>上海市浦东新区书院镇丽泽居村委好享来睦邻点</t>
  </si>
  <si>
    <t>电话: 15921628523</t>
  </si>
  <si>
    <t>地址: 上海市浦东新区书院镇丽泽社区居委会首善街619弄50号101室</t>
  </si>
  <si>
    <t>上海市浦东新区书院镇丽泽居村委荷谐睦邻点</t>
  </si>
  <si>
    <t>电话: 17701682818</t>
  </si>
  <si>
    <t>地址: 上海市浦东新区书院镇丽泽社区居委会首善街555弄46号101室</t>
  </si>
  <si>
    <t>上海市浦东新区书院镇路南居村委民馨睦邻点</t>
  </si>
  <si>
    <t>电话: 15221663150</t>
  </si>
  <si>
    <t>地址: 上海市浦东新区书院镇路南村村委会11组村419号</t>
  </si>
  <si>
    <t>上海市浦东新区书院镇棉场居村委开心睦邻点</t>
  </si>
  <si>
    <t>电话: 15921006581</t>
  </si>
  <si>
    <t>地址: 上海市浦东新区书院镇棉场村村委会丰产村四组812号</t>
  </si>
  <si>
    <t>上海市浦东新区书院镇塘北居村委心灵小筑睦邻点</t>
  </si>
  <si>
    <t>电话: 18939808350</t>
  </si>
  <si>
    <t>地址: 上海市浦东新区书院镇塘北村村委会塘北村508号</t>
  </si>
  <si>
    <t>上海市浦东新区书院镇塘北居村委康乐睦邻点</t>
  </si>
  <si>
    <t>电话: 15221514665</t>
  </si>
  <si>
    <t>地址: 上海市浦东新区书院镇塘北村村委会塘北村329号</t>
  </si>
  <si>
    <t>上海市松江区新桥镇春申居村委温馨家园睦邻点</t>
  </si>
  <si>
    <t>电话: 13301956568</t>
  </si>
  <si>
    <t>地址: 上海市松江区新桥镇春申社区居委会陈春公路555弄1141号</t>
  </si>
  <si>
    <t>上海市浦东新区书院镇桃园居村委枫叶睦邻点</t>
  </si>
  <si>
    <t>电话: 13482665910</t>
  </si>
  <si>
    <t>地址: 上海市浦东新区书院镇桃园村村委会新六村417号</t>
  </si>
  <si>
    <t>上海市浦东新区书院镇桃园居村委春风睦邻点</t>
  </si>
  <si>
    <t>地址: 上海市浦东新区书院镇桃园村村委会新六村328号</t>
  </si>
  <si>
    <t>上海市浦东新区书院镇桃园居村委书香睦邻点</t>
  </si>
  <si>
    <t>电话: 13817965458</t>
  </si>
  <si>
    <t>地址: 上海市浦东新区书院镇桃园村村委会新六村122号</t>
  </si>
  <si>
    <t>上海市浦东新区书院镇桃园村居村委芳香睦邻点</t>
  </si>
  <si>
    <t>电话: 13661640616</t>
  </si>
  <si>
    <t>地址: 上海市浦东新区书院镇桃园村村委会桃园村942号</t>
  </si>
  <si>
    <t>上海市长宁区虹桥街道伊犁居村委联鑫睦邻点</t>
  </si>
  <si>
    <t>电话: 13361821065</t>
  </si>
  <si>
    <t>地址: 上海市长宁区虹桥街道伊犁居委会安顺路358弄4号302室</t>
  </si>
  <si>
    <t>上海市长宁区虹桥街道伊犁居村委联谊睦邻点</t>
  </si>
  <si>
    <t>电话: 13918114754</t>
  </si>
  <si>
    <t>地址: 上海市长宁区虹桥街道伊犁居委会安顺路358弄3号402室</t>
  </si>
  <si>
    <t>上海市长宁区虹桥街道伊犁居村委快乐和谐家园睦邻点</t>
  </si>
  <si>
    <t>电话: 13818087569</t>
  </si>
  <si>
    <t>地址: 上海市长宁区虹桥街道伊犁居委会伊犁路146弄3号104室</t>
  </si>
  <si>
    <t>上海市长宁区虹桥街道伊犁居村委温馨欢乐园睦邻点</t>
  </si>
  <si>
    <t>电话: 13916713120</t>
  </si>
  <si>
    <t>地址: 上海市长宁区虹桥街道伊犁居委会中山西路910弄30号底楼小房间</t>
  </si>
  <si>
    <t>上海市长宁区新泾镇虹康居委居村委佳佳乐睦邻点</t>
  </si>
  <si>
    <t>电话: 13611764601</t>
  </si>
  <si>
    <t>地址: 上海市长宁区新泾镇虹康居委会仙霞西路300弄路16号702室</t>
  </si>
  <si>
    <t>上海市长宁区新泾镇虹康居委居村委阳光屋睦邻点</t>
  </si>
  <si>
    <t>电话: 13918251542</t>
  </si>
  <si>
    <t>地址: 上海市长宁区新泾镇虹康居委会仙霞西路村300弄25号101室</t>
  </si>
  <si>
    <t>上海市长宁区虹桥街道伊犁居村委快乐生活睦邻点</t>
  </si>
  <si>
    <t>电话: 13311726706</t>
  </si>
  <si>
    <t>地址: 上海市长宁区虹桥街道伊犁居委会安顺路330号</t>
  </si>
  <si>
    <t>上海市长宁区天山路街道新风居村委银发无忧睦邻点</t>
  </si>
  <si>
    <t>电话: 18516199686</t>
  </si>
  <si>
    <t>地址: 上海市长宁区天山路街道新风居委会古北路211弄20号303室</t>
  </si>
  <si>
    <t>上海市普陀区长风新村街道长风二村第一居委会居村委“邻里下午茶”睦邻点</t>
  </si>
  <si>
    <t>电话: 13916902703</t>
  </si>
  <si>
    <t>地址: 上海市普陀区长风新村街道长风二村第一居委会金沙江路146号101室</t>
  </si>
  <si>
    <t>上海市长宁区天山路街道玉屏居村委夕阳睦邻点</t>
  </si>
  <si>
    <t>电话: 15121034752</t>
  </si>
  <si>
    <t>地址: 上海市长宁区天山路街道玉屏居委会玉屏南路110弄19号103室</t>
  </si>
  <si>
    <t>上海市长宁区周家桥街道古南居村委雍景园老年健康行沙龙睦邻点</t>
  </si>
  <si>
    <t>电话: 13621869876</t>
  </si>
  <si>
    <t>地址: 上海市长宁区周家桥街道古南居委会天山支路138弄10号1楼</t>
  </si>
  <si>
    <t>上海市长宁区周家桥街道上海花城居村委书香溢众邻睦邻点</t>
  </si>
  <si>
    <t>地址: 上海市长宁区周家桥街道上海花城居委会长宁路1818弄13号501室</t>
  </si>
  <si>
    <t>上海市嘉定区嘉定镇街道花园弄居村委亲和园睦邻点</t>
  </si>
  <si>
    <t>电话: 18117197648</t>
  </si>
  <si>
    <t>地址: 上海市嘉定区嘉定镇街道花园弄社区居委会清河路路100弄上海市嘉定区嘉定镇街道清河路100弄3号西侧</t>
  </si>
  <si>
    <t>上海市崇明区竖新镇堡西居村委舞悦夕阳睦邻点</t>
  </si>
  <si>
    <t>电话: 18017032483</t>
  </si>
  <si>
    <t>地址: 上海市崇明区竖新镇堡西村村委会堡西村八字629号</t>
  </si>
  <si>
    <t>上海市崇明区港沿镇合兴村居村委同心苑睦邻点</t>
  </si>
  <si>
    <t>电话: 13818389874</t>
  </si>
  <si>
    <t>地址: 上海市崇明区港沿镇合兴村村委会合兴村307号</t>
  </si>
  <si>
    <t>上海市崇明区竖新镇大东居村委旭日东升睦邻点</t>
  </si>
  <si>
    <t>电话: 13817968707</t>
  </si>
  <si>
    <t>地址: 上海市崇明区竖新镇大东村村委会大东村马路11队号</t>
  </si>
  <si>
    <t>上海市嘉定区嘉定镇街道小囡桥居村委老来乐睦邻点</t>
  </si>
  <si>
    <t>电话: 13916786149</t>
  </si>
  <si>
    <t>地址: 上海市嘉定区嘉定镇街道小囡桥社区居委会塔城路440弄25号</t>
  </si>
  <si>
    <t>上海市崇明区新海镇跃进居村委跃乡邻睦邻点</t>
  </si>
  <si>
    <t>电话: 13917023425</t>
  </si>
  <si>
    <t>地址: 上海市崇明区新海镇跃进居委会跃进新村42号102室</t>
  </si>
  <si>
    <t>上海市长宁区天山路街道玉屏居村委向明睦邻点</t>
  </si>
  <si>
    <t>电话: 13764479230</t>
  </si>
  <si>
    <t>地址: 上海市长宁区天山路街道玉屏居委会玉屏南路110弄9号102室</t>
  </si>
  <si>
    <t>上海市长宁区天山路街道新风居村委长征路上睦邻点</t>
  </si>
  <si>
    <t>电话: 13774441876</t>
  </si>
  <si>
    <t>地址: 上海市长宁区天山路街道新风居委会玉屏南路721弄40号202室</t>
  </si>
  <si>
    <t>上海市崇明区中兴镇胜利居村委郭师傅睦邻点</t>
  </si>
  <si>
    <t>电话: 18721413591</t>
  </si>
  <si>
    <t>地址: 上海市崇明区中兴镇胜利村村委会胜利村1301号</t>
  </si>
  <si>
    <t>上海市崇明区中兴镇北兴居村委姚师傅睦邻点</t>
  </si>
  <si>
    <t>电话: 18616385711</t>
  </si>
  <si>
    <t>地址: 上海市崇明区中兴镇北兴村村委会北兴村632号</t>
  </si>
  <si>
    <t>上海市长宁区天山路街道新风居村委晚霞睦邻点</t>
  </si>
  <si>
    <t>电话: 18918512610</t>
  </si>
  <si>
    <t>地址: 上海市长宁区天山路街道新风居委会古北路181弄4号101室</t>
  </si>
  <si>
    <t>上海市崇明区新海镇长征居村委银杏睦邻点</t>
  </si>
  <si>
    <t>电话: 18116491126</t>
  </si>
  <si>
    <t>地址: 上海市崇明区新海镇长征居委会银杏花园街9号102室</t>
  </si>
  <si>
    <t>上海市浦东新区南码头路街道东三居村委保健足摩睦邻点</t>
  </si>
  <si>
    <t>电话: 13817323859</t>
  </si>
  <si>
    <t>地址: 上海市浦东新区南码头路街道东三里桥居委会东三街102弄23号401室</t>
  </si>
  <si>
    <t>上海市崇明区中兴镇红星居村委小板凳睦邻点</t>
  </si>
  <si>
    <t>电话: 15102157203</t>
  </si>
  <si>
    <t>地址: 上海市崇明区中兴镇红星村村委会红星村红北10队号</t>
  </si>
  <si>
    <t>上海市长宁区新泾镇刘二居村委一线牵睦邻点</t>
  </si>
  <si>
    <t>电话: 13701801489</t>
  </si>
  <si>
    <t>地址: 上海市长宁区新泾镇刘家宅二居委会北渔路135弄小区活动室</t>
  </si>
  <si>
    <t>上海市崇明区中兴镇永隆居村委邻和睦邻点</t>
  </si>
  <si>
    <t>电话: 13801636557</t>
  </si>
  <si>
    <t>地址: 上海市崇明区中兴镇永隆村村委会永隆村14队号</t>
  </si>
  <si>
    <t>上海市长宁区北新泾街道新泾五村居村委老年人互助睦邻点</t>
  </si>
  <si>
    <t>电话: 13045611753</t>
  </si>
  <si>
    <t>地址: 上海市长宁区北新泾街道新泾五村居委会金钟路255号5号505室</t>
  </si>
  <si>
    <t>上海市青浦区夏阳街道新阳居村委6组睦邻点</t>
  </si>
  <si>
    <t>电话: 15221880838</t>
  </si>
  <si>
    <t>地址: 上海市青浦区夏阳街道新阳村村委会新阳村490号</t>
  </si>
  <si>
    <t>上海市浦东新区老港镇牛肚居村委祥瑞睦邻点</t>
  </si>
  <si>
    <t>电话: 18918075560</t>
  </si>
  <si>
    <t>地址: 上海市浦东新区老港镇牛肚村村委会牛肚村11组930号1室</t>
  </si>
  <si>
    <t>上海市宝山区罗店镇天平村居村委中申宅睦邻点</t>
  </si>
  <si>
    <t>电话: 15316752955</t>
  </si>
  <si>
    <t>地址: 上海市宝山区罗店镇天平村村委会石太村2018号天平村委会石太路2018号</t>
  </si>
  <si>
    <t>上海市崇明区中兴镇滧中居村委老娘舅睦邻点</t>
  </si>
  <si>
    <t>电话: 15026573378</t>
  </si>
  <si>
    <t>地址: 上海市崇明区中兴镇滧中村村委会滧中村408号</t>
  </si>
  <si>
    <t>上海市浦东新区老港镇牛肚居村委祥乐睦邻点</t>
  </si>
  <si>
    <t>电话: 13816496248</t>
  </si>
  <si>
    <t>地址: 上海市浦东新区老港镇牛肚村村委会牛肚村23组906号</t>
  </si>
  <si>
    <t>上海市崇明区中兴镇胜利居村委马大姐睦邻点</t>
  </si>
  <si>
    <t>电话: 18930672997</t>
  </si>
  <si>
    <t>地址: 上海市崇明区中兴镇胜利村村委会胜利村1709号</t>
  </si>
  <si>
    <t>上海市长宁区虹桥街道虹储居村委康乐园睦邻点</t>
  </si>
  <si>
    <t>电话: 18221664249</t>
  </si>
  <si>
    <t>地址: 上海市长宁区虹桥街道虹储居委会虹桥路1041弄32号地下室</t>
  </si>
  <si>
    <t>上海市崇明区中兴镇滧中居村委黄老师睦邻点</t>
  </si>
  <si>
    <t>电话: 15900716756</t>
  </si>
  <si>
    <t>地址: 上海市崇明区中兴镇滧中村村委会滧中村滧南2队号</t>
  </si>
  <si>
    <t>上海市长宁区新泾镇中泾居村委中泾音乐坊睦邻点</t>
  </si>
  <si>
    <t>电话: 13761504687</t>
  </si>
  <si>
    <t>地址: 上海市长宁区新泾镇中泾居委会中泾路18弄17号201室</t>
  </si>
  <si>
    <t>上海市青浦区夏阳街道新阳居村委4组睦邻点</t>
  </si>
  <si>
    <t>电话: 13661425910</t>
  </si>
  <si>
    <t>地址: 上海市青浦区夏阳街道新阳村村委会新阳村286号</t>
  </si>
  <si>
    <t>上海市浦东新区老港镇牛肚居村委祥和睦邻点</t>
  </si>
  <si>
    <t>电话: 18964549920</t>
  </si>
  <si>
    <t>地址: 上海市浦东新区老港镇牛肚村村委会牛肚村15组602号</t>
  </si>
  <si>
    <t>上海市崇明区中兴镇富圩居村委第一睦邻点</t>
  </si>
  <si>
    <t>电话: 13611611153</t>
  </si>
  <si>
    <t>地址: 上海市崇明区中兴镇富圩村村委会富圩村7队号</t>
  </si>
  <si>
    <t>上海市长宁区虹桥街道虹储居村委凝聚小组睦邻点</t>
  </si>
  <si>
    <t>电话: 13371813223</t>
  </si>
  <si>
    <t>地址: 上海市长宁区虹桥街道虹储居委会虹桥路1041弄12号501室</t>
  </si>
  <si>
    <t>上海市崇明区中兴镇中兴居村委睦邻中心睦邻点</t>
  </si>
  <si>
    <t>电话: 17602154870</t>
  </si>
  <si>
    <t>地址: 上海市崇明区中兴镇中兴村村委会陈彷公路2749号</t>
  </si>
  <si>
    <t>上海市长宁区虹桥街道虹储居村委相助睦邻点</t>
  </si>
  <si>
    <t>电话: 13818367180</t>
  </si>
  <si>
    <t>地址: 上海市长宁区虹桥街道虹储居委会虹桥路1041弄6号103室</t>
  </si>
  <si>
    <t>上海市长宁区天山路街道新光居村委小巷温馨室睦邻点</t>
  </si>
  <si>
    <t>电话: 13916201034</t>
  </si>
  <si>
    <t>地址: 上海市长宁区天山路街道新光居委会玉屏南路561弄1号103室</t>
  </si>
  <si>
    <t>上海市崇明区中兴镇中兴居村委第三睦邻点</t>
  </si>
  <si>
    <t>地址: 上海市崇明区中兴镇中兴村村委会中兴村3队号</t>
  </si>
  <si>
    <t>上海市崇明区中兴镇爱国居村委红色港湾睦邻点</t>
  </si>
  <si>
    <t>电话: 18920939435</t>
  </si>
  <si>
    <t>地址: 上海市崇明区中兴镇爱国村村委会爱国村3队号</t>
  </si>
  <si>
    <t>上海市长宁区新泾镇新泾北苑居村委和乐睦邻点</t>
  </si>
  <si>
    <t>电话: 15801786693</t>
  </si>
  <si>
    <t>地址: 上海市长宁区新泾镇新泾北苑居委会仙霞西路888弄11号101室</t>
  </si>
  <si>
    <t>上海市浦东新区老港镇建港居村委文体睦邻点</t>
  </si>
  <si>
    <t>电话: 13482252435</t>
  </si>
  <si>
    <t>地址: 上海市浦东新区老港镇建港村村委会建港村港北334号</t>
  </si>
  <si>
    <t>上海市长宁区虹桥街道荣华居村委夕阳无限好，你我共相聚睦邻点</t>
  </si>
  <si>
    <t>电话: 18918967262</t>
  </si>
  <si>
    <t>地址: 上海市长宁区虹桥街道荣华居委会黄金城道路688弄11号1202室</t>
  </si>
  <si>
    <t>上海市金山区廊下镇南塘村居村委南塘4组睦邻点</t>
  </si>
  <si>
    <t>电话: 13564238301</t>
  </si>
  <si>
    <t>地址: 上海市金山区廊下镇南塘村村委会南塘村4组2032号</t>
  </si>
  <si>
    <t>上海市浦东新区老港镇建港居村委夕阳红睦邻点</t>
  </si>
  <si>
    <t>电话: 16601727646</t>
  </si>
  <si>
    <t>地址: 上海市浦东新区老港镇建港村村委会建港村4组219号</t>
  </si>
  <si>
    <t>上海市浦东新区老港镇建港居村委阳光睦邻点</t>
  </si>
  <si>
    <t>电话: 13774244880</t>
  </si>
  <si>
    <t>地址: 上海市浦东新区老港镇建港村村委会建港村635号</t>
  </si>
  <si>
    <t>上海市长宁区虹桥街道荣华居村委古北荣华艺苑睦邻点</t>
  </si>
  <si>
    <t>电话: 18917126887</t>
  </si>
  <si>
    <t>地址: 上海市长宁区虹桥街道荣华居委会荣华东道路19弄6号501室</t>
  </si>
  <si>
    <t>上海市浦东新区老港镇建港居村委宅上亲睦邻点</t>
  </si>
  <si>
    <t>电话: 13381863890</t>
  </si>
  <si>
    <t>地址: 上海市浦东新区老港镇建港村村委会建港村12组612号</t>
  </si>
  <si>
    <t>上海市浦东新区老港镇建港居村委健康睦邻点</t>
  </si>
  <si>
    <t>电话: 15800561712</t>
  </si>
  <si>
    <t>地址: 上海市浦东新区老港镇建港村村委会建港村6组429号</t>
  </si>
  <si>
    <t>上海市浦东新区老港镇建港居村委快乐睦邻点</t>
  </si>
  <si>
    <t>电话: 13818081353</t>
  </si>
  <si>
    <t>地址: 上海市浦东新区老港镇建港村村委会建港村20组1085号</t>
  </si>
  <si>
    <t>上海市长宁区北新泾街道新泾四村居村委七彩韵睦邻点</t>
  </si>
  <si>
    <t>电话: 13917601153</t>
  </si>
  <si>
    <t>地址: 上海市长宁区北新泾街道新泾四村居委会新渔路300弄4号603室</t>
  </si>
  <si>
    <t>上海市长宁区北新泾街道新泾四村睦邻点</t>
  </si>
  <si>
    <t>电话: 13816855834</t>
  </si>
  <si>
    <t>地址: 上海市长宁区北新泾街道新泾四村居委会新渔路250弄2号203室</t>
  </si>
  <si>
    <t>上海市长宁区新泾镇淞五居村委淞五聚合睦邻点</t>
  </si>
  <si>
    <t>电话: 15692178361</t>
  </si>
  <si>
    <t>地址: 上海市长宁区新泾镇淞虹五居委会仙霞西路635弄32号402室</t>
  </si>
  <si>
    <t>上海市闵行区古美街道古龙六村居村委书香悠悠睦邻点</t>
  </si>
  <si>
    <t>电话: 13655165008</t>
  </si>
  <si>
    <t>地址: 上海市闵行区古美街道古龙六村居委会古龙路66弄1号1楼</t>
  </si>
  <si>
    <t>上海市青浦区香花桥街道泾阳村居村委民家闲谈客堂间睦邻点</t>
  </si>
  <si>
    <t>电话: 13641986478</t>
  </si>
  <si>
    <t>地址: 上海市青浦区香花桥街道泾阳村村委会泾阳村奚阳村172号</t>
  </si>
  <si>
    <t>上海市长宁区虹桥街道爱建居村委老人休闲聊天睦邻点</t>
  </si>
  <si>
    <t>电话: 13764505453</t>
  </si>
  <si>
    <t>地址: 上海市长宁区虹桥街道爱建居委会安顺路351弄40号104室</t>
  </si>
  <si>
    <t>上海市长宁区虹桥街道爱建居村委书画组睦邻点</t>
  </si>
  <si>
    <t>电话: 18917874409</t>
  </si>
  <si>
    <t>地址: 上海市长宁区虹桥街道爱建居委会安顺路351弄6号101室</t>
  </si>
  <si>
    <t>上海市长宁区天山路街道茅台居村委耆耋缘睦邻点</t>
  </si>
  <si>
    <t>电话: 13482156731</t>
  </si>
  <si>
    <t>地址: 上海市长宁区天山路街道茅台居委会天山二村141号106室</t>
  </si>
  <si>
    <t>上海市长宁区天山路街道天山居村委夕阳楼睦邻点</t>
  </si>
  <si>
    <t>电话: 13916529624</t>
  </si>
  <si>
    <t>地址: 上海市长宁区天山路街道天山居委会娄山关路810弄6号306-308室</t>
  </si>
  <si>
    <t>上海市长宁区天山路街道天义居村委欢乐屋睦邻点</t>
  </si>
  <si>
    <t>电话: 13501941317</t>
  </si>
  <si>
    <t>地址: 上海市长宁区天山路街道天义居委会玉屏南路345弄1号7室</t>
  </si>
  <si>
    <t>上海市长宁区天山路街道新光居村委邻里互助睦邻点</t>
  </si>
  <si>
    <t>地址: 上海市长宁区天山路街道新光居委会玉屏南路537弄4号303室</t>
  </si>
  <si>
    <t>上海市长宁区虹桥街道爱建居村委老奶奶歌唱组睦邻点</t>
  </si>
  <si>
    <t>电话: 13636311476</t>
  </si>
  <si>
    <t>地址: 上海市长宁区虹桥街道爱建居委会安顺路305弄小活动室</t>
  </si>
  <si>
    <t>上海市闵行区颛桥镇安乐村居村委安乐村老年人睦邻点</t>
  </si>
  <si>
    <t>电话: 13918658050</t>
  </si>
  <si>
    <t>地址: 上海市闵行区颛桥镇安乐村村委会安乐新村49号</t>
  </si>
  <si>
    <t>上海市长宁区天山路街道茅台居村委紫云亭睦邻点</t>
  </si>
  <si>
    <t>电话: 18918579840</t>
  </si>
  <si>
    <t>地址: 上海市长宁区天山路街道茅台居委会紫云西路89弄3号门401室</t>
  </si>
  <si>
    <t>上海市金山区廊下镇万春村居村委万春苑119号楼道睦邻点</t>
  </si>
  <si>
    <t>电话: 18930992645</t>
  </si>
  <si>
    <t>地址: 上海市金山区廊下镇万春村村委会漕廊公路路6825弄119号</t>
  </si>
  <si>
    <t>上海市闵行区颛桥镇北桥村居村委北桥村老年人睦邻点</t>
  </si>
  <si>
    <t>地址: 上海市闵行区颛桥镇北桥村村委会北桥村北松路599号</t>
  </si>
  <si>
    <t>上海市青浦区夏阳街道新阳居村委3组睦邻点</t>
  </si>
  <si>
    <t>电话: 18918053332</t>
  </si>
  <si>
    <t>地址: 上海市青浦区夏阳街道新阳村村委会新阳村532号</t>
  </si>
  <si>
    <t>上海市长宁区新泾镇曙光居村委邻“聚”戏斋睦邻点</t>
  </si>
  <si>
    <t>电话: 13916429368</t>
  </si>
  <si>
    <t>地址: 上海市长宁区新泾镇曙光居委会仙霞路1088弄3号501室</t>
  </si>
  <si>
    <t>上海市长宁区虹桥街道虹许居村委守望之家睦邻点</t>
  </si>
  <si>
    <t>电话: 18717855563</t>
  </si>
  <si>
    <t>地址: 上海市长宁区虹桥街道虹许居委会黄金城道路99弄黄金城道99弄39号</t>
  </si>
  <si>
    <t>上海市浦东新区南码头路街道龙馥居村委戏曲会友睦邻点</t>
  </si>
  <si>
    <t>电话: 13601835226</t>
  </si>
  <si>
    <t>地址: 上海市浦东新区南码头路街道龙馥居委会东方路1968弄23号202室</t>
  </si>
  <si>
    <t>上海市金山区廊下镇中民居村委3103号睦邻点</t>
  </si>
  <si>
    <t>电话: 13472726951</t>
  </si>
  <si>
    <t>地址: 上海市金山区廊下镇中民村村委会中民村3103号</t>
  </si>
  <si>
    <t>上海市长宁区新泾镇曙光居村委一家亲睦邻点</t>
  </si>
  <si>
    <t>电话: 13761088693</t>
  </si>
  <si>
    <t>地址: 上海市长宁区新泾镇曙光居委会仙霞路888弄27号102室</t>
  </si>
  <si>
    <t>上海市青浦区夏阳街道王仙村居村委9组睦邻点</t>
  </si>
  <si>
    <t>电话: 17717891044</t>
  </si>
  <si>
    <t>地址: 上海市青浦区夏阳街道王仙村村委会王仙村村165号</t>
  </si>
  <si>
    <t>上海市青浦区夏阳街道王仙村居村委10组睦邻点</t>
  </si>
  <si>
    <t>电话: 18930681260</t>
  </si>
  <si>
    <t>地址: 上海市青浦区夏阳街道王仙村村委会王仙村村359号</t>
  </si>
  <si>
    <t>上海市青浦区华新镇叙中居村委欢歌笑语园睦邻点</t>
  </si>
  <si>
    <t>电话: 18019302671</t>
  </si>
  <si>
    <t>地址: 上海市青浦区华新镇叙中村村委会叙北路41号</t>
  </si>
  <si>
    <t>上海市长宁区新泾镇刘三居村委温馨小屋睦邻点</t>
  </si>
  <si>
    <t>电话: 13917233495</t>
  </si>
  <si>
    <t>地址: 上海市长宁区新泾镇刘家宅三居委会泉口路113号101</t>
  </si>
  <si>
    <t>上海市浦东新区南码头路街道六里四居村委夕阳之家睦邻点</t>
  </si>
  <si>
    <t>电话: 13916352734</t>
  </si>
  <si>
    <t>地址: 上海市浦东新区南码头路街道六里第四居委会浦三路858弄9号西面</t>
  </si>
  <si>
    <t>上海市长宁区天山路街道茅台居村委爱益群睦邻点</t>
  </si>
  <si>
    <t>电话: 13818984249</t>
  </si>
  <si>
    <t>地址: 上海市长宁区天山路街道茅台居委会天山二村129号302室</t>
  </si>
  <si>
    <t>上海市浦东新区南码头路街道八二居村委戏剧之友睦邻点</t>
  </si>
  <si>
    <t>电话: 18930919707</t>
  </si>
  <si>
    <t>地址: 上海市浦东新区南码头路街道临沂八村第二居委会东方路2880弄2号1206室</t>
  </si>
  <si>
    <t>上海市青浦区夏阳街道王仙村居村委7组睦邻点</t>
  </si>
  <si>
    <t>电话: 13482752052</t>
  </si>
  <si>
    <t>地址: 上海市青浦区夏阳街道王仙村村委会王仙村村107号</t>
  </si>
  <si>
    <t>上海市青浦区华新镇嵩山居村委农闲小驿睦邻点</t>
  </si>
  <si>
    <t>电话: 13621726928</t>
  </si>
  <si>
    <t>地址: 上海市青浦区华新镇嵩山村村委会池圈村643号</t>
  </si>
  <si>
    <t>上海市青浦区夏阳街道新阳居村委2组睦邻点</t>
  </si>
  <si>
    <t>电话: 13764603824</t>
  </si>
  <si>
    <t>地址: 上海市青浦区夏阳街道新阳村村委会新阳村119号</t>
  </si>
  <si>
    <t>上海市长宁区新泾镇福泉居村委心连心睦邻点</t>
  </si>
  <si>
    <t>电话: 13003215001</t>
  </si>
  <si>
    <t>地址: 上海市长宁区新泾镇福泉路居委会福泉路123弄3号</t>
  </si>
  <si>
    <t>上海市浦东新区新场镇北大居村委缘来爱心睦邻点</t>
  </si>
  <si>
    <t>电话: 15802165829</t>
  </si>
  <si>
    <t>地址: 上海市浦东新区新场镇北大居委会洪东街26号</t>
  </si>
  <si>
    <t>上海市浦东新区老港镇成日居村委王阿姨睦邻点</t>
  </si>
  <si>
    <t>电话: 18019748424</t>
  </si>
  <si>
    <t>地址: 上海市浦东新区老港镇成日村村委会成日村15组1456号</t>
  </si>
  <si>
    <t>上海市青浦区夏阳街道王仙村居村委8组睦邻点</t>
  </si>
  <si>
    <t>电话: 18221187215</t>
  </si>
  <si>
    <t>地址: 上海市青浦区夏阳街道王仙村村委会王仙村村56号</t>
  </si>
  <si>
    <t>上海市青浦区华新镇新谊居村委“北张角”南聚社睦邻点</t>
  </si>
  <si>
    <t>电话: 18930339796</t>
  </si>
  <si>
    <t>地址: 上海市青浦区华新镇新谊村村委会南宅村269号</t>
  </si>
  <si>
    <t>上海市青浦区华新镇杨家庄居村委和传家苑睦邻点</t>
  </si>
  <si>
    <t>电话: 13611655107</t>
  </si>
  <si>
    <t>地址: 上海市青浦区华新镇杨家庄村村委会葫芦湾路162号</t>
  </si>
  <si>
    <t>上海市青浦区华新镇坚强居村委温馨客堂睦邻点</t>
  </si>
  <si>
    <t>电话: 13818715755</t>
  </si>
  <si>
    <t>地址: 上海市青浦区华新镇坚强村村委会三星街街39弄11号</t>
  </si>
  <si>
    <t>上海市青浦区华新镇马阳居村委养生茶话会睦邻点</t>
  </si>
  <si>
    <t>电话: 13512156057</t>
  </si>
  <si>
    <t>地址: 上海市青浦区华新镇马阳村村委会马阳村马桥274号</t>
  </si>
  <si>
    <t>上海市浦东新区老港镇成日居村委杨阿姨睦邻点</t>
  </si>
  <si>
    <t>电话: 18701870592</t>
  </si>
  <si>
    <t>地址: 上海市浦东新区老港镇成日村村委会成日村1组170号</t>
  </si>
  <si>
    <t>上海市闵行区新虹街道沙茂居村委沙申睦邻点</t>
  </si>
  <si>
    <t>电话: 16621378761</t>
  </si>
  <si>
    <t>地址: 上海市闵行区新虹街道沙茂居委会沪青平公路635弄21号102室</t>
  </si>
  <si>
    <t>上海市长宁区虹桥街道虹南居村委姐妹友爱睦邻点</t>
  </si>
  <si>
    <t>电话: 13501959014</t>
  </si>
  <si>
    <t>地址: 上海市长宁区虹桥街道虹南居委会虹南居委会村中山西路号中山西路1432弄28号103室</t>
  </si>
  <si>
    <t>上海市长宁区虹桥街道虹南居委会居村委南悦读书角睦邻点</t>
  </si>
  <si>
    <t>电话: 13817286620</t>
  </si>
  <si>
    <t>地址: 上海市长宁区虹桥街道虹南居委会虹南居委会村中山西路号中山西路1432弄18号201室</t>
  </si>
  <si>
    <t>上海市长宁区天山路街道仙霞居村委常青睦邻点</t>
  </si>
  <si>
    <t>电话: 18721224218</t>
  </si>
  <si>
    <t>地址: 上海市长宁区天山路街道仙霞居委会二村103乙号106室</t>
  </si>
  <si>
    <t>上海市浦东新区南码头路街道临沂二村居村委婵娟K歌睦邻点</t>
  </si>
  <si>
    <t>电话: 17721220419</t>
  </si>
  <si>
    <t>地址: 上海市浦东新区南码头路街道临沂二村居委会南码头路451弄29号302室</t>
  </si>
  <si>
    <t>上海市青浦区华新镇华益居村委春满园温馨站睦邻点</t>
  </si>
  <si>
    <t>电话: 13585693788</t>
  </si>
  <si>
    <t>地址: 上海市青浦区华新镇华益村村委会华益村邱北294号</t>
  </si>
  <si>
    <t>上海市长宁区虹桥街道虹欣居村委唱响欣绿睦邻点</t>
  </si>
  <si>
    <t>电话: 13611838990</t>
  </si>
  <si>
    <t>上海市闵行区浦江镇正义居村委8组睦邻点</t>
  </si>
  <si>
    <t>电话: 13601795827</t>
  </si>
  <si>
    <t>地址: 上海市闵行区浦江镇正义村村委会丰南路8组100-2号</t>
  </si>
  <si>
    <t>上海市闵行区新虹街道沙茂居村委沙茂睦邻点</t>
  </si>
  <si>
    <t>地址: 上海市闵行区新虹街道沙茂居委会七莘路3885弄85号101室</t>
  </si>
  <si>
    <t>上海市青浦区朱家角镇西湖新村居村委睦邻点</t>
  </si>
  <si>
    <t>电话: 13611767132</t>
  </si>
  <si>
    <t>地址: 上海市青浦区朱家角镇西湖新村居委会漕平路149号</t>
  </si>
  <si>
    <t>上海市金山区漕泾镇阮巷村居村委常小宝睦邻点</t>
  </si>
  <si>
    <t>电话: 13818027295</t>
  </si>
  <si>
    <t>地址: 上海市金山区漕泾镇阮巷村村委会阮巷村街道24号</t>
  </si>
  <si>
    <t>上海市闵行区浦江镇正义居村委12组睦邻点</t>
  </si>
  <si>
    <t>电话: 13788983340</t>
  </si>
  <si>
    <t>地址: 上海市闵行区浦江镇正义村村委会正义路12组500号</t>
  </si>
  <si>
    <t>上海市崇明区港沿镇合东村居村委阳光睦邻点</t>
  </si>
  <si>
    <t>电话: 13701946190</t>
  </si>
  <si>
    <t>地址: 上海市崇明区港沿镇合东村村委会合东村146号</t>
  </si>
  <si>
    <t>上海市长宁区天山路街道茅台居村委开心苑睦邻点</t>
  </si>
  <si>
    <t>电话: 13916557093</t>
  </si>
  <si>
    <t>地址: 上海市长宁区天山路街道茅台居委会娄山关路470弄9号104室</t>
  </si>
  <si>
    <t>上海市长宁区天山路街道茅台居村委翠庭苑睦邻点</t>
  </si>
  <si>
    <t>电话: 13501680688</t>
  </si>
  <si>
    <t>地址: 上海市长宁区天山路街道茅台居委会紫云西路28弄1号1楼</t>
  </si>
  <si>
    <t>上海市浦东新区宣桥镇宣桥村沈家宅农村养老睦邻点</t>
  </si>
  <si>
    <t>电话: 13611992296</t>
  </si>
  <si>
    <t>地址: 上海市浦东新区宣桥镇宣桥村村委会宣桥村2431号</t>
  </si>
  <si>
    <t>上海市浦东新区大团镇团西村居村委尊老农村养老睦邻点</t>
  </si>
  <si>
    <t>电话: 13120789802</t>
  </si>
  <si>
    <t>地址: 上海市浦东新区大团镇团西村村委会团西中心路村616号上海市浦东新区大团镇团西村616号</t>
  </si>
  <si>
    <t>上海市浦东新区大团镇团新村居村委乐哈哈睦邻点</t>
  </si>
  <si>
    <t>电话: 18721525703</t>
  </si>
  <si>
    <t>地址: 上海市浦东新区大团镇团新村村委会团新村二团1组村180号上海市浦东新区大团镇团新村二团1组180号</t>
  </si>
  <si>
    <t>上海市长宁区天山路街道四村居村委友好睦邻点</t>
  </si>
  <si>
    <t>电话: 15316966810</t>
  </si>
  <si>
    <t>地址: 上海市长宁区天山路街道天山四村居委会四村154号17－18室</t>
  </si>
  <si>
    <t>上海市长宁区天山路街道茅台居村委爱晚亭睦邻点</t>
  </si>
  <si>
    <t>电话: 13585528159</t>
  </si>
  <si>
    <t>地址: 上海市长宁区天山路街道茅台居委会天山二村121号104室</t>
  </si>
  <si>
    <t>上海市闵行区浦江镇汇东村居村委8组睦邻点</t>
  </si>
  <si>
    <t>电话: 13761615324</t>
  </si>
  <si>
    <t>地址: 上海市闵行区浦江镇汇东村村委会汇东村8组5号</t>
  </si>
  <si>
    <t>上海市浦东新区老港镇大河居村委爱心睦邻点</t>
  </si>
  <si>
    <t>电话: 18918053108</t>
  </si>
  <si>
    <t>地址: 上海市浦东新区老港镇大河村村委会大河村9组420号</t>
  </si>
  <si>
    <t>上海市闵行区浦江镇汇东村居村委10组睦邻点</t>
  </si>
  <si>
    <t>地址: 上海市闵行区浦江镇汇东村村委会汇东村10组100号</t>
  </si>
  <si>
    <t>上海市长宁区天山路街道四村居村委劳佳睦邻点</t>
  </si>
  <si>
    <t>电话: 13817771971</t>
  </si>
  <si>
    <t>地址: 上海市长宁区天山路街道天山四村居委会天山路766弄3号301室</t>
  </si>
  <si>
    <t>上海市长宁区新泾镇淞四居村委学而思睦邻点</t>
  </si>
  <si>
    <t>电话: 18918675235</t>
  </si>
  <si>
    <t>地址: 上海市长宁区新泾镇淞虹四居委会淞虹路路735弄5号</t>
  </si>
  <si>
    <t>上海市长宁区新泾镇淞四居村委家家乐睦邻点</t>
  </si>
  <si>
    <t>电话: 13916287364</t>
  </si>
  <si>
    <t>地址: 上海市长宁区新泾镇淞虹四居委会仙霞西路路630弄弄47号</t>
  </si>
  <si>
    <t>上海市青浦区夏阳街道王仙村居村委4组睦邻点</t>
  </si>
  <si>
    <t>电话: 18964059115</t>
  </si>
  <si>
    <t>地址: 上海市青浦区夏阳街道王仙村村委会王仙村路472号</t>
  </si>
  <si>
    <t>上海市闵行区浦江镇光继村居村委湾周睦邻点</t>
  </si>
  <si>
    <t>地址: 上海市闵行区浦江镇光继村村委会光继村16组20号</t>
  </si>
  <si>
    <t>上海市浦东新区大团镇团新居村委幸福苑睦邻点</t>
  </si>
  <si>
    <t>电话: 13061911207</t>
  </si>
  <si>
    <t>地址: 上海市浦东新区大团镇团新村村委会团新村二团9组村1352号</t>
  </si>
  <si>
    <t>上海市青浦区夏阳街道王仙村居村委5组睦邻点</t>
  </si>
  <si>
    <t>电话: 15221504292</t>
  </si>
  <si>
    <t>地址: 上海市青浦区夏阳街道王仙村村委会王仙村路249号</t>
  </si>
  <si>
    <t>上海市青浦区夏阳街道王仙村居村委6组睦邻点</t>
  </si>
  <si>
    <t>电话: 18017731998</t>
  </si>
  <si>
    <t>地址: 上海市青浦区夏阳街道王仙村村委会王仙村村312号</t>
  </si>
  <si>
    <t>上海市闵行区新虹街道华美路居村委华美睦邻点</t>
  </si>
  <si>
    <t>电话: 18964716480</t>
  </si>
  <si>
    <t>地址: 上海市闵行区新虹街道华美路居委会中华美路60弄</t>
  </si>
  <si>
    <t>上海市闵行区浦江镇勤劳村居村委四组睦邻点</t>
  </si>
  <si>
    <t>电话: 13120879809</t>
  </si>
  <si>
    <t>地址: 上海市闵行区浦江镇勤劳村村委会勤劳村四组200号</t>
  </si>
  <si>
    <t>上海市金山区漕泾镇沙积居村委顾小洪睦邻点</t>
  </si>
  <si>
    <t>电话: 18964719063</t>
  </si>
  <si>
    <t>地址: 上海市金山区漕泾镇沙积村村委会沙积村3035号</t>
  </si>
  <si>
    <t>上海市青浦区夏阳街道王仙村居村委1组睦邻点</t>
  </si>
  <si>
    <t>电话: 15317993898</t>
  </si>
  <si>
    <t>地址: 上海市青浦区夏阳街道王仙村村委会王仙村路村530号</t>
  </si>
  <si>
    <t>上海市金山区漕泾镇蒋庄居村委董正新睦邻点</t>
  </si>
  <si>
    <t>电话: 13774322949</t>
  </si>
  <si>
    <t>地址: 上海市金山区漕泾镇蒋庄村村委会蒋庄村1320号</t>
  </si>
  <si>
    <t>上海市长宁区新泾镇双流居委居村委雀巢乐睦邻点</t>
  </si>
  <si>
    <t>电话: 13524002081</t>
  </si>
  <si>
    <t>上海市青浦区夏阳街道王仙村居村委3组睦邻点</t>
  </si>
  <si>
    <t>电话: 15316718367</t>
  </si>
  <si>
    <t>地址: 上海市青浦区夏阳街道王仙村村委会王仙村路460号</t>
  </si>
  <si>
    <t>上海市闵行区浦江镇勤劳居村委九组睦邻点</t>
  </si>
  <si>
    <t>电话: 13482824905</t>
  </si>
  <si>
    <t>地址: 上海市闵行区浦江镇勤劳村村委会勤劳村九组200号</t>
  </si>
  <si>
    <t>上海市崇明区港沿镇鲁东村居村委友南舒心苑睦邻点</t>
  </si>
  <si>
    <t>电话: 13501649284</t>
  </si>
  <si>
    <t>地址: 上海市崇明区港沿镇鲁东村村委会鲁东村友南439号</t>
  </si>
  <si>
    <t>上海市崇明区港沿镇漾滨村居村委帮帮乐睦邻点</t>
  </si>
  <si>
    <t>电话: 15901938681</t>
  </si>
  <si>
    <t>地址: 上海市崇明区港沿镇漾滨村村委会漾滨村255号</t>
  </si>
  <si>
    <t>上海市青浦区徐泾镇宅东居委会居村委宅东小区睦邻点</t>
  </si>
  <si>
    <t>电话: 18930189365</t>
  </si>
  <si>
    <t>地址: 上海市青浦区徐泾镇宅东居委会沪青平公路谢卫路号宅东小区内</t>
  </si>
  <si>
    <t>上海市崇明区港沿镇梅园村居村委陈家睦邻点</t>
  </si>
  <si>
    <t>电话: 13816828079</t>
  </si>
  <si>
    <t>地址: 上海市崇明区港沿镇梅园村村委会梅园村925号</t>
  </si>
  <si>
    <t>上海市崇明区庙镇保安居村委周金鹏睦邻点</t>
  </si>
  <si>
    <t>电话: 13916529316</t>
  </si>
  <si>
    <t>地址: 上海市崇明区庙镇保安村村委会保安村保民709号</t>
  </si>
  <si>
    <t>上海市金山区亭林镇寺平居村委婷婷睦邻点</t>
  </si>
  <si>
    <t>电话: 13641644473</t>
  </si>
  <si>
    <t>地址: 上海市金山区亭林镇寺平居委会寺平北路65弄72号</t>
  </si>
  <si>
    <t>上海市浦东新区老港镇欣河居村委和美睦邻点</t>
  </si>
  <si>
    <t>电话: 18321560356</t>
  </si>
  <si>
    <t>地址: 上海市浦东新区老港镇欣河村村委会欣河村烟墩465号</t>
  </si>
  <si>
    <t>上海市金山区亭林镇东新居村委金明快乐小屋睦邻点</t>
  </si>
  <si>
    <t>电话: 18939743320</t>
  </si>
  <si>
    <t>地址: 上海市金山区亭林镇东新村村委会东新村亭南10组3062号</t>
  </si>
  <si>
    <t>上海市金山区亭林镇中山居村委明华快乐湾睦邻点</t>
  </si>
  <si>
    <t>电话: 18930848267</t>
  </si>
  <si>
    <t>地址: 上海市金山区亭林镇中山居委会华亭路141号301室</t>
  </si>
  <si>
    <t>上海市青浦区徐泾镇前明村居村委陈家睦邻点</t>
  </si>
  <si>
    <t>电话: 13818495020</t>
  </si>
  <si>
    <t>地址: 上海市青浦区徐泾镇前明村村委会前明村沪青平公路2013弄493号</t>
  </si>
  <si>
    <t>上海市长宁区程家桥街道程桥二村居村委奇萍睦邻点</t>
  </si>
  <si>
    <t>电话: 13918845819</t>
  </si>
  <si>
    <t>地址: 上海市长宁区程家桥街道程桥二村居委会程桥二村41号103室</t>
  </si>
  <si>
    <t>上海市金山区亭林镇金明居村委横浜睦邻点</t>
  </si>
  <si>
    <t>电话: 18930301450</t>
  </si>
  <si>
    <t>地址: 上海市金山区亭林镇金明村村委会金明村3组3158号</t>
  </si>
  <si>
    <t>上海市浦东新区老港镇欣河居村委和谐睦邻点</t>
  </si>
  <si>
    <t>电话: 15221814172</t>
  </si>
  <si>
    <t>地址: 上海市浦东新区老港镇欣河村村委会欣河村铁桥228-1号</t>
  </si>
  <si>
    <t>上海市长宁区程家桥街道王满泗桥居村委安缇睦邻点</t>
  </si>
  <si>
    <t>电话: 13921267454</t>
  </si>
  <si>
    <t>地址: 上海市长宁区程家桥街道王满泗桥居委会哈密路1800弄1号102室</t>
  </si>
  <si>
    <t>上海市青浦区徐泾镇前明居村委黄南睦邻点</t>
  </si>
  <si>
    <t>电话: 13564182288</t>
  </si>
  <si>
    <t>地址: 上海市青浦区徐泾镇前明村村委会前明村100号</t>
  </si>
  <si>
    <t>上海市金山区亭林镇金门居村委秀娟小暖屋睦邻点</t>
  </si>
  <si>
    <t>电话: 18901748650</t>
  </si>
  <si>
    <t>地址: 上海市金山区亭林镇金门村村委会金门村12组3011号</t>
  </si>
  <si>
    <t>上海市青浦区徐泾镇前明居村委泗安桥睦邻点</t>
  </si>
  <si>
    <t>电话: 15021996388</t>
  </si>
  <si>
    <t>地址: 上海市青浦区徐泾镇前明村村委会前明村350号</t>
  </si>
  <si>
    <t>上海市长宁区程家桥街道豪园居村委美香睦邻点</t>
  </si>
  <si>
    <t>电话: 13524253093</t>
  </si>
  <si>
    <t>地址: 上海市长宁区程家桥街道嘉利豪园居委会虹井路888弄9号1603号</t>
  </si>
  <si>
    <t>上海市长宁区程家桥街道程桥一村居村委健敏睦邻点</t>
  </si>
  <si>
    <t>电话: 18117016748</t>
  </si>
  <si>
    <t>地址: 上海市长宁区程家桥街道程桥一村居委会哈密路2028号204室</t>
  </si>
  <si>
    <t>上海市长宁区北新泾街道新泾一村第二居村委老年互助睦邻点</t>
  </si>
  <si>
    <t>电话: 18918964516</t>
  </si>
  <si>
    <t>地址: 上海市长宁区北新泾街道新泾一村二居委会新泾一村99号201室</t>
  </si>
  <si>
    <t>上海市长宁区程家桥街道上航居村委芳馨园睦邻点</t>
  </si>
  <si>
    <t>电话: 15021649737</t>
  </si>
  <si>
    <t>地址: 上海市长宁区程家桥街道上航新村居委会上航新村323号102室</t>
  </si>
  <si>
    <t>上海市金山区廊下镇友好村居村委老有所乐睦邻点</t>
  </si>
  <si>
    <t>电话: 19916507585</t>
  </si>
  <si>
    <t>地址: 上海市金山区廊下镇友好村村委会友好村1022号友好村1022</t>
  </si>
  <si>
    <t>上海市长宁区程家桥街道上航新村居村委舒心园睦邻点</t>
  </si>
  <si>
    <t>电话: 18721321967</t>
  </si>
  <si>
    <t>地址: 上海市长宁区程家桥街道上航新村居委会上航新村309号101室</t>
  </si>
  <si>
    <t>上海市长宁区程家桥街道程桥二村居村委凌云睦邻点</t>
  </si>
  <si>
    <t>电话: 15221915285</t>
  </si>
  <si>
    <t>地址: 上海市长宁区程家桥街道程桥二村居委会程桥二村27号304室</t>
  </si>
  <si>
    <t>上海市长宁区程家桥街道嘉利豪园居村委夕阳红睦邻点</t>
  </si>
  <si>
    <t>电话: 18964727346</t>
  </si>
  <si>
    <t>地址: 上海市长宁区程家桥街道嘉利豪园居委会虹井村888弄3号101室</t>
  </si>
  <si>
    <t>上海市浦东新区祝桥镇立新居村委温馨睦邻点</t>
  </si>
  <si>
    <t>电话: 13818131305</t>
  </si>
  <si>
    <t>地址: 上海市浦东新区祝桥镇立新村村委会立新村立新3组222号</t>
  </si>
  <si>
    <t>上海市青浦区徐泾镇尚鸿路居委会居村委尚鸿路老年睦邻点</t>
  </si>
  <si>
    <t>电话: 15026907295</t>
  </si>
  <si>
    <t>地址: 上海市青浦区徐泾镇尚鸿路社区居委会乐国路218弄乐国路218弄9-11号</t>
  </si>
  <si>
    <t>上海市浦东新区祝桥镇立新居村委和谐睦邻点</t>
  </si>
  <si>
    <t>电话: 18930318218</t>
  </si>
  <si>
    <t>地址: 上海市浦东新区祝桥镇立新村村委会立新村叶桥3组218号</t>
  </si>
  <si>
    <t>上海市普陀区宜川路街道大洋新村居村委连心驿站睦邻点</t>
  </si>
  <si>
    <t>电话: 18917530430</t>
  </si>
  <si>
    <t>地址: 上海市普陀区宜川路街道大洋新村居委会大洋新村40号底楼</t>
  </si>
  <si>
    <t>上海市长宁区程家桥街道南龚居村委根娣睦邻点</t>
  </si>
  <si>
    <t>电话: 13761654842</t>
  </si>
  <si>
    <t>地址: 上海市长宁区程家桥街道南龚居委会虹桥路路2222弄96号102室</t>
  </si>
  <si>
    <t>上海市长宁区程家桥街道机场新村居村委温馨睦邻点</t>
  </si>
  <si>
    <t>电话: 13564289772</t>
  </si>
  <si>
    <t>地址: 上海市长宁区程家桥街道机场新村居委会迎宾三路109号402室</t>
  </si>
  <si>
    <t>上海市长宁区程家桥街道程桥二村居村委丽悦睦邻点</t>
  </si>
  <si>
    <t>电话: 15921489098</t>
  </si>
  <si>
    <t>地址: 上海市长宁区程家桥街道程桥二村居委会程桥二村85号302室</t>
  </si>
  <si>
    <t>上海市长宁区程家桥街道程桥一村居村委伟勤睦邻点</t>
  </si>
  <si>
    <t>电话: 13651750212</t>
  </si>
  <si>
    <t>地址: 上海市长宁区程家桥街道程桥一村居委会程桥一村11号204室</t>
  </si>
  <si>
    <t>上海市崇明区绿华镇华荣1号睦邻点</t>
  </si>
  <si>
    <t>电话: 18964732971</t>
  </si>
  <si>
    <t>地址: 上海市崇明区绿华镇华荣村村委会华荣村建城413号</t>
  </si>
  <si>
    <t>上海市金山区亭林镇寺北居村委桂华的“托儿所”睦邻点</t>
  </si>
  <si>
    <t>电话: 18918477725</t>
  </si>
  <si>
    <t>地址: 上海市金山区亭林镇寺北居委会寺平北路351弄76号</t>
  </si>
  <si>
    <t>上海市崇明区绿华镇绿港村1号睦邻点</t>
  </si>
  <si>
    <t>电话: 18918716552</t>
  </si>
  <si>
    <t>地址: 上海市崇明区绿华镇绿港村村委会绿港村建同506号</t>
  </si>
  <si>
    <t>上海市崇明区绿华镇新绿1号睦邻点</t>
  </si>
  <si>
    <t>电话: 18917896558</t>
  </si>
  <si>
    <t>地址: 上海市崇明区绿华镇新绿居委会新建公路658号</t>
  </si>
  <si>
    <t>上海市普陀区长征镇象源丽都居村委象源丽都睦邻点</t>
  </si>
  <si>
    <t>电话: 13701757655</t>
  </si>
  <si>
    <t>地址: 上海市普陀区长征镇象源丽都居委会真光路798弄49号2楼</t>
  </si>
  <si>
    <t>上海市崇明区绿华镇绿湖村1号睦邻点</t>
  </si>
  <si>
    <t>电话: 18916790270</t>
  </si>
  <si>
    <t>地址: 上海市崇明区绿华镇绿湖村村委会绿湖村庙镇202号</t>
  </si>
  <si>
    <t>上海市崇明区绿华镇绿园村1号睦邻点</t>
  </si>
  <si>
    <t>电话: 18964021231</t>
  </si>
  <si>
    <t>地址: 上海市崇明区绿华镇绿园村村委会绿园村海桥617号</t>
  </si>
  <si>
    <t>上海市普陀区长征镇新曹杨居村委新曹杨睦邻点</t>
  </si>
  <si>
    <t>电话: 13501791353</t>
  </si>
  <si>
    <t>地址: 上海市普陀区长征镇新曹杨居委会梅川路799弄1号2楼</t>
  </si>
  <si>
    <t>上海市普陀区长征镇祥和家园居村委祥和家园睦邻点</t>
  </si>
  <si>
    <t>电话: 18217608578</t>
  </si>
  <si>
    <t>地址: 上海市普陀区长征镇祥和居委会梅川路1500弄24号3楼</t>
  </si>
  <si>
    <t>上海市崇明区绿华镇华星村1号睦邻点</t>
  </si>
  <si>
    <t>电话: 18916186269</t>
  </si>
  <si>
    <t>地址: 上海市崇明区绿华镇华星村村委会华星村城北1115号</t>
  </si>
  <si>
    <t>上海市崇明区绿华镇华渔村1号睦邻点</t>
  </si>
  <si>
    <t>电话: 15001721851</t>
  </si>
  <si>
    <t>上海市普陀区长征镇建二居村委建二睦邻点</t>
  </si>
  <si>
    <t>电话: 15221188932</t>
  </si>
  <si>
    <t>地址: 上海市普陀区长征镇建德小区第二居委会同普路1485号</t>
  </si>
  <si>
    <t>上海市嘉定区嘉定镇街道州桥居村委开心来小屋睦邻点</t>
  </si>
  <si>
    <t>电话: 18049857663</t>
  </si>
  <si>
    <t>地址: 上海市嘉定区嘉定镇街道州桥社区居委会塔城路360弄10号</t>
  </si>
  <si>
    <t>上海市普陀区长征镇梅四居村委五街坊睦邻点</t>
  </si>
  <si>
    <t>电话: 15821901154</t>
  </si>
  <si>
    <t>上海市崇明区绿华镇华西村1号睦邻点</t>
  </si>
  <si>
    <t>电话: 18916187001</t>
  </si>
  <si>
    <t>地址: 上海市崇明区绿华镇华西村村委会华西村江口504号</t>
  </si>
  <si>
    <t>上海市崇明区绿华镇华西村2号睦邻点</t>
  </si>
  <si>
    <t>电话: 13681627121</t>
  </si>
  <si>
    <t>地址: 上海市崇明区绿华镇华西村村委会华西村建桥1201号</t>
  </si>
  <si>
    <t>上海市崇明区庙镇联益居村委翟美英睦邻点</t>
  </si>
  <si>
    <t>电话: 15721208732</t>
  </si>
  <si>
    <t>地址: 上海市崇明区庙镇联益村村委会联益村联益东路长安221号</t>
  </si>
  <si>
    <t>上海市金山区漕泾镇东海村居村委俞金奎睦邻点</t>
  </si>
  <si>
    <t>电话: 13167268229</t>
  </si>
  <si>
    <t>地址: 上海市金山区漕泾镇东海村村委会东海村1077号</t>
  </si>
  <si>
    <t>上海市松江区小昆山镇文晋苑居村委社区睦邻点</t>
  </si>
  <si>
    <t>电话: 13501702262</t>
  </si>
  <si>
    <t>地址: 上海市松江区小昆山镇文晋苑社区居委会平原街699弄10号201室</t>
  </si>
  <si>
    <t>上海市青浦区徐泾镇二联村居村委温馨睦邻点</t>
  </si>
  <si>
    <t>电话: 18016393622</t>
  </si>
  <si>
    <t>地址: 上海市青浦区徐泾镇二联村村委会龙联路108弄49号</t>
  </si>
  <si>
    <t>上海市金山区漕泾镇营房村居村委李正芳睦邻点</t>
  </si>
  <si>
    <t>电话: 13611726810</t>
  </si>
  <si>
    <t>地址: 上海市金山区漕泾镇营房村村委会营房村3138号</t>
  </si>
  <si>
    <t>上海市嘉定区嘉定镇街道三皇桥居村委贴心人睦邻点</t>
  </si>
  <si>
    <t>电话: 15801829976</t>
  </si>
  <si>
    <t>地址: 上海市嘉定区嘉定镇街道三皇桥社区居委会塔城路470弄15号楼北侧</t>
  </si>
  <si>
    <t>上海市浦东新区老港镇滨海居村委暖洋洋睦邻点</t>
  </si>
  <si>
    <t>电话: 13611970976</t>
  </si>
  <si>
    <t>地址: 上海市浦东新区老港镇滨海居委会建设村70号</t>
  </si>
  <si>
    <t>上海市浦东新区老港镇滨海居村委甜洋洋睦邻点</t>
  </si>
  <si>
    <t>电话: 13564015708</t>
  </si>
  <si>
    <t>地址: 上海市浦东新区老港镇滨海居委会振新村32号</t>
  </si>
  <si>
    <t>上海市青浦区夏阳街道居村委睦邻点</t>
  </si>
  <si>
    <t>电话: 13585932225</t>
  </si>
  <si>
    <t>地址: 上海市青浦区夏阳街道新阳村村委会新阳村138号</t>
  </si>
  <si>
    <t>上海市浦东新区老港镇滨海居村委笑洋洋睦邻点</t>
  </si>
  <si>
    <t>电话: 13381808625</t>
  </si>
  <si>
    <t>地址: 上海市浦东新区老港镇滨海居委会通源西路19号</t>
  </si>
  <si>
    <t>上海市长宁区虹桥街道虹东居村委夕阳无限好歌咏沙龙睦邻点</t>
  </si>
  <si>
    <t>电话: 13671620034</t>
  </si>
  <si>
    <t>地址: 上海市长宁区虹桥街道虹东居委会虹桥路1017弄4号103室</t>
  </si>
  <si>
    <t>上海市浦东新区老港镇滨海居村委乐洋洋睦邻点</t>
  </si>
  <si>
    <t>电话: 13818015002</t>
  </si>
  <si>
    <t>地址: 上海市浦东新区老港镇滨海居委会通源东路37号</t>
  </si>
  <si>
    <t>上海市浦东新区老港镇滨海居村委好洋洋睦邻点</t>
  </si>
  <si>
    <t>电话: 13564350948</t>
  </si>
  <si>
    <t>地址: 上海市浦东新区老港镇滨海居委会创业村52号</t>
  </si>
  <si>
    <t>上海市浦东新区老港镇滨海居村委美洋洋睦邻点</t>
  </si>
  <si>
    <t>电话: 13162655662</t>
  </si>
  <si>
    <t>地址: 上海市浦东新区老港镇滨海居委会通海西路136号</t>
  </si>
  <si>
    <t>上海市长宁区北新泾街道新泾六村居村委春晖睦邻点</t>
  </si>
  <si>
    <t>电话: 13127826362</t>
  </si>
  <si>
    <t>地址: 上海市长宁区北新泾街道新泾六村居委会金钟路340弄30号304室</t>
  </si>
  <si>
    <t>上海市浦东新区老港镇滨海居村委喜洋洋睦邻点</t>
  </si>
  <si>
    <t>电话: 13262644272</t>
  </si>
  <si>
    <t>地址: 上海市浦东新区老港镇滨海居委会镇南村23号</t>
  </si>
  <si>
    <t>上海市浦东新区祝桥镇立新居村委祥和睦邻点</t>
  </si>
  <si>
    <t>电话: 15710111075</t>
  </si>
  <si>
    <t>地址: 上海市浦东新区祝桥镇立新村村委会立新村1121号</t>
  </si>
  <si>
    <t>上海市金山区漕泾镇水库村居村委张大妹睦邻点</t>
  </si>
  <si>
    <t>电话: 13482656312</t>
  </si>
  <si>
    <t>地址: 上海市金山区漕泾镇水库村村委会水库村2组号3034</t>
  </si>
  <si>
    <t>上海市金山区山阳镇金世纪居村委金世纪睦邻点</t>
  </si>
  <si>
    <t>电话: 13918486142</t>
  </si>
  <si>
    <t>地址: 上海市金山区山阳镇金世纪居委会松卫街35弄9号</t>
  </si>
  <si>
    <t>上海市金山区山阳镇联江居村委联江睦邻点</t>
  </si>
  <si>
    <t>电话: 13162561230</t>
  </si>
  <si>
    <t>地址: 上海市金山区山阳镇联江居委会卫清东路与同凯路17号华江小区17号</t>
  </si>
  <si>
    <t>上海市金山区山阳镇中兴村居村委中兴村睦邻点</t>
  </si>
  <si>
    <t>电话: 15821954032</t>
  </si>
  <si>
    <t>地址: 上海市金山区山阳镇中兴村村委会中甸路8049号</t>
  </si>
  <si>
    <t>上海市金山区山阳镇渔业村居村委渔业村睦邻点</t>
  </si>
  <si>
    <t>电话: 18918728903</t>
  </si>
  <si>
    <t>上海市金山区山阳镇新江村居村委新江村睦邻点</t>
  </si>
  <si>
    <t>电话: 13162408615</t>
  </si>
  <si>
    <t>地址: 上海市金山区山阳镇新江村村委会新江村5045号新江村6组5045号</t>
  </si>
  <si>
    <t>上海市金山区山阳镇杨家村居村委杨家村睦邻点</t>
  </si>
  <si>
    <t>电话: 18964378468</t>
  </si>
  <si>
    <t>地址: 上海市金山区山阳镇杨家村村委会海盛路515号</t>
  </si>
  <si>
    <t>上海市普陀区真如镇街道真三居村委“瓷”生互助睦邻点</t>
  </si>
  <si>
    <t>电话: 13817216853</t>
  </si>
  <si>
    <t>地址: 上海市普陀区真如镇街道真光新村第三居委会真光路1915弄50支弄18号201室</t>
  </si>
  <si>
    <t>上海市金山区廊下镇中丰居村委徐家漏睦邻点</t>
  </si>
  <si>
    <t>电话: 15821115083</t>
  </si>
  <si>
    <t>地址: 上海市金山区廊下镇中丰村村委会中丰村6112号</t>
  </si>
  <si>
    <t>上海市长宁区天山路街道三村居村委开心互助睦邻点</t>
  </si>
  <si>
    <t>电话: 13636444941</t>
  </si>
  <si>
    <t>地址: 上海市长宁区天山路街道天山三村居委会玉屏南路476弄8号301室</t>
  </si>
  <si>
    <t>上海市长宁区虹桥街道新顺居委会居村委馨顺睦邻点</t>
  </si>
  <si>
    <t>电话: 18121149009</t>
  </si>
  <si>
    <t>地址: 上海市长宁区虹桥街道新顺居委会虹桥路953弄44号101室</t>
  </si>
  <si>
    <t>上海市长宁区天山路街道三村居村委幸福睦邻点</t>
  </si>
  <si>
    <t>电话: 15921917577</t>
  </si>
  <si>
    <t>地址: 上海市长宁区天山路街道天山三村居委会玉屏南路340弄113号108室</t>
  </si>
  <si>
    <t>上海市崇明区港沿镇梅园村居村委如意睦邻点</t>
  </si>
  <si>
    <t>地址: 上海市崇明区港沿镇梅园村村委会梅园村1002号</t>
  </si>
  <si>
    <t>上海市长宁区虹桥街道新顺居委会居村委暖阳睦邻点</t>
  </si>
  <si>
    <t>电话: 18917348521</t>
  </si>
  <si>
    <t>地址: 上海市长宁区虹桥街道新顺居委会虹桥路953弄10号1205室</t>
  </si>
  <si>
    <t>上海市普陀区曹杨新村街道杏梅园居村委必乐和睦邻点</t>
  </si>
  <si>
    <t>电话: 15921557160</t>
  </si>
  <si>
    <t>地址: 上海市普陀区曹杨新村街道杏梅园居委会桐柏路165弄3号乙</t>
  </si>
  <si>
    <t>上海市普陀区真如镇街道真北五居村委“耄耋之家”睦邻点</t>
  </si>
  <si>
    <t>电话: 18016074320</t>
  </si>
  <si>
    <t>地址: 上海市普陀区真如镇街道真北新村第五居委会大渡河路1927弄29号北</t>
  </si>
  <si>
    <t>上海市普陀区真如镇街道真北五居村委“楼组温情小屋”睦邻点</t>
  </si>
  <si>
    <t>地址: 上海市普陀区真如镇街道真北新村第五居委会大渡河路1927弄7号</t>
  </si>
  <si>
    <t>上海市崇明区庙镇白港村居村委陆永兴睦邻点</t>
  </si>
  <si>
    <t>电话: 13641825742</t>
  </si>
  <si>
    <t>地址: 上海市崇明区庙镇白港村村委会白港村813号</t>
  </si>
  <si>
    <t>上海市金山区山阳镇华新村居村委华新村睦邻点</t>
  </si>
  <si>
    <t>电话: 13162781115</t>
  </si>
  <si>
    <t>地址: 上海市金山区山阳镇华新村村委会华新村1022号</t>
  </si>
  <si>
    <t>上海市浦东新区祝桥镇道新村居村委道新村睦邻互助点睦邻点</t>
  </si>
  <si>
    <t>电话: 13788990820</t>
  </si>
  <si>
    <t>地址: 上海市浦东新区祝桥镇道新村村委会道新村村东杜家宅118号</t>
  </si>
  <si>
    <t>上海市浦东新区惠南镇永乐村居村委周家睦邻点</t>
  </si>
  <si>
    <t>电话: 15026423639</t>
  </si>
  <si>
    <t>地址: 上海市浦东新区惠南镇永乐村村委会永乐村1010号</t>
  </si>
  <si>
    <t>上海市闵行区吴泾镇星火村居村委星火村6组睦邻点</t>
  </si>
  <si>
    <t>电话: 13661905215</t>
  </si>
  <si>
    <t>地址: 上海市闵行区吴泾镇星火村村委会星火村6组200号</t>
  </si>
  <si>
    <t>上海市闵行区吴泾镇星火村居村委星火村7组睦邻点</t>
  </si>
  <si>
    <t>地址: 上海市闵行区吴泾镇星火村村委会星火村7组200号</t>
  </si>
  <si>
    <t>上海市金山区山阳镇长兴村居村委长兴村睦邻点</t>
  </si>
  <si>
    <t>电话: 18019205876</t>
  </si>
  <si>
    <t>地址: 上海市金山区山阳镇长兴村村委会体育场南环路/号方庆饭店</t>
  </si>
  <si>
    <t>上海市闵行区吴泾镇共和村居村委东杨睦邻点</t>
  </si>
  <si>
    <t>地址: 上海市闵行区吴泾镇共和村村委会共和村东杨202号</t>
  </si>
  <si>
    <t>上海市青浦区徐泾镇金云村居村委花香客堂间睦邻点</t>
  </si>
  <si>
    <t>电话: 13585718044</t>
  </si>
  <si>
    <t>地址: 上海市青浦区徐泾镇金云村村委会前云路42弄号60号</t>
  </si>
  <si>
    <t>上海市普陀区宜川路街道泰山一村居村委温馨家园老年睦邻点</t>
  </si>
  <si>
    <t>电话: 13651792875</t>
  </si>
  <si>
    <t>地址: 上海市普陀区宜川路街道泰山一村居委会泰山一村44号</t>
  </si>
  <si>
    <t>上海市崇明区庙镇周河居村委党建先锋之家睦邻点</t>
  </si>
  <si>
    <t>电话: 13585554270</t>
  </si>
  <si>
    <t>地址: 上海市崇明区庙镇周河村村委会周河村1135号</t>
  </si>
  <si>
    <t>上海市青浦区徐泾镇金云村居村委叮咚睦邻点</t>
  </si>
  <si>
    <t>电话: 18117037035</t>
  </si>
  <si>
    <t>地址: 上海市青浦区徐泾镇金云村村委会金云村362号</t>
  </si>
  <si>
    <t>上海市金山区吕巷镇吕巷居村委居安社睦邻点</t>
  </si>
  <si>
    <t>电话: 13816771560</t>
  </si>
  <si>
    <t>地址: 上海市金山区吕巷镇吕巷居委会建新大街村215号</t>
  </si>
  <si>
    <t>上海市闵行区虹桥镇龙柏三村居村委开心小屋睦邻点</t>
  </si>
  <si>
    <t>电话: 13482734097</t>
  </si>
  <si>
    <t>地址: 上海市闵行区虹桥镇龙柏三村居委会龙柏三村133号202室</t>
  </si>
  <si>
    <t>上海市闵行区虹桥镇龙柏三村居村委排忧解难小屋睦邻点</t>
  </si>
  <si>
    <t>地址: 上海市闵行区虹桥镇龙柏三村居委会龙柏三村47号102室</t>
  </si>
  <si>
    <t>上海市金山区廊下镇南陆村居村委南陆村南甪1组1037号睦邻点</t>
  </si>
  <si>
    <t>电话: 18721964216</t>
  </si>
  <si>
    <t>地址: 上海市金山区廊下镇南陆村村委会南陆村南甪1组1037号</t>
  </si>
  <si>
    <t>上海市崇明区庙镇镇东居村委兆忠睦邻点</t>
  </si>
  <si>
    <t>电话: 13818094378</t>
  </si>
  <si>
    <t>地址: 上海市崇明区庙镇镇东村村委会镇东村615号</t>
  </si>
  <si>
    <t>上海市宝山区罗店镇金星村居村委邓家弄睦邻点</t>
  </si>
  <si>
    <t>电话: 13917127536</t>
  </si>
  <si>
    <t>地址: 上海市宝山区罗店镇金星村村委会集贤路151弄20号</t>
  </si>
  <si>
    <t>上海市崇明区港沿镇梅园村居村委吉祥睦邻点</t>
  </si>
  <si>
    <t>地址: 上海市崇明区港沿镇梅园村村委会梅园村214号</t>
  </si>
  <si>
    <t>上海市普陀区宜川路街道宜川一村居村委宜川一村“同心佳缘”睦邻点</t>
  </si>
  <si>
    <t>电话: 13564098115</t>
  </si>
  <si>
    <t>地址: 上海市普陀区宜川路街道宜川一村居委会宜川一村98号103室</t>
  </si>
  <si>
    <t>上海市普陀区宜川路街道中远第三小区居村委乐邻之家睦邻点</t>
  </si>
  <si>
    <t>电话: 18917162557</t>
  </si>
  <si>
    <t>地址: 上海市普陀区宜川路街道中远两湾城第三居委会中潭路99弄137号底楼大厅</t>
  </si>
  <si>
    <t>上海市普陀区宜川路街道华阴路居村委“百姓之家”睦邻点</t>
  </si>
  <si>
    <t>电话: 13681917931</t>
  </si>
  <si>
    <t>地址: 上海市普陀区宜川路街道华阴路居委会沪太路680弄12号101室</t>
  </si>
  <si>
    <t>上海市金山区张堰镇桑园村居村委8组睦邻点</t>
  </si>
  <si>
    <t>电话: 15900605868</t>
  </si>
  <si>
    <t>地址: 上海市金山区张堰镇桑园村村委会桑园村4112号</t>
  </si>
  <si>
    <t>上海市普陀区真如镇街道真北三居村委“巧妇巧心思”睦邻点</t>
  </si>
  <si>
    <t>电话: 13501747869</t>
  </si>
  <si>
    <t>地址: 上海市普陀区真如镇街道真北新村第三居委会桃浦路243号1楼</t>
  </si>
  <si>
    <t>上海市普陀区宜川路街道中远第四居村委金邻居睦邻点</t>
  </si>
  <si>
    <t>电话: 13601650641</t>
  </si>
  <si>
    <t>地址: 上海市普陀区宜川路街道中远两湾城第四居委会远景路97弄36号大楼底楼大厅</t>
  </si>
  <si>
    <t>上海市崇明区庙镇南星村居村委党建睦邻点</t>
  </si>
  <si>
    <t>电话: 13916486872</t>
  </si>
  <si>
    <t>地址: 上海市崇明区庙镇南星村村委会南星村丁棚208号</t>
  </si>
  <si>
    <t>上海市浦东新区大团镇赵桥村居村委桃香睦邻点</t>
  </si>
  <si>
    <t>电话: 18117388335</t>
  </si>
  <si>
    <t>地址: 上海市浦东新区大团镇赵桥村村委会赵桥村463号</t>
  </si>
  <si>
    <t>上海市金山区廊下镇勇敢居村委睦邻一家亲睦邻点</t>
  </si>
  <si>
    <t>电话: 13601804708</t>
  </si>
  <si>
    <t>地址: 上海市金山区廊下镇勇敢村村委会勇敢村特色民居661号</t>
  </si>
  <si>
    <t>上海市青浦区徐泾镇京华居村委暖阳睦邻点</t>
  </si>
  <si>
    <t>电话: 13651666911</t>
  </si>
  <si>
    <t>地址: 上海市青浦区徐泾镇京华居委会京华路599弄7号102室</t>
  </si>
  <si>
    <t>上海市普陀区曹杨新村街道南杨园居村委阳光心港睦邻点</t>
  </si>
  <si>
    <t>电话: 18116082106</t>
  </si>
  <si>
    <t>地址: 上海市普陀区曹杨新村街道南杨园居委会曹杨五村226号101室</t>
  </si>
  <si>
    <t>上海市长宁区周家桥街道天山河畔居村委多彩生活屋睦邻点</t>
  </si>
  <si>
    <t>电话: 13818817832</t>
  </si>
  <si>
    <t>地址: 上海市长宁区周家桥街道天山河畔花园居委会水城路883弄13号1402室</t>
  </si>
  <si>
    <t>上海市徐汇区虹梅路街道古一居村委培乐之家睦邻点</t>
  </si>
  <si>
    <t>电话: 18616761642</t>
  </si>
  <si>
    <t>地址: 上海市徐汇区虹梅路街道古美路第一居委会古美路1135弄7号104室</t>
  </si>
  <si>
    <t>上海市长宁区北新泾街道新泾一村第一居村委邻里健身睦邻点</t>
  </si>
  <si>
    <t>电话: 13621678543</t>
  </si>
  <si>
    <t>地址: 上海市长宁区北新泾街道新泾一村一居委会新泾一村61号401室</t>
  </si>
  <si>
    <t>上海市长宁区周家桥街道周二居村委乐怡睦邻点</t>
  </si>
  <si>
    <t>电话: 13671960169</t>
  </si>
  <si>
    <t>地址: 上海市长宁区周家桥街道周二居委会中山西路380号107室</t>
  </si>
  <si>
    <t>上海市长宁区北新泾街道新泾一村第一居村委合家欢睦邻点</t>
  </si>
  <si>
    <t>电话: 13671679310</t>
  </si>
  <si>
    <t>地址: 上海市长宁区北新泾街道新泾一村一居委会新泾一村221号301室</t>
  </si>
  <si>
    <t>上海市长宁区北新泾街道新泾一村第一居村委邻里姐妹互助睦邻点</t>
  </si>
  <si>
    <t>电话: 13774412462</t>
  </si>
  <si>
    <t>地址: 上海市长宁区北新泾街道新泾一村一居委会新泾一村56号202室</t>
  </si>
  <si>
    <t>上海市长宁区北新泾街道新泾三村居村委常青睦邻点</t>
  </si>
  <si>
    <t>电话: 18917296102</t>
  </si>
  <si>
    <t>地址: 上海市长宁区北新泾街道新泾三村居委会新泾三村11号602室</t>
  </si>
  <si>
    <t>上海市普陀区万里街道颐华二居村委先锋楼组睦邻点</t>
  </si>
  <si>
    <t>电话: 13562508721</t>
  </si>
  <si>
    <t>地址: 上海市普陀区万里街道颐华第二社区居委会武威东路477弄14号</t>
  </si>
  <si>
    <t>上海市长宁区北新泾街道新泾三村居村委馨怡睦邻点</t>
  </si>
  <si>
    <t>电话: 13482423250</t>
  </si>
  <si>
    <t>地址: 上海市长宁区北新泾街道新泾三村居委会新泾三村155号204室</t>
  </si>
  <si>
    <t>上海市青浦区香花桥街道青山社区居村委庭隅乡情睦邻点</t>
  </si>
  <si>
    <t>电话: 13918863035</t>
  </si>
  <si>
    <t>地址: 上海市青浦区香花桥街道青山社区居委会青山村195号</t>
  </si>
  <si>
    <t>上海市青浦区徐泾镇尚茂居村委馨乐港湾睦邻点</t>
  </si>
  <si>
    <t>电话: 13901635513</t>
  </si>
  <si>
    <t>地址: 上海市青浦区徐泾镇尚茂路社区居委会乐天路208弄25号601室</t>
  </si>
  <si>
    <t>上海市浦东新区康桥镇周康居村委开心小屋睦邻点</t>
  </si>
  <si>
    <t>电话: 18939832568</t>
  </si>
  <si>
    <t>地址: 上海市浦东新区康桥镇周康居委会康沈路465弄69号9号车库</t>
  </si>
  <si>
    <t>上海市长宁区虹桥街道安东居村委长者和睦家睦邻点</t>
  </si>
  <si>
    <t>电话: 15721071113</t>
  </si>
  <si>
    <t>地址: 上海市长宁区虹桥街道安东居委会安顺路181弄24号602室</t>
  </si>
  <si>
    <t>上海市崇明区堡镇堡港村居村委乡贤2号睦邻点</t>
  </si>
  <si>
    <t>电话: 18001662259</t>
  </si>
  <si>
    <t>地址: 上海市崇明区堡镇堡港村村委会堡港村三育1队仓库号</t>
  </si>
  <si>
    <t>上海市崇明区堡镇堡港村居村委乡贤1号睦邻点</t>
  </si>
  <si>
    <t>电话: 18930237380</t>
  </si>
  <si>
    <t>地址: 上海市崇明区堡镇堡港村村委会堡港村三育1504号</t>
  </si>
  <si>
    <t>上海市长宁区虹桥街道中山居村委久久睦邻点</t>
  </si>
  <si>
    <t>电话: 13701642647</t>
  </si>
  <si>
    <t>地址: 上海市长宁区虹桥街道中山居委会中山西路路1251弄物业空置房</t>
  </si>
  <si>
    <t>上海市长宁区虹桥街道中山居村委合家欢睦邻点</t>
  </si>
  <si>
    <t>电话: 18939907826</t>
  </si>
  <si>
    <t>地址: 上海市长宁区虹桥街道中山居委会虹桥路1024弄物业空置房</t>
  </si>
  <si>
    <t>上海市青浦区徐泾镇金联居村委草根之家睦邻点</t>
  </si>
  <si>
    <t>电话: 15800623178</t>
  </si>
  <si>
    <t>地址: 上海市青浦区徐泾镇金联村村委会金联村247号</t>
  </si>
  <si>
    <t>上海市青浦区徐泾镇迮庵居村委迮庵村暮邻之家睦邻点</t>
  </si>
  <si>
    <t>电话: 18930750730</t>
  </si>
  <si>
    <t>地址: 上海市青浦区徐泾镇迮庵村村委会迮庵路宋家宅路275号</t>
  </si>
  <si>
    <t>上海市浦东新区大团镇金石村居村委夕笑乐睦邻点</t>
  </si>
  <si>
    <t>电话: 18516135481</t>
  </si>
  <si>
    <t>地址: 上海市浦东新区大团镇金石村村委会金石村村8组372号号</t>
  </si>
  <si>
    <t>上海市崇明区三星镇海滨居村委施勤睦邻点</t>
  </si>
  <si>
    <t>电话: 18930212036</t>
  </si>
  <si>
    <t>地址: 上海市崇明区三星镇海滨村村委会海滨村825号号</t>
  </si>
  <si>
    <t>上海市浦东新区大团镇金石村居村委祝家宅睦邻点</t>
  </si>
  <si>
    <t>电话: 13621815892</t>
  </si>
  <si>
    <t>地址: 上海市浦东新区大团镇金石村村委会金石村村4组850号号</t>
  </si>
  <si>
    <t>上海市青浦区白鹤镇南巷居村委馨语南巷村东唐港睦邻点</t>
  </si>
  <si>
    <t>电话: 15216831219</t>
  </si>
  <si>
    <t>地址: 上海市青浦区白鹤镇南巷村村委会南巷村东唐港19号</t>
  </si>
  <si>
    <t>上海市普陀区曹杨新村街道金杨园居村委与爱同行健康之友抱抱团睦邻点</t>
  </si>
  <si>
    <t>电话: 13818787754</t>
  </si>
  <si>
    <t>地址: 上海市普陀区曹杨新村街道金杨园居委会曹杨九村小花园旁号</t>
  </si>
  <si>
    <t>上海市浦东新区大团镇金石村居村委宋家宅睦邻点</t>
  </si>
  <si>
    <t>电话: 13916469300</t>
  </si>
  <si>
    <t>地址: 上海市浦东新区大团镇金石村村委会金石村村9组412号号</t>
  </si>
  <si>
    <t>上海市浦东新区大团镇金石居村委夕阳红睦邻点</t>
  </si>
  <si>
    <t>电话: 13761664259</t>
  </si>
  <si>
    <t>地址: 上海市浦东新区大团镇金石村村委会金石村董村2组711号</t>
  </si>
  <si>
    <t>上海市青浦区白鹤镇响新居村委馨语响新村金家浜睦邻点</t>
  </si>
  <si>
    <t>电话: 18721808376</t>
  </si>
  <si>
    <t>地址: 上海市青浦区白鹤镇响新村村委会响新村金家浜20号1室</t>
  </si>
  <si>
    <t>上海市浦东新区大团镇金石居村委温馨苑睦邻点</t>
  </si>
  <si>
    <t>电话: 13917180343</t>
  </si>
  <si>
    <t>地址: 上海市浦东新区大团镇金石村村委会金石村董村14组313号</t>
  </si>
  <si>
    <t>上海市青浦区练塘镇联农村居村委连心6睦邻点</t>
  </si>
  <si>
    <t>电话: 13816863991</t>
  </si>
  <si>
    <t>地址: 上海市青浦区练塘镇联农村村委会联农村四联146号</t>
  </si>
  <si>
    <t>上海市青浦区练塘镇联农村居村委连心7睦邻点</t>
  </si>
  <si>
    <t>电话: 15921298584</t>
  </si>
  <si>
    <t>地址: 上海市青浦区练塘镇联农村村委会联农村四联322号</t>
  </si>
  <si>
    <t>上海市长宁区周家桥街道周一居村委活出精彩睦邻点</t>
  </si>
  <si>
    <t>电话: 18049988215</t>
  </si>
  <si>
    <t>地址: 上海市长宁区周家桥街道周一居委会长宁路1666弄1号201室</t>
  </si>
  <si>
    <t>上海市崇明区三星镇北桥居村委达明睦邻点</t>
  </si>
  <si>
    <t>电话: 13661931185</t>
  </si>
  <si>
    <t>地址: 上海市崇明区三星镇北桥村村委会北桥村三官479号</t>
  </si>
  <si>
    <t>上海市徐汇区华泾镇名苑居村委姐妹一家情睦邻点</t>
  </si>
  <si>
    <t>电话: 13601945114</t>
  </si>
  <si>
    <t>地址: 上海市徐汇区华泾镇名苑居委会龙吴路2525弄13号304室</t>
  </si>
  <si>
    <t>上海市崇明区竖新镇新征居村委和谐苑睦邻点</t>
  </si>
  <si>
    <t>电话: 13916944582</t>
  </si>
  <si>
    <t>地址: 上海市崇明区竖新镇新征村村委会新征村809号</t>
  </si>
  <si>
    <t>上海市青浦区练塘镇联农村居村委连心5睦邻点</t>
  </si>
  <si>
    <t>电话: 13817615463</t>
  </si>
  <si>
    <t>地址: 上海市青浦区练塘镇联农村村委会联农村四联279号</t>
  </si>
  <si>
    <t>上海市浦东新区康桥镇沿南村居村委益趣苑睦邻点</t>
  </si>
  <si>
    <t>电话: 18916806946</t>
  </si>
  <si>
    <t>地址: 上海市浦东新区康桥镇沿南村村委会沿南村218号</t>
  </si>
  <si>
    <t>上海市青浦区练塘镇双菱村居村委连心2睦邻点</t>
  </si>
  <si>
    <t>电话: 17317901583</t>
  </si>
  <si>
    <t>地址: 上海市青浦区练塘镇双菱村村委会双菱村双联42号</t>
  </si>
  <si>
    <t>上海市青浦区练塘镇双菱村居村委连心3睦邻点</t>
  </si>
  <si>
    <t>电话: 13651888605</t>
  </si>
  <si>
    <t>地址: 上海市青浦区练塘镇双菱村村委会双菱村菱浜156号</t>
  </si>
  <si>
    <t>上海市金山区廊下镇中联居村委吴泾睦邻点</t>
  </si>
  <si>
    <t>电话: 15316084155</t>
  </si>
  <si>
    <t>地址: 上海市金山区廊下镇中联村村委会中联村4056号</t>
  </si>
  <si>
    <t>上海市青浦区练塘镇东厍村居村委练塘镇东厍村暖心睦邻点</t>
  </si>
  <si>
    <t>电话: 13002197159</t>
  </si>
  <si>
    <t>地址: 上海市青浦区练塘镇东厍村村委会东厍村东团176号</t>
  </si>
  <si>
    <t>上海市宝山区大场镇大华五村四居委睦邻点</t>
  </si>
  <si>
    <t>电话: 13761769885</t>
  </si>
  <si>
    <t>地址: 上海市宝山区大场镇大华五村第四居委会真大路333弄27号3楼</t>
  </si>
  <si>
    <t>上海市崇明区竖新镇前卫居村委邻里学睦邻点</t>
  </si>
  <si>
    <t>电话: 13651986976</t>
  </si>
  <si>
    <t>地址: 上海市崇明区竖新镇前卫村村委会前卫村214号</t>
  </si>
  <si>
    <t>上海市青浦区练塘镇双菱村居村委连心1睦邻点</t>
  </si>
  <si>
    <t>电话: 13795242310</t>
  </si>
  <si>
    <t>地址: 上海市青浦区练塘镇双菱村村委会双菱村双联196号</t>
  </si>
  <si>
    <t>上海市青浦区练塘镇泖甸村居村委练塘镇泖甸村悠闲居睦邻点</t>
  </si>
  <si>
    <t>电话: 13122913232</t>
  </si>
  <si>
    <t>地址: 上海市青浦区练塘镇泖甸村村委会泖甸村153号</t>
  </si>
  <si>
    <t>上海市青浦区练塘镇蒸浦村居村委练塘镇蒸浦村夕阳红睦邻点</t>
  </si>
  <si>
    <t>电话: 13262714391</t>
  </si>
  <si>
    <t>地址: 上海市青浦区练塘镇蒸浦村村委会蒸浦村浦江132号</t>
  </si>
  <si>
    <t>上海市青浦区练塘镇叶港村居村委练塘镇叶港村唯实园睦邻点</t>
  </si>
  <si>
    <t>电话: 13761281765</t>
  </si>
  <si>
    <t>地址: 上海市青浦区练塘镇叶港村村委会叶港村西叶厍137号</t>
  </si>
  <si>
    <t>上海市青浦区练塘镇大新村居村委练塘镇大新村新欣睦邻点</t>
  </si>
  <si>
    <t>电话: 13636314195</t>
  </si>
  <si>
    <t>地址: 上海市青浦区练塘镇大新村村委会大新村新庄51号</t>
  </si>
  <si>
    <t>上海市普陀区曹杨新村街道桂杨居村委81号温情互助组睦邻点</t>
  </si>
  <si>
    <t>电话: 13661846111</t>
  </si>
  <si>
    <t>地址: 上海市普陀区曹杨新村街道桂杨园居委会桂巷新村81号108室</t>
  </si>
  <si>
    <t>上海市嘉定区菊园新区嘉馨居村委开馨读书会睦邻点</t>
  </si>
  <si>
    <t>电话: 18918018615</t>
  </si>
  <si>
    <t>地址: 上海市嘉定区菊园新区嘉馨社区居委会平城路606弄7号102室</t>
  </si>
  <si>
    <t>上海市青浦区练塘镇太北村居村委练塘镇太北村幸福家园睦邻点</t>
  </si>
  <si>
    <t>电话: 13817239336</t>
  </si>
  <si>
    <t>地址: 上海市青浦区练塘镇太北村村委会太北村林家草146号</t>
  </si>
  <si>
    <t>上海市嘉定区菊园新区嘉北居村委新月舞蹈团睦邻点</t>
  </si>
  <si>
    <t>电话: 17702181137</t>
  </si>
  <si>
    <t>上海市青浦区练塘镇徐练村居村委练塘镇徐练村友善睦邻点睦邻点</t>
  </si>
  <si>
    <t>电话: 13916577128</t>
  </si>
  <si>
    <t>地址: 上海市青浦区练塘镇徐练村村委会徐练村徐南37号</t>
  </si>
  <si>
    <t>上海市青浦区练塘镇东淇村居村委练塘镇东淇村怡苑居睦邻点</t>
  </si>
  <si>
    <t>电话: 18964351540</t>
  </si>
  <si>
    <t>地址: 上海市青浦区练塘镇东淇村村委会东淇村淇浒302号</t>
  </si>
  <si>
    <t>上海市徐汇区长桥街道汇成五村居村委汇成五村毓慧睦邻点</t>
  </si>
  <si>
    <t>电话: 13045635150</t>
  </si>
  <si>
    <t>地址: 上海市徐汇区长桥街道汇成五村居委会百色路汇成五村村100号上海市徐汇区长桥街道百色路汇成五村100号</t>
  </si>
  <si>
    <t>上海市浦东新区万祥镇万兴居村委欢乐之家睦邻点</t>
  </si>
  <si>
    <t>电话: 13816940285</t>
  </si>
  <si>
    <t>地址: 上海市浦东新区万祥镇万兴村村委会万兴村万一350号</t>
  </si>
  <si>
    <t>上海市青浦区练塘镇东庄村居村委东庄村睦邻点</t>
  </si>
  <si>
    <t>地址: 上海市青浦区练塘镇东庄村村委会东庄村庄圩83号</t>
  </si>
  <si>
    <t>上海市浦东新区康桥镇沿北村居村委百草园睦邻点</t>
  </si>
  <si>
    <t>电话: 15921126156</t>
  </si>
  <si>
    <t>地址: 上海市浦东新区康桥镇沿北村村委会沿北村915号</t>
  </si>
  <si>
    <t>上海市嘉定区菊园新区泰宸居村委棉鞋奶奶睦邻点</t>
  </si>
  <si>
    <t>电话: 15301885367</t>
  </si>
  <si>
    <t>上海市崇明区港沿镇鲁玙村居村委锦翔居睦邻点</t>
  </si>
  <si>
    <t>电话: 13816682022</t>
  </si>
  <si>
    <t>地址: 上海市崇明区港沿镇鲁玙村村委会鲁玙村735号</t>
  </si>
  <si>
    <t>上海市崇明区港沿镇鲁玙村居村委欣悦居睦邻点</t>
  </si>
  <si>
    <t>电话: 13621837889</t>
  </si>
  <si>
    <t>地址: 上海市崇明区港沿镇鲁玙村村委会鲁玙村1326号</t>
  </si>
  <si>
    <t>上海市宝山区大场镇红光村睦邻点</t>
  </si>
  <si>
    <t>电话: 13817179120</t>
  </si>
  <si>
    <t>地址: 上海市宝山区大场镇红光村村委会塘祁路767号</t>
  </si>
  <si>
    <t>上海市崇明区堡镇堡镇人民村村委会居村委乐民居睦邻点</t>
  </si>
  <si>
    <t>电话: 13661555367</t>
  </si>
  <si>
    <t>地址: 上海市崇明区堡镇人民村村委会堡镇人民村槐荫村958号</t>
  </si>
  <si>
    <t>上海市普陀区曹杨新村街道兰岭园居村委夕阳红睦邻点</t>
  </si>
  <si>
    <t>电话: 13381836008</t>
  </si>
  <si>
    <t>地址: 上海市普陀区曹杨新村街道兰岭园居委会曹杨三村129号一楼</t>
  </si>
  <si>
    <t>上海市浦东新区大团镇镇南村居村委才好苑睦邻点</t>
  </si>
  <si>
    <t>电话: 13512176481</t>
  </si>
  <si>
    <t>地址: 上海市浦东新区大团镇镇南村村委会镇南村773号</t>
  </si>
  <si>
    <t>上海市崇明区堡镇财贸村居村委睦邻驿站睦邻点</t>
  </si>
  <si>
    <t>电话: 13661697441</t>
  </si>
  <si>
    <t>地址: 上海市崇明区堡镇财贸村村委会财贸村410号</t>
  </si>
  <si>
    <t>上海市金山区廊下镇山塘村居村委姚家宅睦邻小屋睦邻点</t>
  </si>
  <si>
    <t>电话: 15000606472</t>
  </si>
  <si>
    <t>地址: 上海市金山区廊下镇山塘村村委会山塘村7022号</t>
  </si>
  <si>
    <t>上海市普陀区长寿路街道武宁小城居村委武宁小城睦邻点</t>
  </si>
  <si>
    <t>电话: 13817700502</t>
  </si>
  <si>
    <t>地址: 上海市普陀区长寿路街道武宁小城居委会武宁路300弄16号101室</t>
  </si>
  <si>
    <t>上海市长宁区虹桥街道虹储居委会居村委好邻里睦邻点</t>
  </si>
  <si>
    <t>电话: 13816846506</t>
  </si>
  <si>
    <t>地址: 上海市长宁区虹桥街道虹储居委会虹桥路1041弄22号</t>
  </si>
  <si>
    <t>上海市浦东新区万祥镇万隆居村委老友小屋睦邻点</t>
  </si>
  <si>
    <t>电话: 13501894110</t>
  </si>
  <si>
    <t>地址: 上海市浦东新区万祥镇万隆村村委会万隆村万四3组106号</t>
  </si>
  <si>
    <t>上海市长宁区虹桥街道虹储居委会居村委老年人聊天室睦邻点</t>
  </si>
  <si>
    <t>电话: 18701893122</t>
  </si>
  <si>
    <t>地址: 上海市长宁区虹桥街道虹储居委会虹桥路1041弄41号</t>
  </si>
  <si>
    <t>上海市普陀区长寿路街道河滨围城居村委河滨围城21号楼组睦邻点</t>
  </si>
  <si>
    <t>电话: 13817832483</t>
  </si>
  <si>
    <t>地址: 上海市普陀区长寿路街道河滨围城居委会澳门路288弄21号</t>
  </si>
  <si>
    <t>上海市浦东新区祝桥镇祝西村居村委心灵之窗睦邻点</t>
  </si>
  <si>
    <t>地址: 上海市浦东新区祝桥镇祝西村村委会祝西新村路村858号</t>
  </si>
  <si>
    <t>上海市崇明区三星镇纯阳居村委信元睦邻点</t>
  </si>
  <si>
    <t>电话: 13524258515</t>
  </si>
  <si>
    <t>地址: 上海市崇明区三星镇纯阳村村委会纯阳村512号</t>
  </si>
  <si>
    <t>上海市崇明区陈家镇陈西村居村委陈家镇陈西村百姓睦邻点</t>
  </si>
  <si>
    <t>电话: 18221498987</t>
  </si>
  <si>
    <t>地址: 上海市崇明区陈家镇陈西村村委会陈西村村349号</t>
  </si>
  <si>
    <t>上海市普陀区万里街道万里名轩居村委厚德楼睦邻点</t>
  </si>
  <si>
    <t>电话: 13556355550</t>
  </si>
  <si>
    <t>地址: 上海市普陀区万里街道万里名轩社区居委会真金路250弄58号1楼</t>
  </si>
  <si>
    <t>上海市崇明区堡镇桃源村村委会居村委桃源村1号睦邻点</t>
  </si>
  <si>
    <t>电话: 13472570059</t>
  </si>
  <si>
    <t>地址: 上海市崇明区堡镇桃源村村委会桃源江边村463号</t>
  </si>
  <si>
    <t>上海市长宁区北新泾街道新泾七村居村委夕阳红爱心茶吧睦邻点</t>
  </si>
  <si>
    <t>电话: 13651633423</t>
  </si>
  <si>
    <t>地址: 上海市长宁区北新泾街道新泾七村居委会金钟路333弄63号301室</t>
  </si>
  <si>
    <t>上海市青浦区香花桥街道大联村居村委门球沙龙睦邻点</t>
  </si>
  <si>
    <t>电话: 13917407228</t>
  </si>
  <si>
    <t>地址: 上海市青浦区香花桥街道大联村村委会大联村201号</t>
  </si>
  <si>
    <t>上海市青浦区香花桥街道大联居村委健康养生睦邻点</t>
  </si>
  <si>
    <t>地址: 上海市青浦区香花桥街道大联村村委会大联村37号</t>
  </si>
  <si>
    <t>上海市普陀区万里街道万里名轩居村委和谐楼睦邻点</t>
  </si>
  <si>
    <t>地址: 上海市普陀区万里街道万里名轩社区居委会真金路250弄54号1楼</t>
  </si>
  <si>
    <t>上海市长宁区北新泾街道新泾七村居村委老宝贝睦邻点</t>
  </si>
  <si>
    <t>电话: 13917419887</t>
  </si>
  <si>
    <t>地址: 上海市长宁区北新泾街道新泾七村居委会金钟路333弄78号201室</t>
  </si>
  <si>
    <t>上海市浦东新区祝桥镇东滨村居村委东滨睦邻点</t>
  </si>
  <si>
    <t>电话: 13127928625</t>
  </si>
  <si>
    <t>地址: 上海市浦东新区祝桥镇东滨村村委会东滨村村东杨家宅29号</t>
  </si>
  <si>
    <t>上海市崇明区陈家镇花漂村居村委“情·暖”睦邻点</t>
  </si>
  <si>
    <t>电话: 13917125655</t>
  </si>
  <si>
    <t>地址: 上海市崇明区陈家镇花漂村村委会花漂村1419号</t>
  </si>
  <si>
    <t>上海市崇明区陈家镇花漂村居村委“舞·悦”睦邻点</t>
  </si>
  <si>
    <t>电话: 17721195355</t>
  </si>
  <si>
    <t>地址: 上海市崇明区陈家镇花漂村村委会花漂村村1308号</t>
  </si>
  <si>
    <t>上海市崇明区陈家镇裕安村居村委裕安村助民园睦邻点</t>
  </si>
  <si>
    <t>电话: 18901601030</t>
  </si>
  <si>
    <t>地址: 上海市崇明区陈家镇裕安村村委会裕安村1719号</t>
  </si>
  <si>
    <t>上海市崇明区陈家镇八滧村居村委八滧村睦邻点</t>
  </si>
  <si>
    <t>电话: 15021339282</t>
  </si>
  <si>
    <t>地址: 上海市崇明区陈家镇八滧村村委会八滧村新协村721号</t>
  </si>
  <si>
    <t>上海市浦东新区万祥镇万祥居村委老来乐睦邻点</t>
  </si>
  <si>
    <t>电话: 13917214299</t>
  </si>
  <si>
    <t>地址: 上海市浦东新区万祥镇万祥居委会振万路66号</t>
  </si>
  <si>
    <t>上海市青浦区香花桥街道民惠社区居村委“殷阿姨”睦邻点</t>
  </si>
  <si>
    <t>电话: 15026615526</t>
  </si>
  <si>
    <t>地址: 上海市青浦区香花桥街道民惠社区居委会香大路848弄村33号</t>
  </si>
  <si>
    <t>上海市金山区廊下镇景展居村委欢乐夕阳红睦邻点</t>
  </si>
  <si>
    <t>电话: 13795377190</t>
  </si>
  <si>
    <t>地址: 上海市金山区廊下镇景展居委会春虹路208弄29号</t>
  </si>
  <si>
    <t>上海市青浦区朱家角镇安庄村居村委196睦邻点</t>
  </si>
  <si>
    <t>电话: 18930902866</t>
  </si>
  <si>
    <t>地址: 上海市青浦区朱家角镇安庄村村委会安庄村196号</t>
  </si>
  <si>
    <t>上海市青浦区重固镇福泉山居村委北宅睦邻点</t>
  </si>
  <si>
    <t>电话: 15201757818</t>
  </si>
  <si>
    <t>地址: 上海市青浦区重固镇福泉山村村委会福泉山村340号</t>
  </si>
  <si>
    <t>上海市青浦区重固镇福泉山居村委吴北睦邻点</t>
  </si>
  <si>
    <t>电话: 13764466584</t>
  </si>
  <si>
    <t>地址: 上海市青浦区重固镇福泉山村村委会福泉山村631号</t>
  </si>
  <si>
    <t>上海市崇明区堡镇桃源村村委会居村委桃源村2号睦邻点</t>
  </si>
  <si>
    <t>电话: 18918631990</t>
  </si>
  <si>
    <t>地址: 上海市崇明区堡镇桃源村村委会桃源堡闸村757号</t>
  </si>
  <si>
    <t>上海市长宁区北新泾街道金平居村委淞淞睦邻点</t>
  </si>
  <si>
    <t>电话: 13621917318</t>
  </si>
  <si>
    <t>地址: 上海市长宁区北新泾街道金平居委会淞虹路128弄6号204室</t>
  </si>
  <si>
    <t>上海市浦东新区大团镇海潮村居村委常青苑睦邻点</t>
  </si>
  <si>
    <t>电话: 13381703326</t>
  </si>
  <si>
    <t>地址: 上海市浦东新区大团镇海潮村村委会海潮村村1429号</t>
  </si>
  <si>
    <t>上海市浦东新区万祥镇新振居村委夕阳红睦邻点</t>
  </si>
  <si>
    <t>电话: 13671669362</t>
  </si>
  <si>
    <t>地址: 上海市浦东新区万祥镇新振村村委会新振村新一413号</t>
  </si>
  <si>
    <t>上海市崇明区堡镇桃源村村委会居村委睦邻一家亲睦邻点</t>
  </si>
  <si>
    <t>电话: 13501779197</t>
  </si>
  <si>
    <t>地址: 上海市崇明区堡镇桃源村村委会桃源堡闸村532号</t>
  </si>
  <si>
    <t>上海市嘉定区马陆镇仓新居村委仓新社区睦邻点</t>
  </si>
  <si>
    <t>电话: 18930867531</t>
  </si>
  <si>
    <t>地址: 上海市嘉定区马陆镇仓新社区居委会沪宜公路2800弄3号车库南侧</t>
  </si>
  <si>
    <t>上海市青浦区重固镇徐姚村居村委西木桥睦邻点</t>
  </si>
  <si>
    <t>电话: 17717919725</t>
  </si>
  <si>
    <t>地址: 上海市青浦区重固镇徐姚村村委会徐姚村247号</t>
  </si>
  <si>
    <t>上海市浦东新区大团镇海潮村居村委合家欢睦邻点</t>
  </si>
  <si>
    <t>电话: 13818465265</t>
  </si>
  <si>
    <t>地址: 上海市浦东新区大团镇海潮村村委会海潮村沙庙130号</t>
  </si>
  <si>
    <t>上海市青浦区香花桥街道友爱社区居村委巧手工坊睦邻点</t>
  </si>
  <si>
    <t>电话: 13524662161</t>
  </si>
  <si>
    <t>地址: 上海市青浦区香花桥街道友爱社区居委会新胜路1777弄162号</t>
  </si>
  <si>
    <t>上海市长宁区虹桥街道虹梅居委会居村委灵灵睦邻点</t>
  </si>
  <si>
    <t>电话: 15821994635</t>
  </si>
  <si>
    <t>地址: 上海市长宁区虹桥街道虹梅居委会虹梅路3818弄8号301室</t>
  </si>
  <si>
    <t>上海市青浦区香花桥街道新桥居村委邻里邻家睦邻点</t>
  </si>
  <si>
    <t>电话: 13651830976</t>
  </si>
  <si>
    <t>地址: 上海市青浦区香花桥街道新桥村村委会新桥村87号</t>
  </si>
  <si>
    <t>上海市青浦区朱家角镇淀峰居村委淀之和睦邻点</t>
  </si>
  <si>
    <t>电话: 13918869523</t>
  </si>
  <si>
    <t>地址: 上海市青浦区朱家角镇淀峰村村委会淀峰村116号</t>
  </si>
  <si>
    <t>上海市长宁区虹桥街道长虹居村委玖玖乐睦邻点</t>
  </si>
  <si>
    <t>电话: 13166009832</t>
  </si>
  <si>
    <t>地址: 上海市长宁区虹桥街道长虹居委会虹桥路996弄11号对面</t>
  </si>
  <si>
    <t>上海市长宁区虹桥街道虹梅居委会居村委春暖睦邻点</t>
  </si>
  <si>
    <t>电话: 15317717065</t>
  </si>
  <si>
    <t>地址: 上海市长宁区虹桥街道虹梅居委会虹梅路3888弄11号103室</t>
  </si>
  <si>
    <t>上海市青浦区朱家角镇淀峰居村委睦邻点</t>
  </si>
  <si>
    <t>电话: 15221918617</t>
  </si>
  <si>
    <t>地址: 上海市青浦区朱家角镇淀峰村村委会淀峰村264号</t>
  </si>
  <si>
    <t>上海市崇明区新村乡新国村居村委施善新睦邻点</t>
  </si>
  <si>
    <t>电话: 13761222185</t>
  </si>
  <si>
    <t>地址: 上海市崇明区新村乡新国村村委会新庄村327号</t>
  </si>
  <si>
    <t>上海市崇明区新村乡新洲村居村委秦汉达睦邻点</t>
  </si>
  <si>
    <t>电话: 18918712091</t>
  </si>
  <si>
    <t>地址: 上海市崇明区新村乡新洲村村委会新洲村108号</t>
  </si>
  <si>
    <t>上海市浦东新区祝桥镇望三村居村委金色夕阳睦邻点</t>
  </si>
  <si>
    <t>电话: 15221729131</t>
  </si>
  <si>
    <t>地址: 上海市浦东新区祝桥镇望三村村委会望三村包家宅48号</t>
  </si>
  <si>
    <t>上海市长宁区程家桥街道宝北居村委宝邻睦邻点</t>
  </si>
  <si>
    <t>电话: 15000299640</t>
  </si>
  <si>
    <t>地址: 上海市长宁区程家桥街道宝北居委会程家桥路80弄47号303室</t>
  </si>
  <si>
    <t>上海市浦东新区万祥镇万宏居村委欢乐娱乐睦邻点</t>
  </si>
  <si>
    <t>电话: 18512169518</t>
  </si>
  <si>
    <t>地址: 上海市浦东新区万祥镇万宏村村委会万宏村万六8组705号</t>
  </si>
  <si>
    <t>上海市普陀区万里街道中骏天誉居村委温馨楼睦邻驿站睦邻点</t>
  </si>
  <si>
    <t>电话: 13556350224</t>
  </si>
  <si>
    <t>地址: 上海市普陀区万里街道中骏天誉社区居委会水泉路99弄10号1楼</t>
  </si>
  <si>
    <t>上海市崇明区新村乡新浜村居村委黄士英睦邻点</t>
  </si>
  <si>
    <t>电话: 13166441907</t>
  </si>
  <si>
    <t>地址: 上海市崇明区新村乡新浜村村委会新浜村631号</t>
  </si>
  <si>
    <t>上海市崇明区新村乡新国村居村委施汉英睦邻点</t>
  </si>
  <si>
    <t>电话: 15821095979</t>
  </si>
  <si>
    <t>地址: 上海市崇明区新村乡新国村村委会新庄村716号</t>
  </si>
  <si>
    <t>上海市普陀区万里街道愉景华庭居村委常青楼睦邻点</t>
  </si>
  <si>
    <t>电话: 13556351487</t>
  </si>
  <si>
    <t>地址: 上海市普陀区万里街道愉景华庭社区居委会新村路2003弄67号1楼</t>
  </si>
  <si>
    <t>上海市崇明区港沿镇建中村居村委福乐园睦邻点</t>
  </si>
  <si>
    <t>电话: 13671933701</t>
  </si>
  <si>
    <t>地址: 上海市崇明区港沿镇建中村村委会建中村1142号</t>
  </si>
  <si>
    <t>上海市青浦区赵巷镇金葫芦一居村委姐妹堂睦邻点</t>
  </si>
  <si>
    <t>电话: 13052016131</t>
  </si>
  <si>
    <t>地址: 上海市青浦区赵巷镇金葫芦社区居委会一居路2区134号</t>
  </si>
  <si>
    <t>上海市崇明区港沿镇园艺村居村委工匠之家睦邻点</t>
  </si>
  <si>
    <t>电话: 15121121468</t>
  </si>
  <si>
    <t>地址: 上海市崇明区港沿镇园艺村村委会园艺村301号</t>
  </si>
  <si>
    <t>上海市青浦区赵巷镇金葫芦二居村委老友社睦邻点</t>
  </si>
  <si>
    <t>电话: 13764333240</t>
  </si>
  <si>
    <t>地址: 上海市青浦区赵巷镇金葫芦第二社区居委会10区路1059号</t>
  </si>
  <si>
    <t>上海市青浦区赵巷镇赵巷居村委巷益院睦邻点</t>
  </si>
  <si>
    <t>电话: 13671686606</t>
  </si>
  <si>
    <t>地址: 上海市青浦区赵巷镇赵巷居委会赵兴路58弄11号</t>
  </si>
  <si>
    <t>上海市崇明区港沿镇富强村居村委乐苑睦邻点</t>
  </si>
  <si>
    <t>电话: 13371800209</t>
  </si>
  <si>
    <t>地址: 上海市崇明区港沿镇富强村村委会富强村富东805号</t>
  </si>
  <si>
    <t>上海市浦东新区万祥镇万隆居村委自由欢乐睦邻点</t>
  </si>
  <si>
    <t>电话: 13501640802</t>
  </si>
  <si>
    <t>地址: 上海市浦东新区万祥镇万隆村村委会万隆村万三14组627号</t>
  </si>
  <si>
    <t>上海市宝山区罗店镇北金村居村委中心角睦邻点</t>
  </si>
  <si>
    <t>电话: 13701659647</t>
  </si>
  <si>
    <t>地址: 上海市宝山区罗店镇北金村村委会金米路66号</t>
  </si>
  <si>
    <t>上海市宝山区罗店镇远景居村委葛家睦邻点</t>
  </si>
  <si>
    <t>电话: 13331948829</t>
  </si>
  <si>
    <t>地址: 上海市宝山区罗店镇远景村村委会葛家村25号</t>
  </si>
  <si>
    <t>上海市青浦区赵巷镇崧泽居村委文艺之家睦邻点</t>
  </si>
  <si>
    <t>电话: 15618930697</t>
  </si>
  <si>
    <t>地址: 上海市青浦区赵巷镇崧泽村村委会崧泽村357号</t>
  </si>
  <si>
    <t>上海市浦东新区万祥镇新建居村委阳光睦邻点</t>
  </si>
  <si>
    <t>电话: 15216898150</t>
  </si>
  <si>
    <t>地址: 上海市浦东新区万祥镇新建村村委会新建村新三8组652号</t>
  </si>
  <si>
    <t>上海市青浦区赵巷镇金葫芦一居村委养身堂睦邻点</t>
  </si>
  <si>
    <t>电话: 18930895035</t>
  </si>
  <si>
    <t>地址: 上海市青浦区赵巷镇金葫芦社区居委会一居路8区917号</t>
  </si>
  <si>
    <t>上海市浦东新区万祥镇新建居村委关爱睦邻点</t>
  </si>
  <si>
    <t>电话: 13122230497</t>
  </si>
  <si>
    <t>地址: 上海市浦东新区万祥镇新建村村委会新建村新四2组163号</t>
  </si>
  <si>
    <t>上海市青浦区赵巷镇金葫芦一居村委天然居睦邻点</t>
  </si>
  <si>
    <t>电话: 13917501006</t>
  </si>
  <si>
    <t>地址: 上海市青浦区赵巷镇金葫芦社区居委会一居路8区925号</t>
  </si>
  <si>
    <t>上海市崇明区港沿镇园艺村居村委馨乐苑睦邻点</t>
  </si>
  <si>
    <t>电话: 13661898058</t>
  </si>
  <si>
    <t>地址: 上海市崇明区港沿镇园艺村村委会园艺村大港728号</t>
  </si>
  <si>
    <t>上海市崇明区堡镇五滧村居村委老伙伴睦邻点</t>
  </si>
  <si>
    <t>电话: 18017038138</t>
  </si>
  <si>
    <t>地址: 上海市崇明区堡镇五滧村村委会五滧村1490号号五滧村1490号</t>
  </si>
  <si>
    <t>上海市浦东新区万祥镇馨苑居村委和谐大家庭睦邻点</t>
  </si>
  <si>
    <t>电话: 13524746305</t>
  </si>
  <si>
    <t>地址: 上海市浦东新区万祥镇馨苑居委会万和路118弄12号402室</t>
  </si>
  <si>
    <t>上海市崇明区港沿镇同滧村居村委心连心睦邻点</t>
  </si>
  <si>
    <t>电话: 15026771252</t>
  </si>
  <si>
    <t>地址: 上海市崇明区港沿镇同滧村村委会同滧村同德121号</t>
  </si>
  <si>
    <t>上海市浦东新区万祥镇馨苑居村委邻里一家亲睦邻点</t>
  </si>
  <si>
    <t>电话: 13524799066</t>
  </si>
  <si>
    <t>地址: 上海市浦东新区万祥镇馨苑居委会万和路118弄74号202室</t>
  </si>
  <si>
    <t>上海市闵行区江川路街道北街居村委北街睦邻点</t>
  </si>
  <si>
    <t>电话: 13818508753</t>
  </si>
  <si>
    <t>地址: 上海市闵行区江川路街道北街居委会浦江路58弄48号102</t>
  </si>
  <si>
    <t>上海市浦东新区万祥镇馨苑居村委心相印睦邻点</t>
  </si>
  <si>
    <t>电话: 15692198619</t>
  </si>
  <si>
    <t>地址: 上海市浦东新区万祥镇馨苑居委会万和路118弄9号102室</t>
  </si>
  <si>
    <t>上海市浦东新区北蔡镇卫行村居村委夕阳关爱睦邻点</t>
  </si>
  <si>
    <t>电话: 18701704935</t>
  </si>
  <si>
    <t>地址: 上海市浦东新区北蔡镇卫行村村委会卫行村张浜队南顾家宅28号</t>
  </si>
  <si>
    <t>上海市闵行区江川路街道鹤庆二居村委鹤庆二睦邻点</t>
  </si>
  <si>
    <t>电话: 13524677254</t>
  </si>
  <si>
    <t>地址: 上海市闵行区江川路街道鹤庆新村第二居委会鹤庆路585弄11号-1临</t>
  </si>
  <si>
    <t>上海市金山区廊下镇景阳村居村委邻里情睦邻点</t>
  </si>
  <si>
    <t>电话: 13651894846</t>
  </si>
  <si>
    <t>地址: 上海市金山区廊下镇景阳村村委会景阳村6019号</t>
  </si>
  <si>
    <t>上海市崇明区港沿镇港沿村居村委海马睦邻点</t>
  </si>
  <si>
    <t>电话: 13585520591</t>
  </si>
  <si>
    <t>地址: 上海市崇明区港沿镇港沿村村委会港沿村建联985号</t>
  </si>
  <si>
    <t>上海市浦东新区大团镇三墩居委居村委墩荣路睦邻点</t>
  </si>
  <si>
    <t>电话: 13917216878</t>
  </si>
  <si>
    <t>地址: 上海市浦东新区大团镇三墩居委会墩荣路路80号东侧号</t>
  </si>
  <si>
    <t>上海市长宁区北新泾街道新泾二村居村委知乐互助睦邻点</t>
  </si>
  <si>
    <t>电话: 13301926371</t>
  </si>
  <si>
    <t>地址: 上海市长宁区北新泾街道新泾二村居委会新泾二村36号202室</t>
  </si>
  <si>
    <t>上海市长宁区北新泾街道新泾二居村委木兰会友睦邻点</t>
  </si>
  <si>
    <t>电话: 18918807509</t>
  </si>
  <si>
    <t>地址: 上海市长宁区北新泾街道新泾二村居委会新泾二村30号301室</t>
  </si>
  <si>
    <t>上海市长宁区虹桥街道长顺居村委和睦睦邻点</t>
  </si>
  <si>
    <t>电话: 13166195422</t>
  </si>
  <si>
    <t>地址: 上海市长宁区虹桥街道长顺居委会虹桥路967号1号103室</t>
  </si>
  <si>
    <t>上海市闵行区江川路街道东一居村委东一睦邻点</t>
  </si>
  <si>
    <t>电话: 13917205570</t>
  </si>
  <si>
    <t>地址: 上海市闵行区江川路街道东风新村第一居委会江川路248弄95号</t>
  </si>
  <si>
    <t>上海市浦东新区大团镇扶栏村居村委心家园睦邻点</t>
  </si>
  <si>
    <t>电话: 13301974063</t>
  </si>
  <si>
    <t>地址: 上海市浦东新区大团镇扶栏村村委会扶栏村下塘村203号扶栏村下塘2003号</t>
  </si>
  <si>
    <t>上海市浦东新区宣桥镇腰路村小芳农村养老睦邻点</t>
  </si>
  <si>
    <t>电话: 18964313221</t>
  </si>
  <si>
    <t>地址: 上海市浦东新区宣桥镇腰路村村委会腰路村500号</t>
  </si>
  <si>
    <t>上海市浦东新区北蔡镇联勤村居村委张家冯桥助乐睦邻点</t>
  </si>
  <si>
    <t>电话: 13661922322</t>
  </si>
  <si>
    <t>地址: 上海市浦东新区北蔡镇联勤村村委会联勤村张家队张家宅120号</t>
  </si>
  <si>
    <t>上海市长宁区虹桥街道长顺居村委和悦睦邻点</t>
  </si>
  <si>
    <t>电话: 13331833900</t>
  </si>
  <si>
    <t>地址: 上海市长宁区虹桥街道长顺居委会虹桥路959弄门卫阅览室</t>
  </si>
  <si>
    <t>上海市宝山区罗店镇毛家弄村居村委五图北睦邻点</t>
  </si>
  <si>
    <t>电话: 13917845523</t>
  </si>
  <si>
    <t>地址: 上海市宝山区罗店镇毛家弄村村委会毛家路200弄31号</t>
  </si>
  <si>
    <t>上海市长宁区虹桥街道爱建居村委老朋友寻乐睦邻点</t>
  </si>
  <si>
    <t>电话: 18964197181</t>
  </si>
  <si>
    <t>地址: 上海市长宁区虹桥街道爱建居委会虹桥路1167弄5号301室</t>
  </si>
  <si>
    <t>上海市长宁区虹桥街道荣华二期居村委融之情睦邻点</t>
  </si>
  <si>
    <t>电话: 15026636656</t>
  </si>
  <si>
    <t>地址: 上海市长宁区虹桥街道荣华居委会黄金城道路555弄9号1801室</t>
  </si>
  <si>
    <t>上海市宝山区罗店镇蔡家弄村居村委东蔡宅睦邻点</t>
  </si>
  <si>
    <t>电话: 13301662125</t>
  </si>
  <si>
    <t>地址: 上海市宝山区罗店镇蔡家弄村村委会肖家桥路42号</t>
  </si>
  <si>
    <t>上海市浦东新区北蔡镇莲溪八居居村委朝阳乐园睦邻点</t>
  </si>
  <si>
    <t>电话: 18916583536</t>
  </si>
  <si>
    <t>地址: 上海市浦东新区北蔡镇莲溪八居委会莲安东路243弄39号</t>
  </si>
  <si>
    <t>上海市崇明区堡镇永和村居村委和家欢睦邻点</t>
  </si>
  <si>
    <t>电话: 18939911769</t>
  </si>
  <si>
    <t>地址: 上海市崇明区堡镇永和村村委会永和村村260号</t>
  </si>
  <si>
    <t>上海市青浦区朱家角镇张巷村居村委张巷村童南185号睦邻点</t>
  </si>
  <si>
    <t>电话: 13651758633</t>
  </si>
  <si>
    <t>地址: 上海市青浦区朱家角镇张巷村村委会张巷村童南村73号</t>
  </si>
  <si>
    <t>上海市青浦区朱家角镇万隆村居村委小江里睦邻点</t>
  </si>
  <si>
    <t>电话: 15800352251</t>
  </si>
  <si>
    <t>地址: 上海市青浦区朱家角镇万隆村村委会万隆村村龙甸185号</t>
  </si>
  <si>
    <t>上海市长宁区北新泾街道蒲松北路居村委馥欣互助睦邻点</t>
  </si>
  <si>
    <t>电话: 13045631152</t>
  </si>
  <si>
    <t>地址: 上海市长宁区北新泾街道蒲松北路居委会北渔路28弄1号501室</t>
  </si>
  <si>
    <t>上海市长宁区虹桥街道虹桥居村委暖情互助聚友屋睦邻点</t>
  </si>
  <si>
    <t>电话: 18117045896</t>
  </si>
  <si>
    <t>地址: 上海市长宁区虹桥街道虹桥居委会虹桥路1115弄87号102室</t>
  </si>
  <si>
    <t>上海市浦东新区祝桥镇卫民村505号居村委太阳睦邻点睦邻点</t>
  </si>
  <si>
    <t>电话: 13681708476</t>
  </si>
  <si>
    <t>地址: 上海市浦东新区祝桥镇卫民村村委会卫民村卫民村505号号浦东新区祝桥镇卫民村505号</t>
  </si>
  <si>
    <t>上海市青浦区重固镇章堰居村委温馨睦邻点</t>
  </si>
  <si>
    <t>电话: 13818915436</t>
  </si>
  <si>
    <t>地址: 上海市青浦区重固镇章堰村村委会章堰村285号</t>
  </si>
  <si>
    <t>上海市青浦区重固镇章堰村居村委好邻居睦邻点</t>
  </si>
  <si>
    <t>电话: 18964837298</t>
  </si>
  <si>
    <t>地址: 上海市青浦区重固镇章堰村村委会章堰村333号</t>
  </si>
  <si>
    <t>上海市崇明区东平镇东风新村居村委东风新村睦邻点</t>
  </si>
  <si>
    <t>地址: 上海市崇明区东平镇东风新村居委会林风公路1155号</t>
  </si>
  <si>
    <t>上海市长宁区虹桥街道虹桥居村委温馨互助聚友屋睦邻点</t>
  </si>
  <si>
    <t>电话: 15901704510</t>
  </si>
  <si>
    <t>地址: 上海市长宁区虹桥街道虹桥居委会虹桥路1111弄4号104室</t>
  </si>
  <si>
    <t>上海市崇明区东平镇长江新村居村委瀛丰嘉苑睦邻点</t>
  </si>
  <si>
    <t>地址: 上海市崇明区东平镇长江新村居委会长江新村平悦路62号</t>
  </si>
  <si>
    <t>上海市崇明区新村乡新卫村居村委茅静睦邻点</t>
  </si>
  <si>
    <t>电话: 18721702339</t>
  </si>
  <si>
    <t>地址: 上海市崇明区新村乡新卫村村委会新红村632号</t>
  </si>
  <si>
    <t>上海市普陀区曹杨新村街道金岭园居村委五星公寓睦邻点</t>
  </si>
  <si>
    <t>电话: 13301602470</t>
  </si>
  <si>
    <t>地址: 上海市普陀区曹杨新村街道金岭园居委会梅岭南路320弄10号</t>
  </si>
  <si>
    <t>上海市崇明区新村乡新乐村居村委陆卫萍睦邻点</t>
  </si>
  <si>
    <t>电话: 15921964321</t>
  </si>
  <si>
    <t>地址: 上海市崇明区新村乡新乐村村委会新城村105号</t>
  </si>
  <si>
    <t>上海市浦东新区大团镇周埠村村民委员会居村委乐享睦邻点</t>
  </si>
  <si>
    <t>电话: 18917251350</t>
  </si>
  <si>
    <t>地址: 上海市浦东新区大团镇周埠村村委会周埠村314号</t>
  </si>
  <si>
    <t>上海市青浦区赵巷镇崧泽居村委连心之家睦邻点</t>
  </si>
  <si>
    <t>电话: 13818534658</t>
  </si>
  <si>
    <t>地址: 上海市青浦区赵巷镇崧泽村村委会崧泽村56号</t>
  </si>
  <si>
    <t>上海市崇明区新村乡新卫村居村委常春睦邻点</t>
  </si>
  <si>
    <t>电话: 18916781938</t>
  </si>
  <si>
    <t>地址: 上海市崇明区新村乡新卫村村委会新卫村701号</t>
  </si>
  <si>
    <t>上海市浦东新区大团镇周埠村村民委员会居村委向阳睦邻点</t>
  </si>
  <si>
    <t>电话: 15021924331</t>
  </si>
  <si>
    <t>地址: 上海市浦东新区大团镇周埠村村委会周埠村718号</t>
  </si>
  <si>
    <t>上海市浦东新区祝桥镇先进村居村委晚红梦睦邻点</t>
  </si>
  <si>
    <t>电话: 13482785020</t>
  </si>
  <si>
    <t>地址: 上海市浦东新区祝桥镇先进村村委会先进村路庄村128号</t>
  </si>
  <si>
    <t>上海市青浦区朱家角镇横江村居村委大淀湖睦邻点</t>
  </si>
  <si>
    <t>电话: 15021909939</t>
  </si>
  <si>
    <t>地址: 上海市青浦区朱家角镇大淀湖居委会南港村269号</t>
  </si>
  <si>
    <t>上海市浦东新区大团镇周埠村村民委员会居村委姥姥睦邻点</t>
  </si>
  <si>
    <t>电话: 13816772093</t>
  </si>
  <si>
    <t>地址: 上海市浦东新区大团镇周埠村村委会周埠村村洪波650号</t>
  </si>
  <si>
    <t>上海市浦东新区祝桥镇卫民村363号居村委向阳睦邻点睦邻点</t>
  </si>
  <si>
    <t>电话: 18918184365</t>
  </si>
  <si>
    <t>地址: 上海市浦东新区祝桥镇卫民村村委会卫民村卫民村363号号浦东新区祝桥镇卫民村363号</t>
  </si>
  <si>
    <t>上海市青浦区重固镇新联村居村委东泾湾睦邻点</t>
  </si>
  <si>
    <t>电话: 18964835228</t>
  </si>
  <si>
    <t>地址: 上海市青浦区重固镇新联村村委会新联村东泾湾仓库号</t>
  </si>
  <si>
    <t>上海市浦东新区祝桥镇先进村居村委晚霞梦睦邻点</t>
  </si>
  <si>
    <t>电话: 15921327951</t>
  </si>
  <si>
    <t>地址: 上海市浦东新区祝桥镇先进村村委会先进村村591号</t>
  </si>
  <si>
    <t>上海市青浦区重固镇中新村居村委快乐之家睦邻点</t>
  </si>
  <si>
    <t>电话: 13636498298</t>
  </si>
  <si>
    <t>地址: 上海市青浦区重固镇中新村村委会中新村327号</t>
  </si>
  <si>
    <t>上海市青浦区赵巷镇中步居村委王车浜睦邻点</t>
  </si>
  <si>
    <t>电话: 13003276579</t>
  </si>
  <si>
    <t>地址: 上海市青浦区赵巷镇中步村村委会中伍村165号</t>
  </si>
  <si>
    <t>上海市青浦区赵巷镇中步居村委伍家浜睦邻点</t>
  </si>
  <si>
    <t>电话: 13901778032</t>
  </si>
  <si>
    <t>地址: 上海市青浦区赵巷镇中步村村委会中伍村142号</t>
  </si>
  <si>
    <t>上海市青浦区赵巷镇中步居村委中泽苑睦邻点</t>
  </si>
  <si>
    <t>电话: 13601691509</t>
  </si>
  <si>
    <t>地址: 上海市青浦区赵巷镇中步村村委会中泽苑村1号</t>
  </si>
  <si>
    <t>上海市青浦区赵巷镇沈泾塘居村委暖心塘里睦邻点</t>
  </si>
  <si>
    <t>电话: 13901658723</t>
  </si>
  <si>
    <t>地址: 上海市青浦区赵巷镇沈泾塘村村委会沈泾塘村3组195号</t>
  </si>
  <si>
    <t>上海市青浦区赵巷镇中步居村委叶家浜睦邻点</t>
  </si>
  <si>
    <t>电话: 15801975781</t>
  </si>
  <si>
    <t>地址: 上海市青浦区赵巷镇中步村村委会千步村31号</t>
  </si>
  <si>
    <t>上海市青浦区赵巷镇中步居村委管水浜睦邻点</t>
  </si>
  <si>
    <t>电话: 13022160086</t>
  </si>
  <si>
    <t>地址: 上海市青浦区赵巷镇中步村村委会中伍村91号</t>
  </si>
  <si>
    <t>上海市青浦区赵巷镇和睦居村委谊邻之家睦邻点</t>
  </si>
  <si>
    <t>电话: 13801810289</t>
  </si>
  <si>
    <t>地址: 上海市青浦区赵巷镇和睦村村委会和睦村536号</t>
  </si>
  <si>
    <t>上海市青浦区赵巷镇和睦居村委兴趣之家睦邻点</t>
  </si>
  <si>
    <t>电话: 18964315525</t>
  </si>
  <si>
    <t>地址: 上海市青浦区赵巷镇和睦村村委会和睦村442号</t>
  </si>
  <si>
    <t>上海市浦东新区康桥镇城中花园居村委和之楼睦邻点</t>
  </si>
  <si>
    <t>电话: 13764389790</t>
  </si>
  <si>
    <t>地址: 上海市浦东新区康桥镇城中花园居委会秀沿路1028弄2支弄117号底楼</t>
  </si>
  <si>
    <t>上海市青浦区赵巷镇方夏居村委科普法制大讲堂睦邻点</t>
  </si>
  <si>
    <t>电话: 13916477304</t>
  </si>
  <si>
    <t>地址: 上海市青浦区赵巷镇方夏村村委会刘夏村12组101号</t>
  </si>
  <si>
    <t>上海市长宁区北新泾街道剑河家苑居村委手牵手睦邻点</t>
  </si>
  <si>
    <t>电话: 15618048679</t>
  </si>
  <si>
    <t>地址: 上海市长宁区北新泾街道剑河家苑居委会金钟路68弄6号604室</t>
  </si>
  <si>
    <t>上海市长宁区北新泾街道剑河家苑居村委夕阳之家睦邻点</t>
  </si>
  <si>
    <t>电话: 15216827920</t>
  </si>
  <si>
    <t>地址: 上海市长宁区北新泾街道剑河家苑居委会金钟路68弄17号1202室</t>
  </si>
  <si>
    <t>上海市青浦区赵巷镇和睦居村委悦邻之家睦邻点</t>
  </si>
  <si>
    <t>电话: 13917866499</t>
  </si>
  <si>
    <t>地址: 上海市青浦区赵巷镇和睦村村委会和西村79号</t>
  </si>
  <si>
    <t>上海市青浦区赵巷镇方夏居村委自治集思堂睦邻点</t>
  </si>
  <si>
    <t>电话: 13671957965</t>
  </si>
  <si>
    <t>地址: 上海市青浦区赵巷镇方夏村村委会方东新村45号</t>
  </si>
  <si>
    <t>上海市青浦区赵巷镇方夏居村委巧手之家睦邻点</t>
  </si>
  <si>
    <t>电话: 13641792332</t>
  </si>
  <si>
    <t>地址: 上海市青浦区赵巷镇方夏村村委会刘夏村9组1号</t>
  </si>
  <si>
    <t>上海市青浦区赵巷镇金葫芦一居村委老友记睦邻点</t>
  </si>
  <si>
    <t>电话: 18939932311</t>
  </si>
  <si>
    <t>地址: 上海市青浦区赵巷镇金葫芦社区居委会一居路5区482号</t>
  </si>
  <si>
    <t>上海市长宁区北新泾街道哈密新村居村委夕阳暖屋睦邻点</t>
  </si>
  <si>
    <t>电话: 15902196731</t>
  </si>
  <si>
    <t>地址: 上海市长宁区北新泾街道哈密新村居委会长宁路3229弄9号204室</t>
  </si>
  <si>
    <t>上海市青浦区赵巷镇金葫芦一居村委益友苑睦邻点</t>
  </si>
  <si>
    <t>电话: 13524329005</t>
  </si>
  <si>
    <t>地址: 上海市青浦区赵巷镇金葫芦社区居委会一居路9区999号</t>
  </si>
  <si>
    <t>上海市青浦区赵巷镇方夏村居村委书棋驿站睦邻点</t>
  </si>
  <si>
    <t>电话: 13611601810</t>
  </si>
  <si>
    <t>地址: 上海市青浦区赵巷镇方夏村村委会刘夏村6组296号</t>
  </si>
  <si>
    <t>上海市浦东新区康桥镇汤巷村居村委夕阳红睦邻点</t>
  </si>
  <si>
    <t>电话: 13524218413</t>
  </si>
  <si>
    <t>地址: 上海市浦东新区康桥镇汤巷村村委会汤巷村721号</t>
  </si>
  <si>
    <t>上海市浦东新区祝桥镇新东村居村委爱之家睦邻点睦邻点</t>
  </si>
  <si>
    <t>电话: 13916372038</t>
  </si>
  <si>
    <t>地址: 上海市浦东新区祝桥镇新东村村委会东港公路村2961号浦东新区祝桥镇新东村东港公路2961号</t>
  </si>
  <si>
    <t>上海市浦东新区祝桥镇新东村居村委祥悦睦邻点睦邻点</t>
  </si>
  <si>
    <t>电话: 13601843987</t>
  </si>
  <si>
    <t>地址: 上海市浦东新区祝桥镇新东村村委会东港公路755号村东港公路755号号浦东新区祝桥镇新东村东港公路755号</t>
  </si>
  <si>
    <t>上海市长宁区北新泾街道新泾八村居村委墨韵茶香睦邻点</t>
  </si>
  <si>
    <t>电话: 13310166977</t>
  </si>
  <si>
    <t>地址: 上海市长宁区北新泾街道新泾八村居委会天山西路445弄5号303室</t>
  </si>
  <si>
    <t>上海市浦东新区三林镇红旗居村委红旗农村养老睦邻点</t>
  </si>
  <si>
    <t>电话: 18321360682</t>
  </si>
  <si>
    <t>地址: 上海市浦东新区三林镇红旗村村委会林德路205号</t>
  </si>
  <si>
    <t>上海市浦东新区祝桥镇新东村居村委忠忠睦邻点睦邻点</t>
  </si>
  <si>
    <t>电话: 13918472505</t>
  </si>
  <si>
    <t>地址: 上海市浦东新区祝桥镇新东村村委会东港公路2961号村东港公路2961号浦东新区祝桥镇新东村东港公路2961号</t>
  </si>
  <si>
    <t>上海市浦东新区唐镇暮二村居村委乐嘉睦邻点</t>
  </si>
  <si>
    <t>电话: 13816559477</t>
  </si>
  <si>
    <t>地址: 上海市浦东新区唐镇暮二村村委会昌兴路103号</t>
  </si>
  <si>
    <t>上海市长宁区北新泾街道新泾八村居村委老年人关爱睦邻点</t>
  </si>
  <si>
    <t>电话: 15000960262</t>
  </si>
  <si>
    <t>地址: 上海市长宁区北新泾街道新泾八村居委会新渔路400弄17号203室</t>
  </si>
  <si>
    <t>上海市长宁区北新泾街道北翟路居村委夕阳美睦邻点</t>
  </si>
  <si>
    <t>电话: 15821877481</t>
  </si>
  <si>
    <t>地址: 上海市长宁区北新泾街道北翟路居委会金钟路428弄16号401室</t>
  </si>
  <si>
    <t>上海市青浦区朱家角镇先锋村居村委诸庄睦邻点</t>
  </si>
  <si>
    <t>电话: 15800371585</t>
  </si>
  <si>
    <t>地址: 上海市青浦区朱家角镇先锋村村委会先锋村村1组317号</t>
  </si>
  <si>
    <t>上海市崇明区三星镇平安居村委国华睦邻点</t>
  </si>
  <si>
    <t>电话: 18001864719</t>
  </si>
  <si>
    <t>地址: 上海市崇明区三星镇平安村村委会平安村安南1225号</t>
  </si>
  <si>
    <t>上海市崇明区三星镇大平居村委小新睦邻点</t>
  </si>
  <si>
    <t>电话: 13916703325</t>
  </si>
  <si>
    <t>地址: 上海市崇明区三星镇大平村村委会大平村517号</t>
  </si>
  <si>
    <t>上海市崇明区三星镇东安居村委晓玩睦邻点</t>
  </si>
  <si>
    <t>电话: 13601828812</t>
  </si>
  <si>
    <t>地址: 上海市崇明区三星镇东安村村委会东安村界河310号</t>
  </si>
  <si>
    <t>上海市崇明区三星镇西新居村委富祥睦邻点</t>
  </si>
  <si>
    <t>电话: 13601897184</t>
  </si>
  <si>
    <t>地址: 上海市崇明区三星镇西新村村委会西新村西光820号</t>
  </si>
  <si>
    <t>上海市青浦区白鹤镇胜新居村委馨语胜新村睦邻点</t>
  </si>
  <si>
    <t>电话: 18721604953</t>
  </si>
  <si>
    <t>地址: 上海市青浦区白鹤镇胜新村村委会胜新村205号</t>
  </si>
  <si>
    <t>上海市青浦区朱家角镇周荡居村委2组睦邻点</t>
  </si>
  <si>
    <t>电话: 13816081643</t>
  </si>
  <si>
    <t>地址: 上海市青浦区朱家角镇周荡村村委会周荡村39号</t>
  </si>
  <si>
    <t>上海市崇明区三星镇洪海居村委惠娣睦邻点</t>
  </si>
  <si>
    <t>电话: 15216627187</t>
  </si>
  <si>
    <t>地址: 上海市崇明区三星镇洪海村村委会洪海村肇基802号</t>
  </si>
  <si>
    <t>上海市浦东新区康桥镇花墙居村委健身苑睦邻点</t>
  </si>
  <si>
    <t>电话: 18939886046</t>
  </si>
  <si>
    <t>地址: 上海市浦东新区康桥镇花墙居委会花墙村246号</t>
  </si>
  <si>
    <t>上海市崇明区三星镇新安居村委忠培睦邻点</t>
  </si>
  <si>
    <t>电话: 18017355396</t>
  </si>
  <si>
    <t>地址: 上海市崇明区三星镇新安村村委会新安村1108号</t>
  </si>
  <si>
    <t>上海市浦东新区康桥镇汤巷中心村居委居村委舒欣苑睦邻点</t>
  </si>
  <si>
    <t>电话: 18916122312</t>
  </si>
  <si>
    <t>地址: 上海市浦东新区康桥镇汤巷中心居委会创业路路78弄250号</t>
  </si>
  <si>
    <t>上海市浦东新区大团镇金桥村居村委公公婆婆睦邻点</t>
  </si>
  <si>
    <t>电话: 13472700381</t>
  </si>
  <si>
    <t>地址: 上海市浦东新区大团镇金桥村村委会金桥村村801号上海市浦东新区大团镇金桥村801号</t>
  </si>
  <si>
    <t>上海市崇明区堡镇彷徨村居村委耀舞睦邻点</t>
  </si>
  <si>
    <t>电话: 17721227107</t>
  </si>
  <si>
    <t>地址: 上海市崇明区堡镇彷徨村村委会彷徨村村488号上海市崇明区堡镇彷徨村488号</t>
  </si>
  <si>
    <t>上海市崇明区三星镇新安居村委菊萍睦邻点</t>
  </si>
  <si>
    <t>电话: 15023059205</t>
  </si>
  <si>
    <t>地址: 上海市崇明区三星镇新安村村委会新安村908号</t>
  </si>
  <si>
    <t>上海市青浦区白鹤镇杜村居村委馨语杜村村胥沟睦邻点</t>
  </si>
  <si>
    <t>地址: 上海市青浦区白鹤镇杜村村委会杜村村胥沟243号1室</t>
  </si>
  <si>
    <t>上海市青浦区白鹤镇青龙居村委馨语青龙村睦邻点</t>
  </si>
  <si>
    <t>电话: 13127639137</t>
  </si>
  <si>
    <t>地址: 上海市青浦区白鹤镇青龙村村委会青龙村402号上海市青浦区白鹤镇青龙村402号1室</t>
  </si>
  <si>
    <t>上海市浦东新区康桥镇汤巷中心村居委居村委手牵手睦邻点</t>
  </si>
  <si>
    <t>电话: 13817900593</t>
  </si>
  <si>
    <t>地址: 上海市浦东新区康桥镇汤巷中心居委会创业路78弄307号</t>
  </si>
  <si>
    <t>上海市青浦区朱家角镇林家村居村委林家村倪马198号睦邻点</t>
  </si>
  <si>
    <t>电话: 13651938125</t>
  </si>
  <si>
    <t>地址: 上海市青浦区朱家角镇林家村村委会林家村倪马村198号</t>
  </si>
  <si>
    <t>上海市青浦区朱家角镇薛间村居村委龙潭浜睦邻点</t>
  </si>
  <si>
    <t>电话: 13816498511</t>
  </si>
  <si>
    <t>地址: 上海市青浦区朱家角镇薛间村村委会薛间村村龙星272号</t>
  </si>
  <si>
    <t>上海市浦东新区万祥镇祥苑居村委梅苑睦邻点</t>
  </si>
  <si>
    <t>电话: 18302112535</t>
  </si>
  <si>
    <t>地址: 上海市浦东新区万祥镇祥苑居委会祥安路梅苑12号101室</t>
  </si>
  <si>
    <t>上海市青浦区白鹤镇鹤联居村委馨语鹤联五联睦邻点</t>
  </si>
  <si>
    <t>电话: 18918005329</t>
  </si>
  <si>
    <t>地址: 上海市青浦区白鹤镇鹤联村村委会鹤联村五联48号</t>
  </si>
  <si>
    <t>上海市浦东新区万祥镇祥苑居村委兴隆苑睦邻点</t>
  </si>
  <si>
    <t>电话: 13761504127</t>
  </si>
  <si>
    <t>地址: 上海市浦东新区万祥镇祥苑居委会祥安路兴隆西苑8号101室</t>
  </si>
  <si>
    <t>上海市青浦区白鹤镇曙光居村委馨语曙光村东韩家睦邻点</t>
  </si>
  <si>
    <t>电话: 13916339299</t>
  </si>
  <si>
    <t>地址: 上海市青浦区白鹤镇曙光村村委会曙光村东韩家12号</t>
  </si>
  <si>
    <t>上海市浦东新区祝桥镇祝和苑居村委祝和苑和满小屋2号睦邻点</t>
  </si>
  <si>
    <t>电话: 18930749043</t>
  </si>
  <si>
    <t>地址: 上海市浦东新区祝桥镇祝和苑社区居委会1000弄212号路1000弄212号号上海市浦东新区祝桥镇千汇路1000弄212号</t>
  </si>
  <si>
    <t>上海市浦东新区万祥镇金路居村委快乐睦邻点</t>
  </si>
  <si>
    <t>电话: 18918016993</t>
  </si>
  <si>
    <t>地址: 上海市浦东新区万祥镇金路村村委会金路村路三317号2室</t>
  </si>
  <si>
    <t>上海市浦东新区康桥镇太平村居村委快乐8号睦邻点</t>
  </si>
  <si>
    <t>电话: 15900530498</t>
  </si>
  <si>
    <t>地址: 上海市浦东新区康桥镇太平村村委会太平村651号</t>
  </si>
  <si>
    <t>上海市青浦区赵巷镇中步村居村委上港泾睦邻点</t>
  </si>
  <si>
    <t>电话: 13601959676</t>
  </si>
  <si>
    <t>地址: 上海市青浦区赵巷镇中步村村委会中伍村23号</t>
  </si>
  <si>
    <t>上海市青浦区赵巷镇金葫芦二居村委暖心邻舍睦邻点</t>
  </si>
  <si>
    <t>电话: 18917392032</t>
  </si>
  <si>
    <t>地址: 上海市青浦区赵巷镇金葫芦第二社区居委会15区路2期2032号</t>
  </si>
  <si>
    <t>上海市浦东新区祝桥镇海霞一居居村委舒心晚霞睦邻点</t>
  </si>
  <si>
    <t>电话: 15000112586</t>
  </si>
  <si>
    <t>地址: 上海市浦东新区祝桥镇海霞第一居委会海霞路685弄号海霞路685弄79号</t>
  </si>
  <si>
    <t>上海市青浦区赵巷镇金葫芦二居村委安居社睦邻点</t>
  </si>
  <si>
    <t>电话: 15821964632</t>
  </si>
  <si>
    <t>地址: 上海市青浦区赵巷镇金葫芦第二社区居委会11区路3期门卫号</t>
  </si>
  <si>
    <t>上海市浦东新区康桥镇叠桥居村委舞动夕阳睦邻点</t>
  </si>
  <si>
    <t>电话: 13122644097</t>
  </si>
  <si>
    <t>地址: 上海市浦东新区康桥镇叠桥村村委会叠桥村224号</t>
  </si>
  <si>
    <t>上海市青浦区赵巷镇金葫芦 一居村委茗室睦邻点</t>
  </si>
  <si>
    <t>电话: 18917505536</t>
  </si>
  <si>
    <t>地址: 上海市青浦区赵巷镇金葫芦社区居委会一居路四区289号</t>
  </si>
  <si>
    <t>上海市青浦区赵巷镇中步村居村委伍家宅睦邻点</t>
  </si>
  <si>
    <t>电话: 15821327693</t>
  </si>
  <si>
    <t>地址: 上海市青浦区赵巷镇中步村村委会千步村198号</t>
  </si>
  <si>
    <t>上海市青浦区赵巷镇金葫芦一居村委老来客睦邻点</t>
  </si>
  <si>
    <t>电话: 13564101624</t>
  </si>
  <si>
    <t>地址: 上海市青浦区赵巷镇金葫芦社区居委会一居路三区171号</t>
  </si>
  <si>
    <t>上海市青浦区赵巷镇金葫芦一居村委艺趣园睦邻点</t>
  </si>
  <si>
    <t>电话: 13512138848</t>
  </si>
  <si>
    <t>地址: 上海市青浦区赵巷镇金葫芦社区居委会一居路六区628号</t>
  </si>
  <si>
    <t>上海市青浦区赵巷镇金葫芦一居村委常青藤睦邻点</t>
  </si>
  <si>
    <t>电话: 13816148188</t>
  </si>
  <si>
    <t>地址: 上海市青浦区赵巷镇金葫芦社区居委会一居路六区596号</t>
  </si>
  <si>
    <t>上海市青浦区赵巷镇金葫芦 一居村委幸福驿站睦邻点</t>
  </si>
  <si>
    <t>电话: 15800343692</t>
  </si>
  <si>
    <t>地址: 上海市青浦区赵巷镇金葫芦社区居委会一居路七区736号</t>
  </si>
  <si>
    <t>上海市青浦区赵巷镇金葫芦二居村委阿春的家睦邻点</t>
  </si>
  <si>
    <t>电话: 13817463252</t>
  </si>
  <si>
    <t>地址: 上海市青浦区赵巷镇金葫芦第二社区居委会十五区村一期1894号</t>
  </si>
  <si>
    <t>上海市青浦区赵巷镇和睦村居村委娟娟茶室睦邻点</t>
  </si>
  <si>
    <t>电话: 13817537993</t>
  </si>
  <si>
    <t>地址: 上海市青浦区赵巷镇和睦村村委会和睦村2组132号</t>
  </si>
  <si>
    <t>上海市青浦区赵巷镇方夏村居村委雅轩睦邻点</t>
  </si>
  <si>
    <t>电话: 18930050581</t>
  </si>
  <si>
    <t>地址: 上海市青浦区赵巷镇方夏村村委会方西村64号</t>
  </si>
  <si>
    <t>上海市青浦区赵巷镇金葫芦一居村委好邻居聊天室睦邻点</t>
  </si>
  <si>
    <t>电话: 15001786800</t>
  </si>
  <si>
    <t>地址: 上海市青浦区赵巷镇金葫芦社区居委会一居路一区25号</t>
  </si>
  <si>
    <t>上海市青浦区赵巷镇金葫芦一居村委知行园睦邻点</t>
  </si>
  <si>
    <t>电话: 13817607843</t>
  </si>
  <si>
    <t>地址: 上海市青浦区赵巷镇金葫芦社区居委会一居路一区63号</t>
  </si>
  <si>
    <t>上海市长宁区北新泾街道元丰花园居村委老友记睦邻点</t>
  </si>
  <si>
    <t>电话: 13818529406</t>
  </si>
  <si>
    <t>地址: 上海市长宁区北新泾街道元丰花园居委会天山路88弄8号1101室</t>
  </si>
  <si>
    <t>上海市青浦区赵巷镇金葫芦一居村委馨香书苑睦邻点</t>
  </si>
  <si>
    <t>电话: 15821719259</t>
  </si>
  <si>
    <t>地址: 上海市青浦区赵巷镇金葫芦社区居委会一居路一区85号</t>
  </si>
  <si>
    <t>上海市浦东新区祝桥镇祝和苑居村委祝和苑和满小屋1号睦邻点睦邻点</t>
  </si>
  <si>
    <t>电话: 13917699426</t>
  </si>
  <si>
    <t>地址: 上海市浦东新区祝桥镇祝和苑社区居委会1000弄212号路1000弄2号上海市浦东新区祝桥镇千汇路1000弄2号</t>
  </si>
  <si>
    <t>上海市崇明区堡镇彷徨村居村委书香睦邻点</t>
  </si>
  <si>
    <t>电话: 13681873220</t>
  </si>
  <si>
    <t>地址: 上海市崇明区堡镇彷徨村村委会彷徨村瀛北村615号上海市崇明区堡镇彷徨村瀛北615号</t>
  </si>
  <si>
    <t>上海市浦东新区康桥镇新苗村居村委邻里之家睦邻点</t>
  </si>
  <si>
    <t>电话: 13764223820</t>
  </si>
  <si>
    <t>地址: 上海市浦东新区康桥镇新苗村村委会908号村908号</t>
  </si>
  <si>
    <t>上海市浦东新区祝桥镇中圩村居村委老来乐睦邻点</t>
  </si>
  <si>
    <t>电话: 15821195082</t>
  </si>
  <si>
    <t>地址: 上海市浦东新区祝桥镇中圩村村委会中圩村唐家宅53号</t>
  </si>
  <si>
    <t>上海市青浦区朱家角镇沈巷村居村委102号睦邻点</t>
  </si>
  <si>
    <t>电话: 13501967895</t>
  </si>
  <si>
    <t>地址: 上海市青浦区朱家角镇沈巷村村委会沈巷村102号</t>
  </si>
  <si>
    <t>上海市青浦区朱家角镇王金村居村委睦邻点</t>
  </si>
  <si>
    <t>地址: 上海市青浦区朱家角镇王金村村委会王金村村215号</t>
  </si>
  <si>
    <t>上海市青浦区朱家角镇水产村居村委水产村睦邻点</t>
  </si>
  <si>
    <t>电话: 13918222972</t>
  </si>
  <si>
    <t>地址: 上海市青浦区朱家角镇水产村村委会水产村71号</t>
  </si>
  <si>
    <t>上海市崇明区堡镇花园村居村委花园村723号睦邻点</t>
  </si>
  <si>
    <t>电话: 13524871916</t>
  </si>
  <si>
    <t>地址: 上海市崇明区堡镇花园村村委会德兴路路723号</t>
  </si>
  <si>
    <t>上海市青浦区香花桥街道东斜居村委“老娘舅”睦邻点</t>
  </si>
  <si>
    <t>电话: 13601907270</t>
  </si>
  <si>
    <t>地址: 上海市青浦区香花桥街道东斜村村委会东斜村167号</t>
  </si>
  <si>
    <t>上海市浦东新区祝桥镇星光居村委情满夕阳睦邻点</t>
  </si>
  <si>
    <t>电话: 15316676350</t>
  </si>
  <si>
    <t>地址: 上海市浦东新区祝桥镇星光村村委会星光村888号上海市浦东新区祝桥镇星光村村委会星光村888号</t>
  </si>
  <si>
    <t>上海市青浦区朱家角镇小江村村民委员会居村委睦邻点</t>
  </si>
  <si>
    <t>电话: 18964199077</t>
  </si>
  <si>
    <t>地址: 上海市青浦区朱家角镇小江村村委会小港村34号</t>
  </si>
  <si>
    <t>上海市浦东新区大团镇邵村村居村委阳光苑睦邻点</t>
  </si>
  <si>
    <t>电话: 13918786667</t>
  </si>
  <si>
    <t>地址: 上海市浦东新区大团镇邵村村村委会邵村村村116号</t>
  </si>
  <si>
    <t>上海市浦东新区祝桥镇星光居村委英姿睦邻点</t>
  </si>
  <si>
    <t>电话: 13817785301</t>
  </si>
  <si>
    <t>地址: 上海市浦东新区祝桥镇星光村村委会星光村386号上海市浦东新区祝桥镇星光村村委会星光村386号</t>
  </si>
  <si>
    <t>上海市浦东新区大团镇邵村村居村委爱的港湾睦邻点</t>
  </si>
  <si>
    <t>电话: 18019486280</t>
  </si>
  <si>
    <t>地址: 上海市浦东新区大团镇邵村村村委会邵村村村529号邵村村徐桥6组529号</t>
  </si>
  <si>
    <t>上海市浦东新区大团镇金园村居村委乐夕阳睦邻点</t>
  </si>
  <si>
    <t>电话: 13817222953</t>
  </si>
  <si>
    <t>地址: 上海市浦东新区大团镇金园村村委会金园村金陵322号</t>
  </si>
  <si>
    <t>上海市青浦区朱家角镇山海桥村居村委山海桥村睦邻点</t>
  </si>
  <si>
    <t>电话: 13621886323</t>
  </si>
  <si>
    <t>地址: 上海市青浦区朱家角镇山海桥村村委会山海桥村189号</t>
  </si>
  <si>
    <t>上海市浦东新区祝桥镇星光居村委巾邻小院睦邻点</t>
  </si>
  <si>
    <t>电话: 13918213824</t>
  </si>
  <si>
    <t>地址: 上海市浦东新区祝桥镇星光村村委会星光村282号上海市浦东新区祝桥镇星光村村委会星光村282号</t>
  </si>
  <si>
    <t>上海市青浦区朱家角镇淀山湖一村村委会居村委睦邻点</t>
  </si>
  <si>
    <t>电话: 13122913072</t>
  </si>
  <si>
    <t>地址: 上海市青浦区朱家角镇淀山湖一村村委会淀山湖一村1号</t>
  </si>
  <si>
    <t>上海市浦东新区祝桥镇朝阳居委居村委温馨朝阳睦邻点</t>
  </si>
  <si>
    <t>电话: 13524987299</t>
  </si>
  <si>
    <t>地址: 上海市浦东新区祝桥镇朝阳社区居委会盐朝公路村1446号号</t>
  </si>
  <si>
    <t>上海市青浦区朱家角镇建新村居村委庄家村睦邻点</t>
  </si>
  <si>
    <t>电话: 13917303518</t>
  </si>
  <si>
    <t>地址: 上海市青浦区朱家角镇建新村村委会建新村494号</t>
  </si>
  <si>
    <t>上海市浦东新区祝桥镇明星村居村委心比邻睦邻点</t>
  </si>
  <si>
    <t>电话: 13636632441</t>
  </si>
  <si>
    <t>地址: 上海市浦东新区祝桥镇明星村村委会明星村村635号</t>
  </si>
  <si>
    <t>上海市浦东新区祝桥镇邓二村村民委员会居村委老来康睦邻点</t>
  </si>
  <si>
    <t>电话: 18916510350</t>
  </si>
  <si>
    <t>地址: 上海市浦东新区祝桥镇邓二村村委会邓二村村储家宅33号号上海市浦东新区祝桥镇邓二村村委会邓二村村储家宅33号</t>
  </si>
  <si>
    <t>上海市浦东新区祝桥镇新生村居村委新生村凉亭小院睦邻点</t>
  </si>
  <si>
    <t>电话: 13381788786</t>
  </si>
  <si>
    <t>地址: 上海市浦东新区祝桥镇新生村村委会陆家宅村60号新生村陆家宅60号</t>
  </si>
  <si>
    <t>上海市青浦区白鹤镇朱浦居村委馨语朱浦村蒋浦睦邻点</t>
  </si>
  <si>
    <t>电话: 13402171258</t>
  </si>
  <si>
    <t>地址: 上海市青浦区白鹤镇朱浦村村委会蒋浦村362号</t>
  </si>
  <si>
    <t>上海市青浦区白鹤镇南巷居村委浓情关爱睦邻点</t>
  </si>
  <si>
    <t>电话: 13651931865</t>
  </si>
  <si>
    <t>地址: 上海市青浦区白鹤镇南巷村村委会南巷村吴巷陆家楼2号</t>
  </si>
  <si>
    <t>上海市浦东新区祝桥镇金星村村民委员会居村委金源睦邻点</t>
  </si>
  <si>
    <t>电话: 13361831230</t>
  </si>
  <si>
    <t>地址: 上海市浦东新区祝桥镇金星村村委会金星村1443号</t>
  </si>
  <si>
    <t>上海市青浦区白鹤镇梅桥居村委馨语梅桥睦邻点</t>
  </si>
  <si>
    <t>电话: 18721481330</t>
  </si>
  <si>
    <t>地址: 上海市青浦区白鹤镇梅桥村村委会白石公路2481弄弄19号</t>
  </si>
  <si>
    <t>上海市青浦区盈浦街道天恩桥居村委开心驿站睦邻点</t>
  </si>
  <si>
    <t>电话: 13817232530</t>
  </si>
  <si>
    <t>地址: 上海市青浦区盈浦街道天恩桥村村委会天恩桥村创新9号</t>
  </si>
  <si>
    <t>上海市青浦区盈浦街道天恩桥居村委左邻右里睦邻点</t>
  </si>
  <si>
    <t>电话: 13621778410</t>
  </si>
  <si>
    <t>地址: 上海市青浦区盈浦街道天恩桥村村委会天恩桥村古石200号</t>
  </si>
  <si>
    <t>上海市青浦区朱家角镇张马村居村委朱红英睦邻点</t>
  </si>
  <si>
    <t>电话: 13661760097</t>
  </si>
  <si>
    <t>地址: 上海市青浦区朱家角镇张马村村委会张马村星光276号</t>
  </si>
  <si>
    <t>上海市青浦区朱家角镇张马居村委吴林方睦邻点</t>
  </si>
  <si>
    <t>电话: 13916494550</t>
  </si>
  <si>
    <t>地址: 上海市青浦区朱家角镇张马村村委会张马村星光97号</t>
  </si>
  <si>
    <t>上海市青浦区盈浦街道天恩桥居村委天恩桥之家睦邻点</t>
  </si>
  <si>
    <t>电话: 13816470318</t>
  </si>
  <si>
    <t>地址: 上海市青浦区盈浦街道天恩桥村村委会天恩桥村古石328号</t>
  </si>
  <si>
    <t>上海市青浦区盈浦街道天恩桥居村委闲话石浦睦邻点</t>
  </si>
  <si>
    <t>电话: 13761920254</t>
  </si>
  <si>
    <t>地址: 上海市青浦区盈浦街道天恩桥村村委会天恩桥村古石155号</t>
  </si>
  <si>
    <t>上海市青浦区盈浦街道天恩桥居村委畅谈园睦邻点</t>
  </si>
  <si>
    <t>电话: 13651834953</t>
  </si>
  <si>
    <t>地址: 上海市青浦区盈浦街道天恩桥村村委会天恩桥村北浪200号</t>
  </si>
  <si>
    <t>上海市青浦区朱家角镇张马村居村委张马睦邻点</t>
  </si>
  <si>
    <t>电话: 13818051095</t>
  </si>
  <si>
    <t>地址: 上海市青浦区朱家角镇张马村村委会张马村92号</t>
  </si>
  <si>
    <t>上海市青浦区重固镇毛家角居村委孙家圩睦邻点</t>
  </si>
  <si>
    <t>电话: 13818550148</t>
  </si>
  <si>
    <t>地址: 上海市青浦区重固镇毛家角村村委会毛家角村515号</t>
  </si>
  <si>
    <t>上海市青浦区盈浦街道天恩桥居村委老爸爸聊天睦邻点</t>
  </si>
  <si>
    <t>电话: 13764824024</t>
  </si>
  <si>
    <t>地址: 上海市青浦区盈浦街道天恩桥村村委会天恩桥村古石80号</t>
  </si>
  <si>
    <t>上海市青浦区朱家角镇张马村居村委陶卫东睦邻点</t>
  </si>
  <si>
    <t>电话: 13918350989</t>
  </si>
  <si>
    <t>地址: 上海市青浦区朱家角镇张马村村委会张马村星光163号</t>
  </si>
  <si>
    <t>上海市浦东新区高桥镇北新村居村委双桃睦邻点</t>
  </si>
  <si>
    <t>电话: 13636483635</t>
  </si>
  <si>
    <t>地址: 上海市浦东新区高桥镇北新村村委会北新村第4组中新村86号</t>
  </si>
  <si>
    <t>上海市青浦区盈浦街道南厍居村委邻谐居睦邻点</t>
  </si>
  <si>
    <t>电话: 13764528844</t>
  </si>
  <si>
    <t>地址: 上海市青浦区盈浦街道南厍村村委会南厍村164号</t>
  </si>
  <si>
    <t>上海市浦东新区高桥镇西新村居村委和乐园睦邻点</t>
  </si>
  <si>
    <t>电话: 13916562670</t>
  </si>
  <si>
    <t>地址: 上海市浦东新区高桥镇西新村村委会西新村8队尖角圩63号</t>
  </si>
  <si>
    <t>上海市普陀区桃浦镇荣和怡景园居村委姐妹情睦邻点</t>
  </si>
  <si>
    <t>电话: 18917873916</t>
  </si>
  <si>
    <t>地址: 上海市普陀区桃浦镇荣和怡景园居委会武威东路821弄13号201室</t>
  </si>
  <si>
    <t>上海市浦东新区高桥镇仓房村居村委友爱睦邻点</t>
  </si>
  <si>
    <t>电话: 15921821342</t>
  </si>
  <si>
    <t>地址: 上海市浦东新区高桥镇仓房村村委会仓房村张家宅19-20号</t>
  </si>
  <si>
    <t>上海市浦东新区大团镇果园村村委会居村委果园村阿公茶室睦邻点</t>
  </si>
  <si>
    <t>电话: 18721265239</t>
  </si>
  <si>
    <t>地址: 上海市浦东新区大团镇果园村村委会果园村宣大路888号村果园村宣大路888号号果园村宣大路888号</t>
  </si>
  <si>
    <t>上海市浦东新区高桥镇新益村居村委芳芳睦邻点</t>
  </si>
  <si>
    <t>电话: 13818116110</t>
  </si>
  <si>
    <t>地址: 上海市浦东新区高桥镇新益村村委会新益村第2组严家浜北68号</t>
  </si>
  <si>
    <t>上海市浦东新区高桥镇仓房村居村委惠民睦邻点</t>
  </si>
  <si>
    <t>电话: 15102136935</t>
  </si>
  <si>
    <t>地址: 上海市浦东新区高桥镇仓房村村委会仓房村第2组范家宅42号</t>
  </si>
  <si>
    <t>上海市青浦区白鹤镇白鹤二居委会居村委开心驿站睦邻点</t>
  </si>
  <si>
    <t>电话: 13916363144</t>
  </si>
  <si>
    <t>地址: 上海市青浦区白鹤镇白鹤二居委会外青松公路村2851弄1号上海市青浦区白鹤镇外青松公路2851弄1号</t>
  </si>
  <si>
    <t>上海市青浦区朱家角镇庆丰村居村委庆丰村122号老年人睦邻点</t>
  </si>
  <si>
    <t>电话: 13661565852</t>
  </si>
  <si>
    <t>地址: 上海市青浦区朱家角镇庆丰村村委会庆丰村122号</t>
  </si>
  <si>
    <t>上海市青浦区白鹤镇青龙村居村委温馨之家睦邻点</t>
  </si>
  <si>
    <t>电话: 13918965825</t>
  </si>
  <si>
    <t>地址: 上海市青浦区白鹤镇青龙村村委会青龙村138号</t>
  </si>
  <si>
    <t>上海市青浦区盈浦街道庆新居村委家和睦邻点</t>
  </si>
  <si>
    <t>电话: 13501971752</t>
  </si>
  <si>
    <t>地址: 上海市青浦区盈浦街道庆新社区居委会青安路507弄46号101、102室</t>
  </si>
  <si>
    <t>上海市闵行区莘庄工业区瓶安路居村委安馨楼示范睦邻点</t>
  </si>
  <si>
    <t>电话: 13817141227</t>
  </si>
  <si>
    <t>地址: 上海市闵行区莘庄工业区瓶安路居委会瓶安路1600弄18号1003室</t>
  </si>
  <si>
    <t>上海市普陀区桃浦镇槎浦新家园居村委好邻舍赛金宝睦邻点</t>
  </si>
  <si>
    <t>电话: 15921148905</t>
  </si>
  <si>
    <t>地址: 上海市普陀区桃浦镇槎浦村村委会金迈路359弄41号301室</t>
  </si>
  <si>
    <t>上海市普陀区桃浦镇樱花苑居村委好邻友睦邻点</t>
  </si>
  <si>
    <t>电话: 13818085446</t>
  </si>
  <si>
    <t>地址: 上海市普陀区桃浦镇樱花苑居委会雪松路330弄40号104室</t>
  </si>
  <si>
    <t>上海市闵行区莘庄工业区申莘一居村委康乐楼示范睦邻点</t>
  </si>
  <si>
    <t>电话: 13601630939</t>
  </si>
  <si>
    <t>地址: 上海市闵行区莘庄工业区申莘新村第一居委会申北路135弄87号101室</t>
  </si>
  <si>
    <t>上海市普陀区桃浦镇中环名品居村委书香睦邻点</t>
  </si>
  <si>
    <t>电话: 13701737892</t>
  </si>
  <si>
    <t>地址: 上海市普陀区桃浦镇中环名品居委会古浪路288弄15号门厅</t>
  </si>
  <si>
    <t>上海市普陀区桃浦镇古浪苑居村委邻谐居睦邻点</t>
  </si>
  <si>
    <t>电话: 13621672077</t>
  </si>
  <si>
    <t>地址: 上海市普陀区桃浦镇古浪苑居委会古浪路518弄228号401室</t>
  </si>
  <si>
    <t>上海市青浦区重固镇毛家角村居村委新村睦邻点</t>
  </si>
  <si>
    <t>电话: 17707805959</t>
  </si>
  <si>
    <t>地址: 上海市青浦区重固镇毛家角村村委会毛家角村21号</t>
  </si>
  <si>
    <t>上海市青浦区重固镇新丰村居村委胡家木桥睦邻点</t>
  </si>
  <si>
    <t>电话: 13501685879</t>
  </si>
  <si>
    <t>地址: 上海市青浦区重固镇新丰村村委会新丰村130号</t>
  </si>
  <si>
    <t>上海市徐汇区虹梅路街道古三居村委星语星苑睦邻点</t>
  </si>
  <si>
    <t>电话: 13917053961</t>
  </si>
  <si>
    <t>地址: 上海市徐汇区虹梅路街道古美路第三居委会古美路1107弄40号301室</t>
  </si>
  <si>
    <t>上海市青浦区重固镇徐姚村居村委园团湾睦邻点</t>
  </si>
  <si>
    <t>电话: 13681824350</t>
  </si>
  <si>
    <t>地址: 上海市青浦区重固镇徐姚村村委会徐姚村徐元288号</t>
  </si>
  <si>
    <t>上海市青浦区重固镇郏店村居村委家福园睦邻点</t>
  </si>
  <si>
    <t>电话: 15802179758</t>
  </si>
  <si>
    <t>地址: 上海市青浦区重固镇郏店村村委会郏店村89号</t>
  </si>
  <si>
    <t>上海市青浦区重固镇新丰村居村委常青藤睦邻点</t>
  </si>
  <si>
    <t>地址: 上海市青浦区重固镇新丰村村委会新丰村109号</t>
  </si>
  <si>
    <t>上海市青浦区重固镇章堰村居村委古村落睦邻点</t>
  </si>
  <si>
    <t>电话: 13661928283</t>
  </si>
  <si>
    <t>地址: 上海市青浦区重固镇章堰村村委会章堰村许北组仓库号</t>
  </si>
  <si>
    <t>上海市青浦区重固镇回龙村居村委旺塔泾睦邻点</t>
  </si>
  <si>
    <t>电话: 13524262686</t>
  </si>
  <si>
    <t>地址: 上海市青浦区重固镇回龙村村委会回龙村232号</t>
  </si>
  <si>
    <t>上海市青浦区重固镇新联村居村委开心驿站睦邻点</t>
  </si>
  <si>
    <t>电话: 13817105999</t>
  </si>
  <si>
    <t>地址: 上海市青浦区重固镇新联村村委会新联村张仕泾134号</t>
  </si>
  <si>
    <t>上海市青浦区重固镇中新村居村委夕阳红睦邻点</t>
  </si>
  <si>
    <t>电话: 13764808731</t>
  </si>
  <si>
    <t>地址: 上海市青浦区重固镇中新村村委会中新村金家380号</t>
  </si>
  <si>
    <t>上海市青浦区重固镇回龙村居村委谊邻之家睦邻点</t>
  </si>
  <si>
    <t>电话: 13764609536</t>
  </si>
  <si>
    <t>地址: 上海市青浦区重固镇回龙村村委会回龙村315号</t>
  </si>
  <si>
    <t>上海市青浦区徐泾镇前明村居村委枝叶情睦邻点</t>
  </si>
  <si>
    <t>电话: 13636577278</t>
  </si>
  <si>
    <t>地址: 上海市青浦区徐泾镇前明村村委会前明村431号</t>
  </si>
  <si>
    <t>上海市青浦区华新镇叙南居村委河畔驿站睦邻点</t>
  </si>
  <si>
    <t>电话: 13918844532</t>
  </si>
  <si>
    <t>地址: 上海市青浦区华新镇叙南村村委会叙南村145号</t>
  </si>
  <si>
    <t>上海市虹口区广中路街道广玉兰社区老年人日间照护中心</t>
  </si>
  <si>
    <t>电话: 15821893305</t>
  </si>
  <si>
    <t>地址: 上海市虹口区广中路街道商洛小区居委会水电路583号一楼</t>
  </si>
  <si>
    <t>上海市浦东新区洋泾街道洋泾社区灵山老年人日间照护中心</t>
  </si>
  <si>
    <t>电话: 13816826646</t>
  </si>
  <si>
    <t>地址: 上海市浦东新区洋泾街道巨东居委会巨野路717号一楼</t>
  </si>
  <si>
    <t>上海市闵行区虹桥镇振宏日间照料中心</t>
  </si>
  <si>
    <t>上海市松江区洞泾镇惠邻坊日间照料中心</t>
  </si>
  <si>
    <t>电话: 13916345097</t>
  </si>
  <si>
    <t>上海市静安区曹家渡街道曹家渡街道老年人日间服务中心</t>
  </si>
  <si>
    <t>电话: 52133991</t>
  </si>
  <si>
    <t>地址: 上海市静安区曹家渡街道叶庆居委会康定路841号</t>
  </si>
  <si>
    <t>上海市虹口区广中路街道第一市民驿站日间照护中心</t>
  </si>
  <si>
    <t>地址: 上海市虹口区广中路街道八字桥居委会水电路120号B幢3楼</t>
  </si>
  <si>
    <t>上海市虹口区广中路街道第四市民驿站日间照护中心</t>
  </si>
  <si>
    <t>上海市静安区静安寺街道愚谷邨老年人日间服务中心</t>
  </si>
  <si>
    <t>地址: 上海市静安区静安寺街道愚谷村居委会愚园路361弄94-96号</t>
  </si>
  <si>
    <t>上海市松江区佘山镇翠鑫苑日间照料中心</t>
  </si>
  <si>
    <t>电话: 57652876</t>
  </si>
  <si>
    <t>上海市崇明区堡镇上海海阳清怡养护院有限公司日间照料中心</t>
  </si>
  <si>
    <t>电话: 021-59395002</t>
  </si>
  <si>
    <t>地址: 上海市崇明区堡镇交通社区居委会堡镇中路路223号上海市崇明区堡镇堡镇中路223号</t>
  </si>
  <si>
    <t>上海市青浦区练塘镇九峰养护院日间照料中心</t>
  </si>
  <si>
    <t>电话: 18019450595</t>
  </si>
  <si>
    <t>地址: 上海市青浦区练塘镇张联村村委会张联村钟联500号</t>
  </si>
  <si>
    <t>上海市闵行区华漕镇上海闵行区继王敬老院（内设）日间服务中心</t>
  </si>
  <si>
    <t>电话: 021-52968668</t>
  </si>
  <si>
    <t>地址: 上海市闵行区华漕镇纪王村村委会纪翟路2780号</t>
  </si>
  <si>
    <t>上海市虹口区欧阳路街道长寿和庭养护院日间照护中心</t>
  </si>
  <si>
    <t>上海市长宁区新泾镇上海金福第三养老院日间照料中心</t>
  </si>
  <si>
    <t>电话: 021-52689677</t>
  </si>
  <si>
    <t>地址: 上海市长宁区新泾镇新泾居委会广顺路村18号号长宁区新泾镇广顺路18号</t>
  </si>
  <si>
    <t>上海市长宁区新泾镇上海神州敬老院日间照料中心</t>
  </si>
  <si>
    <t>电话: 51877957</t>
  </si>
  <si>
    <t>地址: 上海市长宁区新泾镇淞虹三居委会仙霞西路路601号</t>
  </si>
  <si>
    <t>上海市长宁区新泾镇上海西郊协和颐养院日间照料中心</t>
  </si>
  <si>
    <t>电话: 62908787</t>
  </si>
  <si>
    <t>地址: 上海市长宁区新泾镇绿园新村八居委会协和路295号</t>
  </si>
  <si>
    <t>上海市普陀区长寿路街道胶州片区老年人日间照料中心</t>
  </si>
  <si>
    <t>电话: 62290212</t>
  </si>
  <si>
    <t>地址: 上海市普陀区长寿路街道梅山苑居委会长寿路505弄6号四楼</t>
  </si>
  <si>
    <t>上海市普陀区甘泉路街道社区老年人日间服务中心</t>
  </si>
  <si>
    <t>电话: 021-36331762</t>
  </si>
  <si>
    <t>上海市普陀区万里街道老年人日间照护中心</t>
  </si>
  <si>
    <t>电话: 021-66266026</t>
  </si>
  <si>
    <t>地址: 上海市普陀区万里街道中环锦园社区居委会新村路1615号</t>
  </si>
  <si>
    <t>上海市松江区石湖荡镇洙桥村日间照料中心</t>
  </si>
  <si>
    <t>电话: 15900981908</t>
  </si>
  <si>
    <t>地址: 上海市松江区石湖荡镇洙桥村村委会洙桥村868号2楼</t>
  </si>
  <si>
    <t>上海市普陀区长风新村街道沁和坊日间照料中心</t>
  </si>
  <si>
    <t>上海市普陀区长征镇祥和片区老年人日间照料中心</t>
  </si>
  <si>
    <t>上海市松江区九里亭街道绿庭尚城日间照料中心</t>
  </si>
  <si>
    <t>地址: 上海市松江区九里亭街道绿庭尚城社区居委会涞寅路658弄39号2楼8号门</t>
  </si>
  <si>
    <t>上海市松江区永丰街道仓城日间照料中心</t>
  </si>
  <si>
    <t>电话: 57811488</t>
  </si>
  <si>
    <t>上海市徐汇区枫林路街道天龙块老年人日间照料中心</t>
  </si>
  <si>
    <t>地址: 上海市徐汇区枫林路街道天钥新村第三居委会中山南二路930号</t>
  </si>
  <si>
    <t>上海市松江区叶榭镇金家村日间照料中心</t>
  </si>
  <si>
    <t>电话: 57802506</t>
  </si>
  <si>
    <t>上海市静安区石门二路街道老年人日间服务中心</t>
  </si>
  <si>
    <t>电话: 62379383</t>
  </si>
  <si>
    <t>地址: 上海市静安区石门二路街道新福康里居委会新闸路888弄56号1楼</t>
  </si>
  <si>
    <t>上海市徐汇区斜土路街道肇清邻里汇日间照料中心日间照料中心</t>
  </si>
  <si>
    <t>电话: 021-64181132</t>
  </si>
  <si>
    <t>地址: 上海市徐汇区斜土路街道肇清居委会医学院路52号</t>
  </si>
  <si>
    <t>上海市徐汇区徐家汇街道土山湾日间照护中心</t>
  </si>
  <si>
    <t>地址: 上海市徐汇区徐家汇街道潘家宅居委会蒲汇塘路18号3楼</t>
  </si>
  <si>
    <t>上海市徐汇区龙华街道红馨苑日间照料中心</t>
  </si>
  <si>
    <t>电话: 021-31616938</t>
  </si>
  <si>
    <t>上海市奉贤区金海社区老年人日间照护中心</t>
  </si>
  <si>
    <t>电话: 37196829</t>
  </si>
  <si>
    <t>地址: 上海市奉贤区金海社区金水丽苑居委会嘉园路路246号2-4楼</t>
  </si>
  <si>
    <t>上海市奉贤区四团镇海港开发区红庄日间照护中心</t>
  </si>
  <si>
    <t>上海市奉贤区四团镇邵厂社区老年人日间照护中心</t>
  </si>
  <si>
    <t>电话: 37575696</t>
  </si>
  <si>
    <t>地址: 上海市奉贤区四团镇邵厂居委会邵厂北街28号</t>
  </si>
  <si>
    <t>上海市奉贤区庄行镇新叶村老年人日间照护中心</t>
  </si>
  <si>
    <t>电话: 57401197</t>
  </si>
  <si>
    <t>地址: 上海市奉贤区庄行镇新叶村村委会北环路村1366弄29号</t>
  </si>
  <si>
    <t>上海市松江区永丰街道古浦新苑二期老年人日间照料中心</t>
  </si>
  <si>
    <t>电话: 67726701</t>
  </si>
  <si>
    <t>地址: 上海市松江区永丰街道周星社区居委会草长浜路125弄36号2楼</t>
  </si>
  <si>
    <t>上海市嘉定区江桥镇龙湖日间照料中心</t>
  </si>
  <si>
    <t>电话: 021-59131258</t>
  </si>
  <si>
    <t>地址: 上海市嘉定区江桥镇嘉龙社区居委会黄家花园路998弄65号</t>
  </si>
  <si>
    <t>上海市松江区岳阳街道荣乐老年人日间照料中心</t>
  </si>
  <si>
    <t>电话: 37657571</t>
  </si>
  <si>
    <t>地址: 上海市松江区岳阳街道荣乐社区居委会乐都路390号荣乐四村5号</t>
  </si>
  <si>
    <t>上海市松江区岳阳街道康乐老年人日间照料中心</t>
  </si>
  <si>
    <t>电话: 57713810</t>
  </si>
  <si>
    <t>地址: 上海市松江区岳阳街道高乐社区居委会荣乐西路120弄60号一楼</t>
  </si>
  <si>
    <t>上海市崇明区建设镇富安村日间照料中心</t>
  </si>
  <si>
    <t>上海市虹口区凉城新村街道第三市民驿站日间照护中心</t>
  </si>
  <si>
    <t>上海市青浦区白鹤镇沈联村日间服务中心</t>
  </si>
  <si>
    <t>电话: 59741992</t>
  </si>
  <si>
    <t>地址: 上海市青浦区白鹤镇沈联村村委会沈联村村鹤安路9号号</t>
  </si>
  <si>
    <t>上海市青浦区白鹤镇响新村日间服务中心</t>
  </si>
  <si>
    <t>电话: 39821431</t>
  </si>
  <si>
    <t>地址: 上海市青浦区白鹤镇响新村村委会响新村村响新路599号号</t>
  </si>
  <si>
    <t>上海市青浦区白鹤镇梅桥村日间照料中心</t>
  </si>
  <si>
    <t>地址: 上海市青浦区白鹤镇梅桥村村委会白石公村2541号</t>
  </si>
  <si>
    <t>上海市嘉定区江桥镇老年人日间照料中心</t>
  </si>
  <si>
    <t>上海市奉贤区金汇镇大居贤苑社区老年日间服务中心日间照料中心</t>
  </si>
  <si>
    <t>电话: 13636335822</t>
  </si>
  <si>
    <t>地址: 上海市奉贤区金汇镇贤苑居委会万顺路2387弄金汇镇万顺路2387弄</t>
  </si>
  <si>
    <t>上海市奉贤区西渡街道益民村老年人日间照护中心</t>
  </si>
  <si>
    <t>电话: 67115508-8005</t>
  </si>
  <si>
    <t>地址: 上海市奉贤区西渡街道益民村村委会益民村红专699号</t>
  </si>
  <si>
    <t>上海市奉贤区青村镇青村镇陶宅村老年人日间服务中心</t>
  </si>
  <si>
    <t>电话: 57569717</t>
  </si>
  <si>
    <t>地址: 上海市奉贤区青村镇陶宅村村委会陶宅村609号</t>
  </si>
  <si>
    <t>上海市奉贤区青村镇新张村老年人日间照护中心</t>
  </si>
  <si>
    <t>电话: 57590041</t>
  </si>
  <si>
    <t>地址: 上海市奉贤区青村镇新张村村委会西张村南张312号</t>
  </si>
  <si>
    <t>上海市奉贤区青村镇金夕老年人日间服务中心</t>
  </si>
  <si>
    <t>电话: 57599110</t>
  </si>
  <si>
    <t>上海市奉贤区青村镇青村居委老年人日间照护中心</t>
  </si>
  <si>
    <t>电话: 57569093</t>
  </si>
  <si>
    <t>地址: 上海市奉贤区青村镇青村镇居委会中街51号</t>
  </si>
  <si>
    <t>上海市奉贤区青村镇申隆一村老年人日间照护中心</t>
  </si>
  <si>
    <t>电话: 57594493</t>
  </si>
  <si>
    <t>地址: 上海市奉贤区青村镇申隆一村村委会申隆一村666-667号</t>
  </si>
  <si>
    <t>上海市奉贤区青村镇申隆二村老年人日间服务中心</t>
  </si>
  <si>
    <t>电话: 57594119</t>
  </si>
  <si>
    <t>上海市奉贤区柘林镇金海村日间照料中心</t>
  </si>
  <si>
    <t>地址: 上海市奉贤区柘林镇金海村村委会金海公路路2000弄933号</t>
  </si>
  <si>
    <t>上海市奉贤区四团镇平安社区日间服务中心</t>
  </si>
  <si>
    <t>电话: 57540320</t>
  </si>
  <si>
    <t>地址: 上海市奉贤区四团镇平安居委会安居路11号</t>
  </si>
  <si>
    <t>上海市奉贤区四团镇老年人日间服务中心</t>
  </si>
  <si>
    <t>电话: 57531016</t>
  </si>
  <si>
    <t>上海市奉贤区柘林镇柘林村老年人日间照护中心</t>
  </si>
  <si>
    <t>电话: 57448629</t>
  </si>
  <si>
    <t>地址: 上海市奉贤区柘林镇柘林村村委会联业路918弄397号</t>
  </si>
  <si>
    <t>上海市奉贤区柘林镇海湾村老年人日间照护中心</t>
  </si>
  <si>
    <t>电话: 33654465</t>
  </si>
  <si>
    <t>地址: 上海市奉贤区柘林镇海湾村村委会海湾村西湾756号</t>
  </si>
  <si>
    <t>上海市奉贤区青村镇桃园村老年人日间照护中心</t>
  </si>
  <si>
    <t>电话: 57594942</t>
  </si>
  <si>
    <t>上海市奉贤区青村镇青河社区日间照护中心</t>
  </si>
  <si>
    <t>电话: 57560626</t>
  </si>
  <si>
    <t>地址: 上海市奉贤区青村镇青河居委会人民路255号</t>
  </si>
  <si>
    <t>上海市奉贤区南桥镇江海敬老院老年人日间照护中心</t>
  </si>
  <si>
    <t>电话: 57188525</t>
  </si>
  <si>
    <t>地址: 上海市奉贤区南桥镇江海第一居委会江南路村469号</t>
  </si>
  <si>
    <t>上海市奉贤区柘林镇临海村老年人日间照护中心</t>
  </si>
  <si>
    <t>电话: 57452262</t>
  </si>
  <si>
    <t>地址: 上海市奉贤区柘林镇临海村村委会黄沙村388号</t>
  </si>
  <si>
    <t>上海市奉贤区奉浦街道贤美社区老年人日间照护中心</t>
  </si>
  <si>
    <t>电话: 67105905</t>
  </si>
  <si>
    <t>上海市奉贤区金汇镇百曲村老年人日间照料中心</t>
  </si>
  <si>
    <t>地址: 上海市奉贤区金汇镇百曲村村委会百曲村航南公路2568号</t>
  </si>
  <si>
    <t>上海市奉贤区庄行镇浦秀村老年人日间照料中心</t>
  </si>
  <si>
    <t>地址: 上海市奉贤区庄行镇浦秀村村委会浦秀村浦灵路1328号</t>
  </si>
  <si>
    <t>上海市奉贤区金汇镇梁典村老年人日间照护中心</t>
  </si>
  <si>
    <t>电话: 57588010</t>
  </si>
  <si>
    <t>地址: 上海市奉贤区金汇镇梁典村村委会梁典北路58号</t>
  </si>
  <si>
    <t>上海市奉贤区金汇镇资福村老年人日间照护中心</t>
  </si>
  <si>
    <t>上海市奉贤区金汇镇白沙村老年人日间服务中心</t>
  </si>
  <si>
    <t>上海市奉贤区海湾镇燎原社区老年人日间照护中心</t>
  </si>
  <si>
    <t>上海市奉贤区海湾镇星火社区老年人日间照护中心</t>
  </si>
  <si>
    <t>上海市奉贤区金汇镇乐善村老年人日间服务中心</t>
  </si>
  <si>
    <t>电话: 57586487</t>
  </si>
  <si>
    <t>地址: 上海市奉贤区金汇镇乐善村村委会乐善村1222号</t>
  </si>
  <si>
    <t>上海市奉贤区庄行镇社区老年人日间照护中心</t>
  </si>
  <si>
    <t>电话: 57404312</t>
  </si>
  <si>
    <t>地址: 上海市奉贤区庄行镇邬桥居委会安邬路村188号</t>
  </si>
  <si>
    <t>上海市嘉定区菊园新区六里村老年人日间服务中心</t>
  </si>
  <si>
    <t>电话: 021-69168858</t>
  </si>
  <si>
    <t>上海市奉贤区庄行镇老年人日间照护中心</t>
  </si>
  <si>
    <t>电话: 57460603</t>
  </si>
  <si>
    <t>上海市奉贤区海湾镇五四社区老年人日间照护中心</t>
  </si>
  <si>
    <t>电话: 021-57163337</t>
  </si>
  <si>
    <t>上海市奉贤区南桥镇南桥源老年人日间照护中心</t>
  </si>
  <si>
    <t>电话: 67110400</t>
  </si>
  <si>
    <t>上海市奉贤区金汇镇行前村老年人日间服务中心</t>
  </si>
  <si>
    <t>上海市奉贤区金汇镇明星村老年人日间照护中心</t>
  </si>
  <si>
    <t>地址: 上海市奉贤区金汇镇明星村村委会明星村西星港路1号南面</t>
  </si>
  <si>
    <t>上海市奉贤区柘林镇新塘村老年人日间照护中心</t>
  </si>
  <si>
    <t>上海市奉贤区奉城镇老年人日间服务中心</t>
  </si>
  <si>
    <t>电话: 15821089370</t>
  </si>
  <si>
    <t>地址: 上海市奉贤区奉城镇南街村村委会南街216号</t>
  </si>
  <si>
    <t>上海市奉贤区奉城镇护民村日间照料中心</t>
  </si>
  <si>
    <t>电话: 021-57170413</t>
  </si>
  <si>
    <t>地址: 上海市奉贤区奉城镇护民村村委会护民村海民836号</t>
  </si>
  <si>
    <t>上海市青浦区徐泾镇二联综合为老服务中心日间照料中心</t>
  </si>
  <si>
    <t>电话: 18964773443</t>
  </si>
  <si>
    <t>地址: 上海市青浦区徐泾镇二联村村委会二联村龙联路258号</t>
  </si>
  <si>
    <t>上海市徐汇区湖南路街道湖南老年人日间照料中心</t>
  </si>
  <si>
    <t>电话: 64030120</t>
  </si>
  <si>
    <t>地址: 上海市徐汇区湖南路街道兴武居委会湖南路301号</t>
  </si>
  <si>
    <t>上海市青浦区白鹤镇鹤联村日间服务中心</t>
  </si>
  <si>
    <t>电话: 39805027</t>
  </si>
  <si>
    <t>地址: 上海市青浦区白鹤镇鹤联村村委会鹤联村纪鹤公路5550号</t>
  </si>
  <si>
    <t>上海市嘉定区嘉定工业区南苑日间照护中心</t>
  </si>
  <si>
    <t>地址: 上海市嘉定区嘉定工业区福蕴社区居委会良舍路路333弄40号</t>
  </si>
  <si>
    <t>上海市浦东新区南汇新城镇老年人日间照护中心</t>
  </si>
  <si>
    <t>电话: 021-20955009</t>
  </si>
  <si>
    <t>上海市浦东新区南汇新城镇申港社区日间照料中心</t>
  </si>
  <si>
    <t>地址: 上海市浦东新区南汇新城镇宜浩佳园一居委会竹柏路487号3楼</t>
  </si>
  <si>
    <t>上海市嘉定区嘉定工业区灯塔村日间照料中心</t>
  </si>
  <si>
    <t>地址: 上海市嘉定区嘉定工业区灯塔村村委会灯塔村灯南138号</t>
  </si>
  <si>
    <t>上海市嘉定区嘉定工业区娄塘社区日间照料中心</t>
  </si>
  <si>
    <t>电话: 59546132</t>
  </si>
  <si>
    <t>地址: 上海市嘉定区嘉定工业区娄塘社区居委会南新路282号嘉定区南新路282号</t>
  </si>
  <si>
    <t>上海市浦东新区金杨新村街道金杨黄山社区老年人日间照护中心</t>
  </si>
  <si>
    <t>上海市浦东新区洋泾街道巨野老年人日间照护中心</t>
  </si>
  <si>
    <t>电话: 021-50932237</t>
  </si>
  <si>
    <t>地址: 上海市浦东新区洋泾街道泾西新村居委会巨野路191号三楼</t>
  </si>
  <si>
    <t>上海市浦东新区洋泾街道西镇老年人日间照料中心</t>
  </si>
  <si>
    <t>电话: 50492182</t>
  </si>
  <si>
    <t>地址: 上海市浦东新区洋泾街道西镇居委会洋泾镇路路89弄6-8号1楼</t>
  </si>
  <si>
    <t>上海市浦东新区浦兴路街道大爱公益园家门口日托所</t>
  </si>
  <si>
    <t>地址: 上海市浦东新区浦兴路街道长岛路居委会长岛路1201弄74号1楼</t>
  </si>
  <si>
    <t>上海市浦东新区浦兴路街道双桥路日间照料中心</t>
  </si>
  <si>
    <t>上海市浦东新区高东镇新高苑社区老年人日间服务中心</t>
  </si>
  <si>
    <t>电话: 68480119</t>
  </si>
  <si>
    <t>上海市浦东新区南码头路街道东方二期居委微日托日间照护中心</t>
  </si>
  <si>
    <t>上海市浦东新区南码头路街道六里三居委微日托日间照护中心</t>
  </si>
  <si>
    <t>电话: 50869816</t>
  </si>
  <si>
    <t>地址: 上海市浦东新区南码头路街道六里第三居委会齐恒路99弄58号</t>
  </si>
  <si>
    <t>上海市浦东新区南码头路街道东盛居委微日托日间照护中心</t>
  </si>
  <si>
    <t>上海市浦东新区南码头路街道六里二居委微日托日间照护中心</t>
  </si>
  <si>
    <t>地址: 上海市浦东新区南码头路街道六里第二居委会齐恒路路118弄18号门岗对面</t>
  </si>
  <si>
    <t>上海市浦东新区大团镇海潮社区老年人日间照护中心</t>
  </si>
  <si>
    <t>地址: 上海市浦东新区大团镇海潮村村委会海潮村川南奉公路7765号</t>
  </si>
  <si>
    <t>上海市金山区金山工业区高新区第二日间照料中心</t>
  </si>
  <si>
    <t>电话: 57223102</t>
  </si>
  <si>
    <t>地址: 上海市金山区金山工业区朱行居委会育才街28号育才街28号</t>
  </si>
  <si>
    <t>上海市浦东新区周浦镇银乐湾老年人日间照料中心</t>
  </si>
  <si>
    <t>电话: 50882196</t>
  </si>
  <si>
    <t>上海市嘉定区新成路街道老年人日间服务中心</t>
  </si>
  <si>
    <t>电话: 59980691</t>
  </si>
  <si>
    <t>上海市浦东新区张江镇韩荡村微型日间照料中心</t>
  </si>
  <si>
    <t>上海市浦东新区张江镇荣科路居委微型日间照料中心</t>
  </si>
  <si>
    <t>上海市浦东新区张江镇军民路居委微型日间照料中心</t>
  </si>
  <si>
    <t>上海市浦东新区张江镇川和路居委微型日间照料中心</t>
  </si>
  <si>
    <t>上海市浦东新区张江镇钱堂村微型日间照料中心</t>
  </si>
  <si>
    <t>地址: 上海市浦东新区张江镇钱堂村村委会韩钱路900号2楼</t>
  </si>
  <si>
    <t>上海市浦东新区张江镇华杨居委微型日间照料中心</t>
  </si>
  <si>
    <t>地址: 上海市浦东新区张江镇华杨居委会中科路2635弄39号102室</t>
  </si>
  <si>
    <t>上海市浦东新区张江镇杨镇路居委微型日间照料中心</t>
  </si>
  <si>
    <t>上海市浦东新区张江镇江薇居委微型日间照料中心</t>
  </si>
  <si>
    <t>上海市浦东新区张江镇城市经典居委微型日间照料中心</t>
  </si>
  <si>
    <t>上海市浦东新区张江镇华顺居委微型日间照料中心</t>
  </si>
  <si>
    <t>地址: 上海市浦东新区张江镇华顺居委会顺和路5号二楼</t>
  </si>
  <si>
    <t>上海市浦东新区张江镇汤臣豪庭居委微型日间照料中心</t>
  </si>
  <si>
    <t>地址: 上海市浦东新区张江镇汤臣豪庭居委会广兰路50弄76号二楼</t>
  </si>
  <si>
    <t>上海市浦东新区张江镇申佳老年人日间照护中心</t>
  </si>
  <si>
    <t>电话: 13321887336</t>
  </si>
  <si>
    <t>地址: 上海市浦东新区张江镇孙环路居委会孙建路838弄24号5楼</t>
  </si>
  <si>
    <t>上海市浦东新区张江镇青桐老年人日间服务中心</t>
  </si>
  <si>
    <t>电话: 20231373</t>
  </si>
  <si>
    <t>上海市浦东新区新场镇王桥村老年人日间照料中心</t>
  </si>
  <si>
    <t>电话: 58177681</t>
  </si>
  <si>
    <t>地址: 上海市浦东新区新场镇王桥村村委会笋王路野胡家宅路交叉口号</t>
  </si>
  <si>
    <t>上海市浦东新区新场镇蒋桥村家门口养老服务站微日托日托所</t>
  </si>
  <si>
    <t>上海市浦东新区万祥镇馨苑社区老年日间照护中心</t>
  </si>
  <si>
    <t>上海市浦东新区万祥镇新振村日间照护中心</t>
  </si>
  <si>
    <t>上海市浦东新区万祥镇祥苑居委微型日托所</t>
  </si>
  <si>
    <t>上海市虹口区曲阳路街道东五社区老年人日间照护中心</t>
  </si>
  <si>
    <t>电话: 021-65554871</t>
  </si>
  <si>
    <t>上海市浦东新区唐镇王港老年人日间照护中心</t>
  </si>
  <si>
    <t>电话: 58921105</t>
  </si>
  <si>
    <t>地址: 上海市浦东新区唐镇金盛居委会胜利路51号</t>
  </si>
  <si>
    <t>上海市浦东新区书院镇塘北村老年人日间照护中心</t>
  </si>
  <si>
    <t>上海市长宁区华阳路街道上海华阳社区老年人日间服务中心日间服务中心</t>
  </si>
  <si>
    <t>电话: 021-62125377</t>
  </si>
  <si>
    <t>地址: 上海市长宁区华阳路街道华阳路一居委会长宁路路396弄79号</t>
  </si>
  <si>
    <t>上海市浦东新区书院镇余姚村老年人日间服务中心</t>
  </si>
  <si>
    <t>电话: 021-58196018</t>
  </si>
  <si>
    <t>地址: 上海市浦东新区书院镇余姚村村委会余姚村201号</t>
  </si>
  <si>
    <t>上海市浦东新区三林镇三林爱博老年人日间服务中心</t>
  </si>
  <si>
    <t>电话: 68747710</t>
  </si>
  <si>
    <t>地址: 上海市浦东新区三林镇世博家园南二居委会东书房路629弄8号4楼</t>
  </si>
  <si>
    <t>上海市浦东新区三林镇三林社区懿德老年人日间照护中心</t>
  </si>
  <si>
    <t>电话: 50931996</t>
  </si>
  <si>
    <t>地址: 上海市浦东新区三林镇德康苑居委会和炯路681号3楼</t>
  </si>
  <si>
    <t>上海市浦东新区南码头路街道南码头社区老年人日间照护中心</t>
  </si>
  <si>
    <t>电话: 021-50917311</t>
  </si>
  <si>
    <t>地址: 上海市浦东新区南码头路街道临沂五村居委会临沂路381弄31号2楼</t>
  </si>
  <si>
    <t>上海市浦东新区陆家嘴街道陆家嘴社区老年人日间照护中心</t>
  </si>
  <si>
    <t>电话: 50630616</t>
  </si>
  <si>
    <t>地址: 上海市浦东新区陆家嘴街道隧成居委会乳山路130弄21号</t>
  </si>
  <si>
    <t>上海市浦东新区宣桥镇日间照护中心</t>
  </si>
  <si>
    <t>电话: 58187178</t>
  </si>
  <si>
    <t>地址: 上海市浦东新区宣桥镇欣兰苑居委会440街440号</t>
  </si>
  <si>
    <t>上海市奉贤区海湾旅游区老年人日间服务中心</t>
  </si>
  <si>
    <t>电话: 021-57120935-613</t>
  </si>
  <si>
    <t>地址: 上海市奉贤区海湾旅游区海湾居委会人民塘路551弄224、225、264、265号</t>
  </si>
  <si>
    <t>上海市浦东新区曹路镇曹路镇金海华城（大居南）社区老年人日间照料中心</t>
  </si>
  <si>
    <t>电话: 58631266</t>
  </si>
  <si>
    <t>地址: 上海市浦东新区曹路镇龚路居委会龚路支路路385号龚路支路385号一层</t>
  </si>
  <si>
    <t>上海市浦东新区周家渡街道周家渡社区老年人日间照护中心</t>
  </si>
  <si>
    <t>电话: 021-58809268</t>
  </si>
  <si>
    <t>上海市浦东新区周家渡街道老年人日间照护中心</t>
  </si>
  <si>
    <t>地址: 上海市浦东新区周家渡街道上南三村居委会上南路1251弄31号1楼</t>
  </si>
  <si>
    <t>上海市崇明区横沙乡长者日间照料中心</t>
  </si>
  <si>
    <t>电话: 56890349</t>
  </si>
  <si>
    <t>地址: 上海市崇明区横沙乡民星村村委会富民沙路1299号</t>
  </si>
  <si>
    <t>上海市崇明区东平镇桂林新村日间照护中心日间照护中心</t>
  </si>
  <si>
    <t>电话: 021-59666233</t>
  </si>
  <si>
    <t>地址: 上海市崇明区东平镇桂林新村居委会桂林路路19号</t>
  </si>
  <si>
    <t>上海市崇明区东平镇综合为老服务中心前进分中心日间照护日间照护中心</t>
  </si>
  <si>
    <t>电话: 021-59631152</t>
  </si>
  <si>
    <t>地址: 上海市崇明区东平镇前进新村居委会北沿公路村1328弄26号号</t>
  </si>
  <si>
    <t>上海市普陀区甘泉路街道新宜小区日间照护机构日间服务中心</t>
  </si>
  <si>
    <t>电话: 56070892</t>
  </si>
  <si>
    <t>地址: 上海市普陀区甘泉路街道新宜居委会宜川路413弄2号</t>
  </si>
  <si>
    <t>上海市浦东新区康桥镇双秀老年人日间照护中心</t>
  </si>
  <si>
    <t>电话: 13311808752</t>
  </si>
  <si>
    <t>地址: 上海市浦东新区康桥镇双秀家园居委会梓康路666弄6号三楼</t>
  </si>
  <si>
    <t>上海市浦东新区宣桥镇枫庭“爱聚惠”老年人日间照料中心</t>
  </si>
  <si>
    <t>电话: 58181810</t>
  </si>
  <si>
    <t>地址: 上海市浦东新区宣桥镇枫庭居委会人民西路1955号47号三楼</t>
  </si>
  <si>
    <t>上海市浦东新区金杨新村街道金杨社区老年人日间服务中心</t>
  </si>
  <si>
    <t>电话: 400-0063300</t>
  </si>
  <si>
    <t>上海市浦东新区惠南镇黄家路老年人日间照护中心</t>
  </si>
  <si>
    <t>电话: 68015682</t>
  </si>
  <si>
    <t>地址: 上海市浦东新区惠南镇黄路居委会黄家路88号</t>
  </si>
  <si>
    <t>上海市浦东新区惠南镇荡湾老年人日间照护中心</t>
  </si>
  <si>
    <t>上海市浦东新区惠南镇拱亮路老年人日间照护中心</t>
  </si>
  <si>
    <t>上海市浦东新区惠南镇园中社区老年人日间照护中心</t>
  </si>
  <si>
    <t>地址: 上海市浦东新区惠南镇泰燕居委会南园路82号</t>
  </si>
  <si>
    <t>上海市浦东新区惠南镇听北老年人日间照护中心</t>
  </si>
  <si>
    <t>电话: 58255188</t>
  </si>
  <si>
    <t>上海市浦东新区花木街道由由七村老年人日间照料中心</t>
  </si>
  <si>
    <t>上海市浦东新区花木街道牡丹老年人日间服务中心</t>
  </si>
  <si>
    <t>地址: 上海市浦东新区花木街道牡丹第四居委会牡丹路72-78-82号-88</t>
  </si>
  <si>
    <t>上海市浦东新区高桥镇潼港一村老年人日间照护中心</t>
  </si>
  <si>
    <t>电话: 58648922</t>
  </si>
  <si>
    <t>地址: 上海市浦东新区高桥镇潼港一村居委会张杨北路5428弄25号二楼</t>
  </si>
  <si>
    <t>上海市浦东新区高桥镇学前街老年人日间服务中心</t>
  </si>
  <si>
    <t>电话: 50827801</t>
  </si>
  <si>
    <t>地址: 上海市浦东新区高桥镇学前街居委会学前街74-76号</t>
  </si>
  <si>
    <t>上海市浦东新区沪东新村街道朱家门老年人日间服务中心</t>
  </si>
  <si>
    <t>电话: 33788087</t>
  </si>
  <si>
    <t>地址: 上海市浦东新区沪东新村街道朱家门居委会莱阳路451弄20号</t>
  </si>
  <si>
    <t>上海市浦东新区航头镇航南社区老年人日间照护中心</t>
  </si>
  <si>
    <t>电话: 15821233872</t>
  </si>
  <si>
    <t>地址: 上海市浦东新区航头镇航东村村委会西市街1号</t>
  </si>
  <si>
    <t>上海市浦东新区合庆镇社区老年人日间照护中心</t>
  </si>
  <si>
    <t>上海市浦东新区航头镇鹤沙航城第一老年人日间照护中心</t>
  </si>
  <si>
    <t>电话: 58220018</t>
  </si>
  <si>
    <t>地址: 上海市浦东新区航头镇恒福家园居委会鹤韵路422号</t>
  </si>
  <si>
    <t>上海市金山区吕巷镇太平村日间照料中心</t>
  </si>
  <si>
    <t>上海市浦东新区高行镇高行老年人日间服务中心</t>
  </si>
  <si>
    <t>电话: 68689881</t>
  </si>
  <si>
    <t>上海市普陀区真如镇街道高陵日间照料中心</t>
  </si>
  <si>
    <t>上海市普陀区真如镇街道真西一社区老年人日间服务中心</t>
  </si>
  <si>
    <t>地址: 上海市普陀区真如镇街道真西新村第一居委会大渡河路路1550弄160支弄9号</t>
  </si>
  <si>
    <t>上海市嘉定区南翔镇永乐村邻里中心老年人日间照护中心</t>
  </si>
  <si>
    <t>电话: 39199015</t>
  </si>
  <si>
    <t>地址: 上海市嘉定区南翔镇永乐村村委会永乐众乐路村众乐路36号</t>
  </si>
  <si>
    <t>上海市崇明区横沙乡竞美日间照料中心</t>
  </si>
  <si>
    <t>电话: 56891785</t>
  </si>
  <si>
    <t>地址: 上海市崇明区横沙乡新北村村委会港镇路民生中路号交界处向东100米</t>
  </si>
  <si>
    <t>上海市长宁区周家桥街道上海市长宁区周家桥街道上海市长宁区周家桥街道古南日间照料中心</t>
  </si>
  <si>
    <t>电话: 13764245507</t>
  </si>
  <si>
    <t>地址: 上海市长宁区周家桥街道古南居委会天山支路158号4楼</t>
  </si>
  <si>
    <t>上海市奉贤区西渡街道社区日间照料中心</t>
  </si>
  <si>
    <t>电话: 021-67155292</t>
  </si>
  <si>
    <t>地址: 上海市奉贤区西渡街道鸿宝第一社区居委会沿浦路198号3号楼</t>
  </si>
  <si>
    <t>上海市奉贤区青村镇岳和村老年人日间服务中心</t>
  </si>
  <si>
    <t>电话: 57561681</t>
  </si>
  <si>
    <t>上海市奉贤区青村镇青华社区日间照护中心</t>
  </si>
  <si>
    <t>电话: 57566136</t>
  </si>
  <si>
    <t>地址: 上海市奉贤区青村镇青华居委会青村港路68弄1号楼</t>
  </si>
  <si>
    <t>上海市奉贤区青村镇元通村老年人日间服务中心</t>
  </si>
  <si>
    <t>电话: 57596603</t>
  </si>
  <si>
    <t>上海市奉贤区青村镇花角村老年人日间服务中心</t>
  </si>
  <si>
    <t>电话: 57596042</t>
  </si>
  <si>
    <t>地址: 上海市奉贤区青村镇花角村村委会花角村331号</t>
  </si>
  <si>
    <t>上海市奉贤区青村镇青韵老年人日间服务中心</t>
  </si>
  <si>
    <t>电话: 57560705</t>
  </si>
  <si>
    <t>地址: 上海市奉贤区青村镇青村镇居委会振浦路58号</t>
  </si>
  <si>
    <t>上海市奉贤区青村镇姚家村康乐驿站老年人日间服务中心</t>
  </si>
  <si>
    <t>电话: 57568801</t>
  </si>
  <si>
    <t>上海市奉贤区青村镇解放村老年人日间照护中心</t>
  </si>
  <si>
    <t>电话: 021-57472537</t>
  </si>
  <si>
    <t>地址: 上海市奉贤区青村镇解放村村委会解放村浦星公路8108号</t>
  </si>
  <si>
    <t>上海市奉贤区青村镇朱店村老年人日间照护中心</t>
  </si>
  <si>
    <t>电话: 57569520</t>
  </si>
  <si>
    <t>地址: 上海市奉贤区青村镇朱店村村委会朱店村1360号</t>
  </si>
  <si>
    <t>上海市奉贤区青村镇北唐村老年人日间照护中心</t>
  </si>
  <si>
    <t>电话: 57561613</t>
  </si>
  <si>
    <t>地址: 上海市奉贤区青村镇北唐社区居委会南明路101号</t>
  </si>
  <si>
    <t>上海市奉贤区青村镇吴房村老年人日间照护中心</t>
  </si>
  <si>
    <t>电话: 57596281</t>
  </si>
  <si>
    <t>上海市浦东新区南码头路街道临沂六村居委微日托日间照护中心</t>
  </si>
  <si>
    <t>上海市虹口区凉城新村街道第二市民驿站日间照护中心</t>
  </si>
  <si>
    <t>上海市松江区佘山镇高家社区老年人日间照料中心</t>
  </si>
  <si>
    <t>电话: 012-57681217</t>
  </si>
  <si>
    <t>上海市松江区佘山镇秋潭苑社区老年人日间照料中心</t>
  </si>
  <si>
    <t>电话: 17717412121</t>
  </si>
  <si>
    <t>地址: 上海市松江区佘山镇秋潭苑社区居委会江秋路199弄45号</t>
  </si>
  <si>
    <t>上海市崇明区中兴镇广福社区日间照料中心</t>
  </si>
  <si>
    <t>电话: 69443914</t>
  </si>
  <si>
    <t>地址: 上海市崇明区中兴镇广福居委会广福路34号</t>
  </si>
  <si>
    <t>上海市浦东新区川沙新镇妙川老年人日间照护中心</t>
  </si>
  <si>
    <t>电话: 021-50829867</t>
  </si>
  <si>
    <t>地址: 上海市浦东新区川沙新镇虹宇居委会妙川路1040号1层</t>
  </si>
  <si>
    <t>上海市嘉定区马陆镇新联社区日间照料中心</t>
  </si>
  <si>
    <t>电话: 021-59990603</t>
  </si>
  <si>
    <t>地址: 上海市嘉定区马陆镇新联村村委会澄浏中路村2270号3楼（新联社区）</t>
  </si>
  <si>
    <t>上海市嘉定区马陆镇白银社区日间照护中心</t>
  </si>
  <si>
    <t>地址: 上海市嘉定区马陆镇白银二坊社区居委会崇信路1531号201室</t>
  </si>
  <si>
    <t>上海市嘉定区新成路街道新成邻里中心日间照料中心</t>
  </si>
  <si>
    <t>上海市嘉定区嘉定工业区赵厅村日间照料中心</t>
  </si>
  <si>
    <t>地址: 上海市嘉定区嘉定工业区赵厅村村委会赵庵路888号</t>
  </si>
  <si>
    <t>上海市嘉定区安亭镇联西村日间照料中心</t>
  </si>
  <si>
    <t>电话: 69591382</t>
  </si>
  <si>
    <t>地址: 上海市嘉定区安亭镇联西村村委会博园路2888号</t>
  </si>
  <si>
    <t>上海市嘉定区嘉定工业区黎明村日间照料中心</t>
  </si>
  <si>
    <t>电话: 59961608</t>
  </si>
  <si>
    <t>地址: 上海市嘉定区嘉定工业区黎明村村委会黎明村潘戴558号</t>
  </si>
  <si>
    <t>上海市崇明区长兴镇凤辰乐苑日间照料中心</t>
  </si>
  <si>
    <t>电话: 13918482107</t>
  </si>
  <si>
    <t>地址: 上海市崇明区长兴镇凤辰乐苑社区居委会长橘路500弄108号101</t>
  </si>
  <si>
    <t>上海市浦东新区惠南镇东城社区老年人日间照护中心</t>
  </si>
  <si>
    <t>电话: 20922032</t>
  </si>
  <si>
    <t>地址: 上海市浦东新区惠南镇荡湾居委会惠东路268号</t>
  </si>
  <si>
    <t>上海市长宁区新华路街道新华社区老年人日间服务中心</t>
  </si>
  <si>
    <t>上海市长宁区新华路街道综合为老服务中心日间照料中心</t>
  </si>
  <si>
    <t>上海市浦东新区惠南镇康苑老年人日间照料中心</t>
  </si>
  <si>
    <t>电话: 13918453889</t>
  </si>
  <si>
    <t>上海市松江区车墩镇汇桥村日间照料中心</t>
  </si>
  <si>
    <t>电话: 57603128</t>
  </si>
  <si>
    <t>地址: 上海市松江区车墩镇汇桥村村委会汇北路1009号</t>
  </si>
  <si>
    <t>上海市松江区车墩镇得胜村日间服务中心</t>
  </si>
  <si>
    <t>电话: 57803923</t>
  </si>
  <si>
    <t>地址: 上海市松江区车墩镇得胜村村委会引水路666号</t>
  </si>
  <si>
    <t>上海市松江区车墩镇联建村日间照料中心</t>
  </si>
  <si>
    <t>电话: 37601115</t>
  </si>
  <si>
    <t>地址: 上海市松江区车墩镇联建村村委会车亭公路618号</t>
  </si>
  <si>
    <t>上海市松江区车墩镇高桥村日间照料中心</t>
  </si>
  <si>
    <t>电话: 57603590</t>
  </si>
  <si>
    <t>地址: 上海市松江区车墩镇高桥村村委会影维路6弄21号</t>
  </si>
  <si>
    <t>上海市松江区车墩镇南大居二期老年人日间照料中心</t>
  </si>
  <si>
    <t>电话: 57898862</t>
  </si>
  <si>
    <t>地址: 上海市松江区车墩镇南大居二期筹备组香亭路1025号3楼</t>
  </si>
  <si>
    <t>上海市松江区石湖荡镇新源村日间照料中心</t>
  </si>
  <si>
    <t>电话: 021-57751617</t>
  </si>
  <si>
    <t>地址: 上海市松江区石湖荡镇新源村村委会新源村五村公路88号广庵路南首</t>
  </si>
  <si>
    <t>上海市松江区九亭镇花园日间照料中心</t>
  </si>
  <si>
    <t>电话: 37698273</t>
  </si>
  <si>
    <t>上海市松江区九亭镇云润老年人日间照料中心</t>
  </si>
  <si>
    <t>地址: 上海市松江区九亭镇云润社区居委会九新公路150号</t>
  </si>
  <si>
    <t>上海市松江区九亭镇九亭家园二期日间照料中心</t>
  </si>
  <si>
    <t>地址: 上海市松江区九亭镇九亭家园社区居委会文浦路255弄29号</t>
  </si>
  <si>
    <t>上海市青浦区华新镇华悦日间照料中心</t>
  </si>
  <si>
    <t>电话: 59790578</t>
  </si>
  <si>
    <t>地址: 上海市青浦区华新镇华悦居委会华徐公路路5555弄49号</t>
  </si>
  <si>
    <t>上海市青浦区赵巷镇秀泽日间照料中心</t>
  </si>
  <si>
    <t>电话: 13818261368</t>
  </si>
  <si>
    <t>地址: 上海市青浦区赵巷镇佳昱社区居委会秀泽路339弄</t>
  </si>
  <si>
    <t>上海市松江区叶榭镇堰泾长者照护之家日间照护中心</t>
  </si>
  <si>
    <t>电话: 37685005</t>
  </si>
  <si>
    <t>地址: 上海市松江区叶榭镇堰泾村村委会堰泾村蒋四房405号</t>
  </si>
  <si>
    <t>上海市松江区叶榭镇综合为老服务中心日间照料中心</t>
  </si>
  <si>
    <t>电话: 57888120</t>
  </si>
  <si>
    <t>上海市杨浦区长白新村街道怡佳老年人日间照护中心</t>
  </si>
  <si>
    <t>地址: 上海市杨浦区长白新村街道松花新村居委会松花一村32号乙</t>
  </si>
  <si>
    <t>上海市浦东新区北蔡镇陈桥老人年日间照护中心</t>
  </si>
  <si>
    <t>上海市闵行区马桥镇认知障碍日间照料中心</t>
  </si>
  <si>
    <t>电话: 54719795</t>
  </si>
  <si>
    <t>地址: 上海市闵行区马桥镇元景苑筹备组富卓路125弄14号</t>
  </si>
  <si>
    <t>上海市闵行区古美街道平吉一村日间照料中心</t>
  </si>
  <si>
    <t>电话: 021-54166653</t>
  </si>
  <si>
    <t>上海市闵行区古美街道馨乐里日间照料中心</t>
  </si>
  <si>
    <t>上海市闵行区古美街道平吉二村日间照料中心</t>
  </si>
  <si>
    <t>上海市松江区新桥镇日间服务中心</t>
  </si>
  <si>
    <t>电话: 57641262</t>
  </si>
  <si>
    <t>上海市松江区新桥镇综合为老服务中心日间照料中心</t>
  </si>
  <si>
    <t>上海市松江区新桥镇综合为老中心分中心日间照料中心</t>
  </si>
  <si>
    <t>电话: 57640092</t>
  </si>
  <si>
    <t>地址: 上海市松江区新桥镇莘松社区居委会莘松路1500弄91号</t>
  </si>
  <si>
    <t>上海市浦东新区东明路街道社区老年人日间服务中心</t>
  </si>
  <si>
    <t>电话: 021-58959533</t>
  </si>
  <si>
    <t>地址: 上海市浦东新区东明路街道三林苑居委会永泰路1129弄98号</t>
  </si>
  <si>
    <t>上海市静安区大宁路街道平型关路669弄老年人日间服务中心</t>
  </si>
  <si>
    <t>电话: 18917731121</t>
  </si>
  <si>
    <t>地址: 上海市静安区大宁路街道平型关路八零一弄居委会平型关路669弄18号3楼</t>
  </si>
  <si>
    <t>上海市松江区新浜镇老年人日间照料中心</t>
  </si>
  <si>
    <t>电话: 57893681</t>
  </si>
  <si>
    <t>地址: 上海市松江区新浜镇桃园社区居委会新绿路758号</t>
  </si>
  <si>
    <t>上海市松江区新浜镇方家哈社区日间照料中心</t>
  </si>
  <si>
    <t>电话: 57892203</t>
  </si>
  <si>
    <t>地址: 上海市松江区新浜镇方家哈社区居委会新绿路164号</t>
  </si>
  <si>
    <t>上海市松江区新浜镇友谊社区日间照料中心</t>
  </si>
  <si>
    <t>电话: 18360162105</t>
  </si>
  <si>
    <t>地址: 上海市松江区新浜镇友谊社区贾田村路146弄14号</t>
  </si>
  <si>
    <t>上海市闵行区浦江镇汇西村日间照料中心</t>
  </si>
  <si>
    <t>电话: 64911301</t>
  </si>
  <si>
    <t>地址: 上海市闵行区浦江镇汇西村村委会闸航路村2993-1号</t>
  </si>
  <si>
    <t>上海市闵行区浦江镇瑞和雅苑老年人日间照料中心</t>
  </si>
  <si>
    <t>电话: 34782012</t>
  </si>
  <si>
    <t>地址: 上海市闵行区浦江镇瑞和雅苑第一居民委员会万芳南路23号</t>
  </si>
  <si>
    <t>上海市闵行区吴泾镇永德宝邸日间照护中心</t>
  </si>
  <si>
    <t>电话: 34121291</t>
  </si>
  <si>
    <t>地址: 上海市闵行区吴泾镇永德宝邸居委会曹家塘路399弄</t>
  </si>
  <si>
    <t>上海市浦东新区书院镇中久村老年人日间照护中心</t>
  </si>
  <si>
    <t>上海市浦东新区书院镇东方颐城老年人日间照护中心</t>
  </si>
  <si>
    <t>电话: 58194317</t>
  </si>
  <si>
    <t>地址: 上海市浦东新区书院镇黄华村村委会丽正路99弄96号</t>
  </si>
  <si>
    <t>上海市闵行区华漕镇美邻苑日间服务中心</t>
  </si>
  <si>
    <t>地址: 上海市闵行区华漕镇美邻苑居委会保乐路666弄101号</t>
  </si>
  <si>
    <t>上海市闵行区古美街道乐健日间照料中心</t>
  </si>
  <si>
    <t>电话: 021-54385523</t>
  </si>
  <si>
    <t>地址: 上海市闵行区古美街道古美三村居委会平阳路452号2楼</t>
  </si>
  <si>
    <t>上海市闵行区古美街道平阳日间照料中心</t>
  </si>
  <si>
    <t>电话: 34174387</t>
  </si>
  <si>
    <t>上海市闵行区古美街道莲花日间照料中心</t>
  </si>
  <si>
    <t>上海市闵行区古美街道平南日间照料中心</t>
  </si>
  <si>
    <t>电话: 021-64804573</t>
  </si>
  <si>
    <t>地址: 上海市闵行区古美街道平南新村第二居委会平南三村48号</t>
  </si>
  <si>
    <t>上海市闵行区华漕镇记忆家园日间照料中心</t>
  </si>
  <si>
    <t>电话: 54306603</t>
  </si>
  <si>
    <t>地址: 上海市闵行区华漕镇爱博六村居委会申长北路185弄41号二楼</t>
  </si>
  <si>
    <t>上海市闵行区华漕镇紫薇日间照料中心</t>
  </si>
  <si>
    <t>电话: 021-54306627</t>
  </si>
  <si>
    <t>上海市闵行区华漕镇纪王日间照料中心</t>
  </si>
  <si>
    <t>电话: 021-34688378</t>
  </si>
  <si>
    <t>地址: 上海市闵行区华漕镇纪王居委会纪翟路1785号</t>
  </si>
  <si>
    <t>上海市浦东新区金桥镇申江老年人日间照护中心</t>
  </si>
  <si>
    <t>电话: 20248705</t>
  </si>
  <si>
    <t>地址: 上海市浦东新区金桥镇金葵路第二居委会申江路2480号</t>
  </si>
  <si>
    <t>上海市闵行区莘庄镇沁馨日间照料中心</t>
  </si>
  <si>
    <t>电话: 52960300</t>
  </si>
  <si>
    <t>地址: 上海市闵行区莘庄镇沁春园第三居委会沁春路1366弄99号3楼</t>
  </si>
  <si>
    <t>上海市闵行区莘庄镇绿梅老年人日间照料中心</t>
  </si>
  <si>
    <t>地址: 上海市闵行区莘庄镇绿梅二村居委会莘凌路285弄8号</t>
  </si>
  <si>
    <t>上海市闵行区莘庄镇康城社区福爱家莘庄苑日间照料中心</t>
  </si>
  <si>
    <t>电话: 62109588</t>
  </si>
  <si>
    <t>地址: 上海市闵行区莘庄镇康城第四居委会大浪湾道路66号</t>
  </si>
  <si>
    <t>上海市闵行区古美街道艾为康日间照料中心</t>
  </si>
  <si>
    <t>电话: 021-54163260</t>
  </si>
  <si>
    <t>地址: 上海市闵行区古美街道平南新村第一居委会平南一村98号</t>
  </si>
  <si>
    <t>上海市闵行区浦江镇一家人日间照料中心</t>
  </si>
  <si>
    <t>电话: 34793100</t>
  </si>
  <si>
    <t>地址: 上海市闵行区浦江镇杜行居委会召楼路路2926号</t>
  </si>
  <si>
    <t>上海市闵行区江川路街道合生日间照护中心</t>
  </si>
  <si>
    <t>电话: 54315027</t>
  </si>
  <si>
    <t>上海市浦东新区新场镇老年人日间照护中心</t>
  </si>
  <si>
    <t>电话: 021-58171582</t>
  </si>
  <si>
    <t>地址: 上海市浦东新区新场镇笋南居委会新环西路58弄64号2楼</t>
  </si>
  <si>
    <t>上海市松江区方松街道弘翔邻里jia+日间服务中心</t>
  </si>
  <si>
    <t>电话: 021-57701692</t>
  </si>
  <si>
    <t>地址: 上海市松江区方松街道英郡别苑社区居委会弘翔路556弄468号</t>
  </si>
  <si>
    <t>上海市松江区方松街道泰晤士社区日间照料中心</t>
  </si>
  <si>
    <t>地址: 上海市松江区方松街道泰唔士小镇社区居委会三新北路900弄路906号</t>
  </si>
  <si>
    <t>上海市松江区九里亭街道知雅汇日间照料中心</t>
  </si>
  <si>
    <t>电话: 67624378</t>
  </si>
  <si>
    <t>地址: 上海市松江区九里亭街道知雅汇社区居委会涞坊路333弄</t>
  </si>
  <si>
    <t>上海市松江区九里亭街道综合为老服务中心日间照料中心</t>
  </si>
  <si>
    <t>上海市闵行区浦江镇浦航新城日间照料中心</t>
  </si>
  <si>
    <t>电话: 34151854</t>
  </si>
  <si>
    <t>地址: 上海市闵行区浦江镇浦航新城第二居委会江协路51号</t>
  </si>
  <si>
    <t>上海市虹口区凉城新村街道第一市民驿站日间照护中心</t>
  </si>
  <si>
    <t>上海市金山区山阳镇九龙村日间服务中心</t>
  </si>
  <si>
    <t>地址: 上海市金山区山阳镇九龙村村委会朱山路368号</t>
  </si>
  <si>
    <t>上海市金山区山阳镇长兴村老年人日间服务中心</t>
  </si>
  <si>
    <t>地址: 上海市金山区山阳镇长兴村村委会长兴村2009号</t>
  </si>
  <si>
    <t>上海市宝山区淞南镇老年人日间照护中心</t>
  </si>
  <si>
    <t>上海市宝山区庙行镇常馨苑日间照料中心</t>
  </si>
  <si>
    <t>地址: 上海市宝山区庙行镇共康公寓居委会三泉路1501号3楼302室</t>
  </si>
  <si>
    <t>上海市宝山区顾村镇椿熙堂老年日间照料中心</t>
  </si>
  <si>
    <t>电话: 56698868</t>
  </si>
  <si>
    <t>地址: 上海市宝山区顾村镇菊泉新城第二居委会菊太路20、22、26号</t>
  </si>
  <si>
    <t>上海市金山区金山卫镇钱圩老年人日间服务中心</t>
  </si>
  <si>
    <t>电话: 57291029</t>
  </si>
  <si>
    <t>地址: 上海市金山区金山卫镇钱圩居委会建圩路20弄38号</t>
  </si>
  <si>
    <t>上海市金山区廊下镇特色民居老年人日间服务中心</t>
  </si>
  <si>
    <t>电话: 57398221</t>
  </si>
  <si>
    <t>地址: 上海市金山区廊下镇景展居委会景钱路1688弄666号</t>
  </si>
  <si>
    <t>上海市金山区金山卫镇北门老年人日间服务中心</t>
  </si>
  <si>
    <t>电话: 57268693</t>
  </si>
  <si>
    <t>地址: 上海市金山区金山卫镇北门居委会龙轩路2208弄90号1幢4室</t>
  </si>
  <si>
    <t>上海市闵行区新虹街道涞港星苑认知障碍日间照料中心</t>
  </si>
  <si>
    <t>上海市宝山区月浦镇月浦八村日间照护中心</t>
  </si>
  <si>
    <t>电话: 56933305</t>
  </si>
  <si>
    <t>地址: 上海市宝山区月浦镇月浦八村居委会月浦八村85号</t>
  </si>
  <si>
    <t>上海市宝山区高境镇恒高家园日间照料中心</t>
  </si>
  <si>
    <t>地址: 上海市宝山区高境镇高杨佳苑居委会高境路477号6-1室</t>
  </si>
  <si>
    <t>上海市宝山区高境镇逸仙一村三居日间照料中心</t>
  </si>
  <si>
    <t>地址: 上海市宝山区高境镇逸仙一村三居委会逸仙路1321弄1支弄41-1号</t>
  </si>
  <si>
    <t>上海市宝山区月浦镇马泾桥日间照护中心</t>
  </si>
  <si>
    <t>上海市宝山区高境镇逸仙二村五居日间照料中心</t>
  </si>
  <si>
    <t>地址: 上海市宝山区高境镇逸仙二村五居委会三门路485弄83-1号</t>
  </si>
  <si>
    <t>上海市闵行区吴泾镇虹梅景苑综合为老服务中心日间照料中心</t>
  </si>
  <si>
    <t>上海市闵行区浦江镇浦江镇春田老年人日间照料中心</t>
  </si>
  <si>
    <t>电话: 34792180</t>
  </si>
  <si>
    <t>地址: 上海市闵行区浦江镇浦航新城第二居委会浦连路412号</t>
  </si>
  <si>
    <t>上海市闵行区七宝镇万科城市花园社区智汇坊日间照料中心</t>
  </si>
  <si>
    <t>电话: 021-34903366</t>
  </si>
  <si>
    <t>地址: 上海市闵行区七宝镇万科城市花园第二居委会中春路8888弄82号</t>
  </si>
  <si>
    <t>上海市闵行区浦锦街道一品漫城日间照料中心</t>
  </si>
  <si>
    <t>上海市闵行区浦锦街道芦胜村日间照料中心</t>
  </si>
  <si>
    <t>地址: 上海市闵行区浦锦街道芦胜村村委会芦胜村四组88号</t>
  </si>
  <si>
    <t>上海市闵行区新虹街道航华公园日间照料中心</t>
  </si>
  <si>
    <t>上海市闵行区新虹街道航华一村五老年人日间照料中心</t>
  </si>
  <si>
    <t>上海市闵行区新虹街道爱博第一老年人日间服务中心</t>
  </si>
  <si>
    <t>上海市闵行区新虹街道爱博第二老年人日间服务中心</t>
  </si>
  <si>
    <t>电话: 54808551</t>
  </si>
  <si>
    <t>上海市崇明区中兴镇胜利村日间照料中心</t>
  </si>
  <si>
    <t>上海市崇明区中兴镇永南村日间照料中心</t>
  </si>
  <si>
    <t>地址: 上海市崇明区中兴镇永南村村委会草港公路856号</t>
  </si>
  <si>
    <t>上海市青浦区白鹤镇赵屯社区日间照料中心</t>
  </si>
  <si>
    <t>上海市嘉定区安亭镇汽车城我嘉邻里中心日间照护中心</t>
  </si>
  <si>
    <t>上海市嘉定区安亭镇向阳村日间照护中心</t>
  </si>
  <si>
    <t>上海市嘉定区安亭镇赵巷老年人日间照护中心</t>
  </si>
  <si>
    <t>地址: 上海市嘉定区安亭镇赵巷村村委会翔方公路村3000号翔方公路3000号</t>
  </si>
  <si>
    <t>上海市嘉定区安亭镇星明日间照护中心</t>
  </si>
  <si>
    <t>电话: 39509653-813</t>
  </si>
  <si>
    <t>地址: 上海市嘉定区安亭镇星明村村委会星明村850号</t>
  </si>
  <si>
    <t>上海市嘉定区安亭镇方泰老年人日间照护中心</t>
  </si>
  <si>
    <t>电话: 39530089</t>
  </si>
  <si>
    <t>地址: 上海市嘉定区安亭镇方泰社区居委会方中路160号</t>
  </si>
  <si>
    <t>上海市崇明区新村乡新乐村日间服务中心</t>
  </si>
  <si>
    <t>上海市虹口区北外滩街道老年人日间照护中心</t>
  </si>
  <si>
    <t>上海市杨浦区五角场街道社区第二老年人日间照料中心</t>
  </si>
  <si>
    <t>上海市青浦区金泽镇田山庄村日间服务中心</t>
  </si>
  <si>
    <t>电话: 021-59864007</t>
  </si>
  <si>
    <t>地址: 上海市青浦区金泽镇田山庄村村委会田山庄村114号</t>
  </si>
  <si>
    <t>上海市青浦区金泽镇双祥村日间服务中心</t>
  </si>
  <si>
    <t>电话: 021-69287675</t>
  </si>
  <si>
    <t>地址: 上海市青浦区金泽镇双祥村村委会双祥村399号</t>
  </si>
  <si>
    <t>上海市青浦区金泽镇沙港村日间服务中心</t>
  </si>
  <si>
    <t>电话: 021-69287021</t>
  </si>
  <si>
    <t>地址: 上海市青浦区金泽镇沙港村村委会沙港村朝阳2号</t>
  </si>
  <si>
    <t>上海市静安区共和新路街道中山北路959号日间照料中心</t>
  </si>
  <si>
    <t>电话: 56620588</t>
  </si>
  <si>
    <t>地址: 上海市静安区共和新路街道谈家桥八十弄居委会中山北路959号4楼</t>
  </si>
  <si>
    <t>上海市金山区朱泾镇新天鸿日间服务中心</t>
  </si>
  <si>
    <t>电话: 13917137528</t>
  </si>
  <si>
    <t>地址: 上海市金山区朱泾镇新天鸿居委金石北路路6800弄3018号2楼</t>
  </si>
  <si>
    <t>上海市松江区中山街道方东居委会日间照料中心</t>
  </si>
  <si>
    <t>电话: 021-67841023</t>
  </si>
  <si>
    <t>上海市松江区中山街道幸福里日间照料中心</t>
  </si>
  <si>
    <t>电话: 57786672</t>
  </si>
  <si>
    <t>上海市虹口区江湾镇街道第五市民驿站老年人日间照护中心</t>
  </si>
  <si>
    <t>上海市浦东新区川沙新镇浦川社区老年人日间照护中心</t>
  </si>
  <si>
    <t>电话: 021-58987099</t>
  </si>
  <si>
    <t>地址: 上海市浦东新区川沙新镇桃园居委会南桥路547号</t>
  </si>
  <si>
    <t>上海市浦东新区川沙新镇城厢社区老年人日间照料中心</t>
  </si>
  <si>
    <t>电话: 021-68393020</t>
  </si>
  <si>
    <t>地址: 上海市浦东新区川沙新镇新川居委会新川路302弄18号1层</t>
  </si>
  <si>
    <t>上海市宝山区高境镇逸景佳苑老年人日间照料中心日间照料中心</t>
  </si>
  <si>
    <t>电话: 56043190</t>
  </si>
  <si>
    <t>地址: 上海市宝山区高境镇逸景佳苑居委会逸仙路1588弄村50号</t>
  </si>
  <si>
    <t>上海市闵行区七宝镇吾亦红日间照料中心</t>
  </si>
  <si>
    <t>电话: 021-34900889</t>
  </si>
  <si>
    <t>上海市青浦区盈浦街道庆华社区老年人日间服务中心</t>
  </si>
  <si>
    <t>电话: 59733659</t>
  </si>
  <si>
    <t>地址: 上海市青浦区盈浦街道庆华社区居委会庆华一路84弄6号</t>
  </si>
  <si>
    <t>上海市松江区泖港镇胡光村日间照料中心</t>
  </si>
  <si>
    <t>地址: 上海市松江区泖港镇胡光村村委会胡光路306号</t>
  </si>
  <si>
    <t>上海市松江区泖港镇日间照料中心</t>
  </si>
  <si>
    <t>电话: 57863063</t>
  </si>
  <si>
    <t>地址: 上海市松江区泖港镇五厍居委会叶新支路680号</t>
  </si>
  <si>
    <t>上海市松江区泖港镇黄桥村幸福老人村日间照料中心</t>
  </si>
  <si>
    <t>电话: 57866493</t>
  </si>
  <si>
    <t>地址: 上海市松江区泖港镇黄桥村村委会黄桥村1083号</t>
  </si>
  <si>
    <t>上海市青浦区朱家角镇日间照料中心</t>
  </si>
  <si>
    <t>电话: 69247857</t>
  </si>
  <si>
    <t>上海市青浦区赵巷镇崧泽村日间照料中心</t>
  </si>
  <si>
    <t>电话: 59766519</t>
  </si>
  <si>
    <t>地址: 上海市青浦区赵巷镇崧泽村村委会中泽路327号</t>
  </si>
  <si>
    <t>上海市青浦区赵巷镇中步村日间照料中心</t>
  </si>
  <si>
    <t>电话: 39850124</t>
  </si>
  <si>
    <t>地址: 上海市青浦区赵巷镇中步村村委会中步村中泽苑183号</t>
  </si>
  <si>
    <t>上海市青浦区赵巷镇沈泾塘村日间照料中心</t>
  </si>
  <si>
    <t>电话: 69753413</t>
  </si>
  <si>
    <t>地址: 上海市青浦区赵巷镇沈泾塘村村委会沈泾塘村182号</t>
  </si>
  <si>
    <t>上海市青浦区赵巷镇和睦村日间照料中心</t>
  </si>
  <si>
    <t>电话: 39875136</t>
  </si>
  <si>
    <t>地址: 上海市青浦区赵巷镇和睦村村委会和睦路195号</t>
  </si>
  <si>
    <t>上海市青浦区赵巷镇金葫芦社区日间照料中心</t>
  </si>
  <si>
    <t>地址: 上海市青浦区赵巷镇金葫芦社区居委会民实路86号</t>
  </si>
  <si>
    <t>上海市青浦区赵巷镇秀泉日间照料中心</t>
  </si>
  <si>
    <t>上海市青浦区赵巷镇青湖日间照料中心</t>
  </si>
  <si>
    <t>地址: 上海市青浦区赵巷镇崧淀居委会青湖东路555弄37单元二楼</t>
  </si>
  <si>
    <t>上海市嘉定区马陆镇马陆老年人日间服务中心</t>
  </si>
  <si>
    <t>上海市普陀区长征镇梅川片区日间照料中心</t>
  </si>
  <si>
    <t>电话: 021-62363867</t>
  </si>
  <si>
    <t>地址: 上海市普陀区长征镇梅岭北路第二居委会梅岭北路1211号2楼</t>
  </si>
  <si>
    <t>上海市浦东新区张江镇碧波路居委微型日间照料中心</t>
  </si>
  <si>
    <t>上海市浦东新区张江镇晨晖路居委微型日间照料中心</t>
  </si>
  <si>
    <t>上海市浦东新区张江镇古桐居委微型日间照料中心</t>
  </si>
  <si>
    <t>上海市浦东新区张江镇香楠路居委微型日间照料中心</t>
  </si>
  <si>
    <t>上海市浦东新区张江镇江兰居委微型日间照料中心</t>
  </si>
  <si>
    <t>上海市浦东新区张江镇金桐居委微型日间照料中心</t>
  </si>
  <si>
    <t>上海市浦东新区张江镇棕桐居委微型日间照料中心</t>
  </si>
  <si>
    <t>上海市浦东新区张江镇江丰居委微型日间照料中心</t>
  </si>
  <si>
    <t>上海市浦东新区张江镇孙桥路居委微型日间照料中心</t>
  </si>
  <si>
    <t>上海市浦东新区张江镇华晶居委微型日间照料中心</t>
  </si>
  <si>
    <t>电话: 13524777537</t>
  </si>
  <si>
    <t>上海市浦东新区张江镇华科居委微型日间照料中心</t>
  </si>
  <si>
    <t>上海市嘉定区马陆镇戬浜老年人日间服务中心</t>
  </si>
  <si>
    <t>电话: 021-39556561</t>
  </si>
  <si>
    <t>地址: 上海市嘉定区马陆镇戬浜社区居委会大治路路470号</t>
  </si>
  <si>
    <t>上海市黄浦区南京东路街道“品”南东日间照料中心</t>
  </si>
  <si>
    <t>电话: 63509801</t>
  </si>
  <si>
    <t>上海市浦东新区张江镇科苑居委微型日间照料中心</t>
  </si>
  <si>
    <t>上海市浦东新区张江镇孙环路居委微型日间照料中心</t>
  </si>
  <si>
    <t>上海市浦东新区张江镇孙建路居委微型日间照料中心</t>
  </si>
  <si>
    <t>上海市浦东新区张江镇江益居委微型日间照料中心</t>
  </si>
  <si>
    <t>上海市浦东新区张江镇沔北村微型日间照料中心</t>
  </si>
  <si>
    <t>上海市浦东新区张江镇亮秀路居委日间照料中心</t>
  </si>
  <si>
    <t>上海市浦东新区张江镇樟盛苑居委微型日间照料中心</t>
  </si>
  <si>
    <t>上海市浦东新区张江镇劳动村微型日间照料中心</t>
  </si>
  <si>
    <t>上海市浦东新区张江镇孙耀路居委微型日间照料中心</t>
  </si>
  <si>
    <t>上海市浦东新区张江镇中心村微型日间照料中心</t>
  </si>
  <si>
    <t>上海市浦东新区张江镇高木桥路居委微型日间照料中心</t>
  </si>
  <si>
    <t>上海市浦东新区张江镇江衡居委微型日间照料中心</t>
  </si>
  <si>
    <t>上海市浦东新区张江镇丹桂路居委微型日间照料中心</t>
  </si>
  <si>
    <t>上海市浦东新区潍坊新村街道潍坊源竹老年日间服务中心</t>
  </si>
  <si>
    <t>电话: 50812725</t>
  </si>
  <si>
    <t>上海市浦东新区潍坊新村街道潍坊二村老年人日间服务中心</t>
  </si>
  <si>
    <t>电话: 58860026</t>
  </si>
  <si>
    <t>上海市浦东新区潍坊新村街道潍坊老年人日间服务中心</t>
  </si>
  <si>
    <t>电话: 58305591</t>
  </si>
  <si>
    <t>地址: 上海市浦东新区潍坊新村街道潍坊四村居委会浦电路432号1楼</t>
  </si>
  <si>
    <t>上海市浦东新区潍坊新村街道潍坊八村老年人日间服务中心</t>
  </si>
  <si>
    <t>电话: 50583122</t>
  </si>
  <si>
    <t>地址: 上海市浦东新区潍坊新村街道潍坊八村居委会浦电路305弄10号</t>
  </si>
  <si>
    <t>上海市浦东新区潍坊新村街道潍坊三村老年人日间服务中心</t>
  </si>
  <si>
    <t>电话: 58200351</t>
  </si>
  <si>
    <t>地址: 上海市浦东新区潍坊新村街道潍坊三村居委会浦东南路1475弄10号</t>
  </si>
  <si>
    <t>上海市浦东新区潍坊新村街道潍坊十村老年日间服务中心</t>
  </si>
  <si>
    <t>电话: 58999781-8004</t>
  </si>
  <si>
    <t>上海市浦东新区潍坊新村街道潍坊东南老年日间服务中心</t>
  </si>
  <si>
    <t>电话: 58787490-8024</t>
  </si>
  <si>
    <t>地址: 上海市浦东新区潍坊新村街道东南居委会东南新村47号A305、A306</t>
  </si>
  <si>
    <t>上海市浦东新区张江镇藿香路居委微型日间照料中心</t>
  </si>
  <si>
    <t>上海市浦东新区张江镇新丰村微型日间照料中心</t>
  </si>
  <si>
    <t>上海市浦东新区张江镇江夏居委微型日间照料中心</t>
  </si>
  <si>
    <t>上海市浦东新区张江镇长元村微型日间照料中心</t>
  </si>
  <si>
    <t>上海市浦东新区张江镇环东中心村微型日间照料中心</t>
  </si>
  <si>
    <t>上海市浦东新区张江镇江苑居委微型日间照料中心</t>
  </si>
  <si>
    <t>地址: 上海市浦东新区张江镇江苑居委会张东路2281弄13号</t>
  </si>
  <si>
    <t>上海市浦东新区张江镇田园路居委微型日间照料中心</t>
  </si>
  <si>
    <t>地址: 上海市浦东新区张江镇田园路居委会川北公路3087弄33号</t>
  </si>
  <si>
    <t>上海市嘉定区外冈镇恒飞路日间照料中心</t>
  </si>
  <si>
    <t>地址: 上海市嘉定区外冈镇外冈新苑社区居委会恒飞路516号</t>
  </si>
  <si>
    <t>上海市嘉定区外冈镇外冈镇老年人日间照护中心</t>
  </si>
  <si>
    <t>地址: 上海市嘉定区外冈镇恒荣社区居委会恒荣路386号4楼</t>
  </si>
  <si>
    <t>上海市闵行区莘庄工业区申北路日间照料中心</t>
  </si>
  <si>
    <t>电话: 62211108</t>
  </si>
  <si>
    <t>地址: 上海市闵行区莘庄工业区申莘新村第三居委会申北路418号</t>
  </si>
  <si>
    <t>上海市崇明区港沿镇日间照料中心</t>
  </si>
  <si>
    <t>地址: 上海市崇明区港沿镇鲁东村村委会鲁东村0号大港公路胜利北路交叉口</t>
  </si>
  <si>
    <t>上海市崇明区中兴镇汲浜村日间照护中心</t>
  </si>
  <si>
    <t>电话: 69444211</t>
  </si>
  <si>
    <t>地址: 上海市崇明区中兴镇汲浜村村委会汲浜村1158号</t>
  </si>
  <si>
    <t>上海市浦东新区曹路镇金海华城老年人日间照护中心</t>
  </si>
  <si>
    <t>电话: 68910223</t>
  </si>
  <si>
    <t>上海市虹口区江湾镇街道彩虹湾老年人日间照护中心</t>
  </si>
  <si>
    <t>电话: 31106997</t>
  </si>
  <si>
    <t>地址: 上海市虹口区江湾镇街道虹纺居委会凉城路2196号</t>
  </si>
  <si>
    <t>上海市嘉定区徐行镇老年人日间服务中心</t>
  </si>
  <si>
    <t>上海市青浦区练塘镇徐练村日间照料中心</t>
  </si>
  <si>
    <t>电话: 13661827825</t>
  </si>
  <si>
    <t>地址: 上海市青浦区练塘镇徐练村村委会老朱枫公路5527号</t>
  </si>
  <si>
    <t>上海市静安区江宁路街道江宁路街道老年人日间服务中心</t>
  </si>
  <si>
    <t>电话: 62556663</t>
  </si>
  <si>
    <t>上海市静安区天目西路街道老年人日间服务中心</t>
  </si>
  <si>
    <t>电话: 66290051-811</t>
  </si>
  <si>
    <t>上海市静安区江宁路街道日间托老所运作项目（爱老家园）日托所</t>
  </si>
  <si>
    <t>电话: 13371894029</t>
  </si>
  <si>
    <t>地址: 上海市静安区江宁路街道三乐里居委会淮安路路771号</t>
  </si>
  <si>
    <t>上海市松江区小昆山镇大港社区日间照料中心</t>
  </si>
  <si>
    <t>上海市松江区小昆山镇新集镇社区老年人日间照料中心</t>
  </si>
  <si>
    <t>上海市松江区小昆山镇老年人日间照料中心</t>
  </si>
  <si>
    <t>地址: 上海市松江区小昆山镇汤村村村委会汤村村玉昆路660号1楼</t>
  </si>
  <si>
    <t>上海市浦东新区张江镇江春居委微型日间照料中心</t>
  </si>
  <si>
    <t>上海市松江区广富林街道三湘四季日间照料中心</t>
  </si>
  <si>
    <t>电话: 021-57726916</t>
  </si>
  <si>
    <t>地址: 上海市松江区广富林街道三湘四季社区居委会广富林路1599号</t>
  </si>
  <si>
    <t>上海市浦东新区老港镇社区老年人日间照护中心</t>
  </si>
  <si>
    <t>电话: 021-58051675</t>
  </si>
  <si>
    <t>地址: 上海市浦东新区老港镇宏港苑居委会建中路335号一楼</t>
  </si>
  <si>
    <t>上海市闵行区浦江镇勤劳村四组老年日间照料中心</t>
  </si>
  <si>
    <t>电话: 64290654</t>
  </si>
  <si>
    <t>上海市虹口区凉城新村街道红枫日间照护中心</t>
  </si>
  <si>
    <t>电话: 65920179</t>
  </si>
  <si>
    <t>地址: 上海市虹口区凉城新村街道文苑第一居委会车站北路732弄77号</t>
  </si>
  <si>
    <t>上海市虹口区四川北路街道虹德养老院老年人日间照护中心</t>
  </si>
  <si>
    <t>电话: 63567922</t>
  </si>
  <si>
    <t>地址: 上海市虹口区四川北路街道中州路居委会中州路66号</t>
  </si>
  <si>
    <t>上海市虹口区江湾镇街道第三市民驿站老年人日间照护中心</t>
  </si>
  <si>
    <t>上海市虹口区江湾镇街道第六市民驿站老年人日间照护中心</t>
  </si>
  <si>
    <t>地址: 上海市虹口区江湾镇街道新市北路居委会新市南路920号</t>
  </si>
  <si>
    <t>上海市虹口区江湾镇街道第二市民驿站老年人日间照护中心</t>
  </si>
  <si>
    <t>电话: 55273187</t>
  </si>
  <si>
    <t>上海市虹口区江湾镇街道第一市民驿站老年人日间照护中心</t>
  </si>
  <si>
    <t>地址: 上海市虹口区江湾镇街道虹湾居委会虹湾路79号</t>
  </si>
  <si>
    <t>上海市虹口区江湾镇街道学府居委老年人日间照护中心</t>
  </si>
  <si>
    <t>地址: 上海市虹口区江湾镇街道学府居委会万安路1207号</t>
  </si>
  <si>
    <t>上海市闵行区浦锦街道世博家园日间照料中心</t>
  </si>
  <si>
    <t>电话: 34781633</t>
  </si>
  <si>
    <t>上海市闵行区浦锦街道锦颐浦瑞社区日间照料中心</t>
  </si>
  <si>
    <t>电话: 021-34783620</t>
  </si>
  <si>
    <t>上海市闵行区浦锦街道世柏家园日间照料中心</t>
  </si>
  <si>
    <t>电话: 20922999</t>
  </si>
  <si>
    <t>地址: 上海市闵行区浦锦街道世博家园第五居委会南江燕路409号</t>
  </si>
  <si>
    <t>上海市闵行区浦锦街道浦江坤庭日间照料中心</t>
  </si>
  <si>
    <t>地址: 上海市闵行区浦锦街道浦江颐城居委会浦锦路1281号21号204-205室</t>
  </si>
  <si>
    <t>上海市嘉定区马陆镇众芳社区日间照料中心</t>
  </si>
  <si>
    <t>电话: 021-59102052</t>
  </si>
  <si>
    <t>地址: 上海市嘉定区马陆镇天琴宇社区居委会洪德路村81号</t>
  </si>
  <si>
    <t>上海市虹口区北外滩街道第一市民驿站日间照护中心</t>
  </si>
  <si>
    <t>地址: 上海市虹口区北外滩街道塘汉居委会长治路147号</t>
  </si>
  <si>
    <t>上海市浦东新区康桥镇老年人日间照护中心</t>
  </si>
  <si>
    <t>电话: 13918187201</t>
  </si>
  <si>
    <t>地址: 上海市浦东新区康桥镇海尚康庭居委会康弘路580弄100号一楼102-106室</t>
  </si>
  <si>
    <t>上海市虹口区四川北路街道综合为老服务中心日间照护中心</t>
  </si>
  <si>
    <t>上海市浦东新区沪东新村街道沪新老年人日间服务中心</t>
  </si>
  <si>
    <t>电话: 68781519</t>
  </si>
  <si>
    <t>地址: 上海市浦东新区沪东新村街道沪新居委会五莲路沪东新村76号甲</t>
  </si>
  <si>
    <t>上海市浦东新区花木街道东城老年人日间照护中心</t>
  </si>
  <si>
    <t>上海市浦东新区沪东新村街道沪东社区老年人日间照护中心</t>
  </si>
  <si>
    <t>电话: 50346514</t>
  </si>
  <si>
    <t>上海市嘉定区江桥镇金鹤老年日间照料中心</t>
  </si>
  <si>
    <t>电话: 39525560</t>
  </si>
  <si>
    <t>上海市宝山区张庙街道通河一村日间照料中心</t>
  </si>
  <si>
    <t>电话: 021-56754083</t>
  </si>
  <si>
    <t>地址: 上海市宝山区张庙街道通河一村居委会通河一村11号甲</t>
  </si>
  <si>
    <t>上海市宝山区张庙街道泗塘一村日间照料中心</t>
  </si>
  <si>
    <t>电话: 18918679051</t>
  </si>
  <si>
    <t>地址: 上海市宝山区张庙街道泗塘居委会泗塘一村村80乙号</t>
  </si>
  <si>
    <t>上海市黄浦区南京东路街道平望日托所</t>
  </si>
  <si>
    <t>上海市浦东新区上钢新村街道上钢老年人日间服务中心</t>
  </si>
  <si>
    <t>上海市浦东新区上钢新村街道上钢社区历城老年人日间服务中心</t>
  </si>
  <si>
    <t>电话: 021-58830333</t>
  </si>
  <si>
    <t>上海市浦东新区上钢新村街道德州老年人日间服务中心</t>
  </si>
  <si>
    <t>上海市浦东新区惠南镇文源社区老年人日间照护中心</t>
  </si>
  <si>
    <t>上海市浦东新区花木街道钦洋老年人日间服务中心</t>
  </si>
  <si>
    <t>上海市青浦区朱家角镇李庄村邱姚日间照料中心</t>
  </si>
  <si>
    <t>地址: 上海市青浦区朱家角镇李庄村村委会李庄村邱姚号</t>
  </si>
  <si>
    <t>上海市青浦区白鹤镇白鹤镇第二社区居民委员会老年人日间照料中心日间照料中心</t>
  </si>
  <si>
    <t>地址: 上海市青浦区白鹤镇白鹤二居委会外青松公路2851弄1号</t>
  </si>
  <si>
    <t>上海市松江区永丰街道谷水日间照料中心</t>
  </si>
  <si>
    <t>上海市嘉定区南翔镇永乐村老年人日间照护中心</t>
  </si>
  <si>
    <t>电话: 69111590</t>
  </si>
  <si>
    <t>地址: 上海市嘉定区南翔镇永乐村村委会翔乐路田旺路路口号</t>
  </si>
  <si>
    <t>上海市嘉定区南翔镇新丰村老年人日间照护中心</t>
  </si>
  <si>
    <t>电话: 39120006</t>
  </si>
  <si>
    <t>上海市嘉定区南翔镇翔华社区老年人日间照护中心</t>
  </si>
  <si>
    <t>地址: 上海市嘉定区南翔镇翔华社区居委会火车站路192号</t>
  </si>
  <si>
    <t>上海市闵行区梅陇镇普乐源日间照料中心</t>
  </si>
  <si>
    <t>上海市闵行区新虹街道社区综合为老服务中心日间照料中心</t>
  </si>
  <si>
    <t>上海市闵行区江川路街道电机日间照护中心</t>
  </si>
  <si>
    <t>电话: 021-64090501</t>
  </si>
  <si>
    <t>地址: 上海市闵行区江川路街道电机新村第四居委会碧江路195弄152号二楼</t>
  </si>
  <si>
    <t>上海市青浦区白鹤镇太平村日间服务中心</t>
  </si>
  <si>
    <t>电话: 39299660</t>
  </si>
  <si>
    <t>上海市静安区彭浦镇第一社区综合为老服务中心日间服务中心</t>
  </si>
  <si>
    <t>上海市静安区彭浦镇第二社区综合为老服务中心日间服务中心</t>
  </si>
  <si>
    <t>地址: 上海市静安区彭浦镇永和家园居委会高平路809弄63-68号</t>
  </si>
  <si>
    <t>上海市宝山区罗泾镇综合为老服务日间照料中心</t>
  </si>
  <si>
    <t>地址: 上海市宝山区罗泾镇宝悦家苑居委会萧月路路153号一楼</t>
  </si>
  <si>
    <t>上海市宝山区罗泾镇罗宁欣苑老年人日间照料中心</t>
  </si>
  <si>
    <t>地址: 上海市宝山区罗泾镇罗宁苑居委会潘新路558弄37号1-2楼</t>
  </si>
  <si>
    <t>上海市普陀区长风新村街道长四二委日间照料中心</t>
  </si>
  <si>
    <t>电话: 021-62337502</t>
  </si>
  <si>
    <t>地址: 上海市普陀区长风新村街道长风四村第二居委会怒江路131弄2号102-106室</t>
  </si>
  <si>
    <t>上海市普陀区长风新村街道长二一委日间照料中心</t>
  </si>
  <si>
    <t>电话: 021-62360315</t>
  </si>
  <si>
    <t>上海市浦东新区高东镇高东杨园社区老年人日间服务中心</t>
  </si>
  <si>
    <t>电话: 021-68485118</t>
  </si>
  <si>
    <t>上海市浦东新区高东镇高东社区老年人日间服务中心</t>
  </si>
  <si>
    <t>上海市金山区亭林镇后岗村老年人日间服务中心</t>
  </si>
  <si>
    <t>上海市金山区亭林镇浩光村老年人日间服务中心</t>
  </si>
  <si>
    <t>上海市金山区亭林镇金门村老年人日间服务中心</t>
  </si>
  <si>
    <t>上海市金山区亭林镇亭西村老年人日间服务中心</t>
  </si>
  <si>
    <t>电话: 021-57238768</t>
  </si>
  <si>
    <t>上海市金山区亭林镇周栅村老年人日间服务中心</t>
  </si>
  <si>
    <t>电话: 021-57386060</t>
  </si>
  <si>
    <t>上海市金山区亭林镇油车村老年人日间服务中心</t>
  </si>
  <si>
    <t>电话: 021-57232258</t>
  </si>
  <si>
    <t>地址: 上海市金山区亭林镇油车村村委会油车村6组4026号</t>
  </si>
  <si>
    <t>上海市金山区亭林镇亭东村老年人日间服务中心</t>
  </si>
  <si>
    <t>电话: 021-57230590</t>
  </si>
  <si>
    <t>上海市金山区金山卫镇星火村日间照料中心</t>
  </si>
  <si>
    <t>电话: 57291009</t>
  </si>
  <si>
    <t>地址: 上海市金山区金山卫镇星火村村委会秦弯路1041弄26号</t>
  </si>
  <si>
    <t>上海市金山区金山卫镇八字村老年人日间服务中心</t>
  </si>
  <si>
    <t>电话: 57297139</t>
  </si>
  <si>
    <t>地址: 上海市金山区金山卫镇八字村村委会八字村2组7030—2号</t>
  </si>
  <si>
    <t>上海市金山区吕巷镇居委会老年人日间服务中心</t>
  </si>
  <si>
    <t>电话: 57377273</t>
  </si>
  <si>
    <t>上海市金山区吕巷镇老年人日间服务中心</t>
  </si>
  <si>
    <t>电话: 57377273-8008</t>
  </si>
  <si>
    <t>上海市金山区吕巷镇夹漏村日间服务中心</t>
  </si>
  <si>
    <t>地址: 上海市金山区吕巷镇夹漏村村委会蒋古路5号</t>
  </si>
  <si>
    <t>上海市金山区金山卫镇老年日间服务中心</t>
  </si>
  <si>
    <t>电话: 57264340</t>
  </si>
  <si>
    <t>地址: 上海市金山区金山卫镇西门居委会临江路59号</t>
  </si>
  <si>
    <t>上海市嘉定区马陆镇云谷老年人日间服务中心</t>
  </si>
  <si>
    <t>地址: 上海市嘉定区马陆镇希望一坊社区居委会双单路817弄10-24</t>
  </si>
  <si>
    <t>上海市金山区山阳镇新江村老年人日间服务中心</t>
  </si>
  <si>
    <t>地址: 上海市金山区山阳镇新江村村委会新江村华江小区45号</t>
  </si>
  <si>
    <t>上海市长宁区北新泾街道爱馨苑日间照料中心</t>
  </si>
  <si>
    <t>上海市长宁区北新泾街道记忆苑日间照料中心</t>
  </si>
  <si>
    <t>上海市宝山区吴淞街道第四站点日间照料中心</t>
  </si>
  <si>
    <t>电话: 021-56172328</t>
  </si>
  <si>
    <t>地址: 上海市宝山区吴淞街道三营房居委会三营房新村88号</t>
  </si>
  <si>
    <t>上海市青浦区华新镇星尚湾社区日间照料中心</t>
  </si>
  <si>
    <t>电话: 69780932</t>
  </si>
  <si>
    <t>地址: 上海市青浦区华新镇星尚湾社区居委会新凤中路路899弄10号楼</t>
  </si>
  <si>
    <t>上海市青浦区重固镇福兆日间照料中心</t>
  </si>
  <si>
    <t>电话: 59781711</t>
  </si>
  <si>
    <t>地址: 上海市青浦区重固镇福兆社区居委会重固镇崧建路339弄19号</t>
  </si>
  <si>
    <t>上海市宝山区吴淞街道第三站点日间照料中心</t>
  </si>
  <si>
    <t>地址: 上海市宝山区吴淞街道海滨四村居委会牡丹江路620号</t>
  </si>
  <si>
    <t>上海市宝山区吴淞街道老年第二站点日间照料中心</t>
  </si>
  <si>
    <t>电话: 021-36555626</t>
  </si>
  <si>
    <t>地址: 上海市宝山区吴淞街道三营房居委会淞青路74号</t>
  </si>
  <si>
    <t>上海市静安区大宁路街道老年人日间服务中心</t>
  </si>
  <si>
    <t>电话: 66520799</t>
  </si>
  <si>
    <t>地址: 上海市静安区大宁路街道平型关路二一九九弄居委会平型关路2199弄33号4楼</t>
  </si>
  <si>
    <t>上海市静安区天目西路街道长安路老年人日间服务中心</t>
  </si>
  <si>
    <t>电话: 021-32180706</t>
  </si>
  <si>
    <t>上海市静安区曹家渡街道恒裕老年人日间服务中心</t>
  </si>
  <si>
    <t>电话: 62307522</t>
  </si>
  <si>
    <t>地址: 上海市静安区曹家渡街道高荣居委会万航渡路767弄43号3号楼1-2楼</t>
  </si>
  <si>
    <t>上海市虹口区凉城新村街道凉城社区水电长者照护之家日间照护中心</t>
  </si>
  <si>
    <t>电话: 65127986</t>
  </si>
  <si>
    <t>地址: 上海市虹口区凉城新村街道水电居委会水电路1132弄15号一楼</t>
  </si>
  <si>
    <t>上海市嘉定区嘉定镇街道桃园社区日间照料中心</t>
  </si>
  <si>
    <t>电话: 59156199</t>
  </si>
  <si>
    <t>上海市虹口区欧阳路街道蒋家桥长者照护之家日间照护中心</t>
  </si>
  <si>
    <t>电话: 56372352</t>
  </si>
  <si>
    <t>地址: 上海市虹口区欧阳路街道幸福村居委会蒋家桥路15号甲</t>
  </si>
  <si>
    <t>上海市浦东新区新场镇坦直居委家门口养老服务站微日托日托所</t>
  </si>
  <si>
    <t>电话: 68151200</t>
  </si>
  <si>
    <t>上海市宝山区杨行镇杨北村日间照料中心</t>
  </si>
  <si>
    <t>电话: 33852479</t>
  </si>
  <si>
    <t>地址: 上海市宝山区杨行镇杨北村村委会杨北路185弄</t>
  </si>
  <si>
    <t>上海市浦东新区洋泾街道星海老年人日间照护中心</t>
  </si>
  <si>
    <t>电话: 20236172</t>
  </si>
  <si>
    <t>地址: 上海市浦东新区洋泾街道星海居委会民生路999弄15号一楼</t>
  </si>
  <si>
    <t>上海市嘉定区真新街道金鼎邻里中心日间照料中心</t>
  </si>
  <si>
    <t>电话: 021-69190010-304</t>
  </si>
  <si>
    <t>地址: 上海市嘉定区真新街道金鼎社区居委会金鼎路259号二楼</t>
  </si>
  <si>
    <t>上海市徐汇区田林街道乐馨老年人日间照护中心</t>
  </si>
  <si>
    <t>电话: 61212826</t>
  </si>
  <si>
    <t>地址: 上海市徐汇区田林街道尚汇豪庭居委会文定路225号3楼</t>
  </si>
  <si>
    <t>上海市嘉定区嘉定工业区蔷薇社区日间照料中心</t>
  </si>
  <si>
    <t>地址: 上海市嘉定区嘉定工业区蔷薇苑筹备组红石路915弄58号</t>
  </si>
  <si>
    <t>上海市嘉定区嘉定工业区老年人（北区）日间照护中心</t>
  </si>
  <si>
    <t>上海市金山区漕泾镇营房村老年人日间服务中心</t>
  </si>
  <si>
    <t>上海市金山区漕泾镇海涯村老年人日间服务中心</t>
  </si>
  <si>
    <t>地址: 上海市金山区漕泾镇海涯村村委会海涯村601号漕廊公路985弄</t>
  </si>
  <si>
    <t>上海市长宁区北新泾街道日间服务中心</t>
  </si>
  <si>
    <t>电话: 52162350</t>
  </si>
  <si>
    <t>上海市徐汇区斜土路街道长寿家园康馨苑老年人日间服务中心</t>
  </si>
  <si>
    <t>地址: 上海市徐汇区斜土路街道江南新村居委会大木桥路600弄55号2楼</t>
  </si>
  <si>
    <t>上海市浦东新区新场镇笋北居委家门口养老服务站日托所日托所</t>
  </si>
  <si>
    <t>上海市长宁区天山路街道紫云老年人日间照护中心</t>
  </si>
  <si>
    <t>上海市徐汇区长桥街道长桥街道日间服务中心日间服务中心</t>
  </si>
  <si>
    <t>地址: 上海市徐汇区长桥街道罗秀居委会罗秀新村112号上海市徐汇区罗秀路罗秀新村112号</t>
  </si>
  <si>
    <t>上海市徐汇区斜土路街道尚海湾日间照护中心日间照料中心</t>
  </si>
  <si>
    <t>地址: 上海市徐汇区斜土路街道尚海湾居委会东安路888弄1-3号</t>
  </si>
  <si>
    <t>上海市徐汇区长桥街道园南老年人日间服务中心</t>
  </si>
  <si>
    <t>电话: 021-64225971</t>
  </si>
  <si>
    <t>地址: 上海市徐汇区长桥街道园南三村居委会百色路451弄5号</t>
  </si>
  <si>
    <t>上海市长宁区天山路街道天山路街道综合为老服务分中心日间服务中心</t>
  </si>
  <si>
    <t>上海市浦东新区泥城镇老年人日间照护中心</t>
  </si>
  <si>
    <t>上海市浦东新区新场镇金建村家门口服务中心日间照料中心</t>
  </si>
  <si>
    <t>上海市嘉定区安亭镇联群村日间照护中心</t>
  </si>
  <si>
    <t>地址: 上海市嘉定区安亭镇联群村村委会联群村村万家宅号</t>
  </si>
  <si>
    <t>上海市徐汇区华泾镇华济路老年人日间照护中心</t>
  </si>
  <si>
    <t>电话: 62963186</t>
  </si>
  <si>
    <t>地址: 上海市徐汇区华泾镇沙家浜居委会华济路28弄4号1-2楼</t>
  </si>
  <si>
    <t>上海市金山区漕泾镇蒋庄村第二老年人日间照料中心</t>
  </si>
  <si>
    <t>地址: 上海市金山区漕泾镇蒋庄村村委会蒋庄村2068号</t>
  </si>
  <si>
    <t>上海市嘉定区马陆镇彭赵村老年人日间照护中心</t>
  </si>
  <si>
    <t>电话: 59900130</t>
  </si>
  <si>
    <t>地址: 上海市嘉定区马陆镇彭赵村村委会彭赵村丰登路1551弄8号</t>
  </si>
  <si>
    <t>上海市金山区石化街道石化街道柳城老年人日间照料中心日间服务中心</t>
  </si>
  <si>
    <t>电话: 57932095</t>
  </si>
  <si>
    <t>地址: 上海市金山区石化街道柳城新村居委会蒙山路101号金山区蒙山路101号2楼</t>
  </si>
  <si>
    <t>上海市嘉定区马陆镇陆家社区日间照料中心</t>
  </si>
  <si>
    <t>电话: 59150228</t>
  </si>
  <si>
    <t>地址: 上海市嘉定区马陆镇育苑社区居委会崇福路459号</t>
  </si>
  <si>
    <t>上海市金山区山阳镇华新村老年人日间服务中心</t>
  </si>
  <si>
    <t>地址: 上海市金山区山阳镇华新村村委会华新村4014号</t>
  </si>
  <si>
    <t>上海市金山区山阳镇中兴村老年人日间服务中心</t>
  </si>
  <si>
    <t>电话: 57241012</t>
  </si>
  <si>
    <t>上海市金山区亭林镇松隐社区日间服务中心</t>
  </si>
  <si>
    <t>电话: 021-57381091</t>
  </si>
  <si>
    <t>地址: 上海市金山区亭林镇松隐居委会松隐大街243号</t>
  </si>
  <si>
    <t>上海市宝山区淞南镇上海淞南社区爱照护老年人日间照护中心</t>
  </si>
  <si>
    <t>地址: 上海市宝山区淞南镇盛达家园居委会一二八纪念路55弄127号</t>
  </si>
  <si>
    <t>上海市金山区亭林镇新巷村老年人日间服务中心</t>
  </si>
  <si>
    <t>电话: 021-57231080</t>
  </si>
  <si>
    <t>上海市金山区廊下镇第二老年人日间服务中心</t>
  </si>
  <si>
    <t>电话: 57391299</t>
  </si>
  <si>
    <t>地址: 上海市金山区廊下镇景阳村村委会廊华公路156号</t>
  </si>
  <si>
    <t>上海市金山区朱泾镇万联村日间服务中心</t>
  </si>
  <si>
    <t>电话: 57317843</t>
  </si>
  <si>
    <t>地址: 上海市金山区朱泾镇万联村村委会万联村连盟号2组</t>
  </si>
  <si>
    <t>上海市金山区山阳镇老年人日间服务中心</t>
  </si>
  <si>
    <t>上海市金山区朱泾镇新泾村老年人日间服务中心</t>
  </si>
  <si>
    <t>电话: 57308546</t>
  </si>
  <si>
    <t>地址: 上海市金山区朱泾镇新泾村村委会新泾村富强5054号上海市金山区朱泾镇新泾富强5054号</t>
  </si>
  <si>
    <t>上海市浦东新区新场镇仁义村家门口养老服务站微日托日托所</t>
  </si>
  <si>
    <t>地址: 上海市浦东新区新场镇仁义村村委会范桥路223号</t>
  </si>
  <si>
    <t>上海市浦东新区新场镇果园村家门品养老服务站微日托日托所</t>
  </si>
  <si>
    <t>上海市嘉定区华亭镇日间照护中心</t>
  </si>
  <si>
    <t>上海市宝山区张庙街道通河八村日间照料中心</t>
  </si>
  <si>
    <t>地址: 上海市宝山区张庙街道通河八村二居委会通河八村村125-1号</t>
  </si>
  <si>
    <t>上海市浦东新区花木街道由由老年人日间服务中心</t>
  </si>
  <si>
    <t>上海市宝山区张庙街道通河四村日间照料中心</t>
  </si>
  <si>
    <t>电话: 021-56762899</t>
  </si>
  <si>
    <t>地址: 上海市宝山区张庙街道通河四村一居委会通河四村村55号</t>
  </si>
  <si>
    <t>上海市金山区山阳镇东方村老年人日间服务中心</t>
  </si>
  <si>
    <t>地址: 上海市金山区山阳镇东方村村委会龙皓路585弄28号</t>
  </si>
  <si>
    <t>上海市宝山区张庙街道呼玛一村日间照料中心</t>
  </si>
  <si>
    <t>电话: 66201941</t>
  </si>
  <si>
    <t>地址: 上海市宝山区张庙街道呼玛一村二居委会呼玛一村村55号</t>
  </si>
  <si>
    <t>上海市宝山区张庙街道泗塘五村日间照料中心</t>
  </si>
  <si>
    <t>电话: 66205613</t>
  </si>
  <si>
    <t>地址: 上海市宝山区张庙街道泗塘五村二居委会泗塘五村172号</t>
  </si>
  <si>
    <t>上海市静安区共和新路街道唐家沙邻里中心老年人日间服务中心</t>
  </si>
  <si>
    <t>上海市金山区山阳镇第二老年人日间服务中心</t>
  </si>
  <si>
    <t>上海市宝山区张庙街道呼玛二村日间照料中心</t>
  </si>
  <si>
    <t>电话: 66226621</t>
  </si>
  <si>
    <t>地址: 上海市宝山区张庙街道呼玛二村一居委会呼玛二村108号</t>
  </si>
  <si>
    <t>上海市宝山区张庙街道通河三村日间照料中心</t>
  </si>
  <si>
    <t>电话: 021-56020139</t>
  </si>
  <si>
    <t>地址: 上海市宝山区张庙街道通河三村一居委会通河三村村15幢号乙一楼</t>
  </si>
  <si>
    <t>上海市宝山区张庙街道张庙街道日间照料中心</t>
  </si>
  <si>
    <t>电话: 56020139</t>
  </si>
  <si>
    <t>地址: 上海市宝山区张庙街道通河七村一居委会共江路660号</t>
  </si>
  <si>
    <t>上海市浦东新区潍坊新村街道谢家宅日间照料中心</t>
  </si>
  <si>
    <t>上海市徐汇区漕河泾街道日间服务中心</t>
  </si>
  <si>
    <t>电话: 64831375</t>
  </si>
  <si>
    <t>上海市宝山区高境镇日间照料中心</t>
  </si>
  <si>
    <t>电话: 36563386</t>
  </si>
  <si>
    <t>地址: 上海市宝山区高境镇高境一村二居委会高境路371号</t>
  </si>
  <si>
    <t>上海市宝山区高境镇老年人日间照料中心</t>
  </si>
  <si>
    <t>地址: 上海市宝山区高境镇高杨佳苑居委会江扬南路671号</t>
  </si>
  <si>
    <t>上海市徐汇区天平路街道嘉善路老年人日间服务中心</t>
  </si>
  <si>
    <t>地址: 上海市徐汇区天平路街道慎成居委会嘉善路232弄17号</t>
  </si>
  <si>
    <t>上海市金山区枫泾镇老年人日间服务中心</t>
  </si>
  <si>
    <t>电话: 67297178</t>
  </si>
  <si>
    <t>地址: 上海市金山区枫泾镇枫香居委会枫兰路112弄</t>
  </si>
  <si>
    <t>上海市金山区张堰镇秦望村日间服务中心</t>
  </si>
  <si>
    <t>地址: 上海市金山区张堰镇秦望村村委会金张公村506号</t>
  </si>
  <si>
    <t>上海市金山区石化街道东礁老年人日间服务中心</t>
  </si>
  <si>
    <t>上海市崇明区竖新镇嘉龙日间照料中心</t>
  </si>
  <si>
    <t>上海市金山区朱泾镇五龙村老年人日间服务中心</t>
  </si>
  <si>
    <t>电话: 57340131</t>
  </si>
  <si>
    <t>地址: 上海市金山区朱泾镇五龙村村委会吕新路2055号</t>
  </si>
  <si>
    <t>上海市崇明区建设镇老年人日间照护中心</t>
  </si>
  <si>
    <t>地址: 上海市崇明区建设镇三星村村委会三星路牛路329号</t>
  </si>
  <si>
    <t>上海市金山区枫泾镇兴塔社区老年人日间服务中心</t>
  </si>
  <si>
    <t>电话: 57364775</t>
  </si>
  <si>
    <t>地址: 上海市金山区枫泾镇兴塔居委会新金山路386号</t>
  </si>
  <si>
    <t>上海市浦东新区周浦镇周浦老吾老老年人日间照护中心</t>
  </si>
  <si>
    <t>电话: 20975005</t>
  </si>
  <si>
    <t>上海市崇明区竖新镇老年人日间服务中心</t>
  </si>
  <si>
    <t>电话: 59481965</t>
  </si>
  <si>
    <t>地址: 上海市崇明区竖新镇新乐居委会竖桥公路989号</t>
  </si>
  <si>
    <t>上海市浦东新区新场镇新南村老年人日间照料中心</t>
  </si>
  <si>
    <t>上海市崇明区竖新镇大椿村日间照料中心</t>
  </si>
  <si>
    <t>电话: 59491916</t>
  </si>
  <si>
    <t>地址: 上海市崇明区竖新镇大椿村村委会大椿村347号</t>
  </si>
  <si>
    <t>上海市嘉定区安亭镇综合为老服务中心（黄渡）日间照料中心</t>
  </si>
  <si>
    <t>地址: 上海市嘉定区安亭镇绿苑社区居委会新黄路路18号</t>
  </si>
  <si>
    <t>上海市崇明区竖新镇油桥村日间照料中心</t>
  </si>
  <si>
    <t>电话: 59480660</t>
  </si>
  <si>
    <t>上海市嘉定区安亭镇综合为老服务中心（安亭）日间照护中心</t>
  </si>
  <si>
    <t>上海市浦东新区浦兴路街道浦兴社区老年人日间照护中心</t>
  </si>
  <si>
    <t>电话: 021-68956907</t>
  </si>
  <si>
    <t>地址: 上海市浦东新区浦兴路街道荷泽路三居委会博兴路1212弄</t>
  </si>
  <si>
    <t>上海市青浦区徐泾镇尚鸿路社区老年人日间服务中心</t>
  </si>
  <si>
    <t>电话: 39889501</t>
  </si>
  <si>
    <t>地址: 上海市青浦区徐泾镇尚鸿路社区居委会乐国路218弄9-11号</t>
  </si>
  <si>
    <t>上海市浦东新区浦兴路街道综合为老服务中心日间照料中心</t>
  </si>
  <si>
    <t>地址: 上海市浦东新区浦兴路街道胶东路第三居委会胶东路555号</t>
  </si>
  <si>
    <t>上海市金山区石化街道老年人日间服务中心</t>
  </si>
  <si>
    <t>地址: 上海市金山区石化街道四村居委会石化四村438号</t>
  </si>
  <si>
    <t>上海市崇明区向化镇日间照料中心</t>
  </si>
  <si>
    <t>电话: 59447225</t>
  </si>
  <si>
    <t>地址: 上海市崇明区向化镇春光村村委会阜南村251号</t>
  </si>
  <si>
    <t>上海市崇明区竖新镇仙桥村日间照护中心</t>
  </si>
  <si>
    <t>电话: 59491850</t>
  </si>
  <si>
    <t>地址: 上海市崇明区竖新镇仙桥村村委会仙桥村村649号</t>
  </si>
  <si>
    <t>上海市崇明区竖新镇惠民村日间照料中心</t>
  </si>
  <si>
    <t>电话: 59483645</t>
  </si>
  <si>
    <t>上海市崇明区建设镇滧东村老年人日间照料中心</t>
  </si>
  <si>
    <t>上海市静安区共和新路街道中山北路805弄老年人日间服务中心</t>
  </si>
  <si>
    <t>电话: 56629205</t>
  </si>
  <si>
    <t>上海市青浦区徐泾镇蟠龙居委会老年人日间服务中心</t>
  </si>
  <si>
    <t>电话: 18721887741</t>
  </si>
  <si>
    <t>地址: 上海市青浦区徐泾镇蟠龙居委会蟠龙居委村99号</t>
  </si>
  <si>
    <t>上海市青浦区徐泾镇徐安三居老年人日间服务中心</t>
  </si>
  <si>
    <t>电话: 021-39881706</t>
  </si>
  <si>
    <t>地址: 上海市青浦区徐泾镇徐安第三社区居委会叶联路333弄</t>
  </si>
  <si>
    <t>上海市青浦区徐泾镇二联村老年人日间服务中心</t>
  </si>
  <si>
    <t>电话: 39889355</t>
  </si>
  <si>
    <t>地址: 上海市青浦区徐泾镇二联村村委会诸光路2399号</t>
  </si>
  <si>
    <t>上海市青浦区徐泾镇诸光路居委会日间照料中心</t>
  </si>
  <si>
    <t>电话: 59881219</t>
  </si>
  <si>
    <t>地址: 上海市青浦区徐泾镇诸光路居委沪青平公路1489号71号楼1楼</t>
  </si>
  <si>
    <t>上海市青浦区练塘镇芦潼村日间照料中心</t>
  </si>
  <si>
    <t>电话: 13801675622</t>
  </si>
  <si>
    <t>地址: 上海市青浦区练塘镇芦潼村村委会芦潼村周潼150号</t>
  </si>
  <si>
    <t>上海市金山区张堰镇第一老年人日间服务中心</t>
  </si>
  <si>
    <t>上海市崇明区横沙乡横沙乡老年人日间照料中心日间照料中心</t>
  </si>
  <si>
    <t>电话: 021-56890845</t>
  </si>
  <si>
    <t>地址: 上海市崇明区横沙乡新北村村委会新北村村富民沙路号横沙乡富民沙路108弄25号</t>
  </si>
  <si>
    <t>上海市嘉定区南翔镇劳动街老年人日间照护中心</t>
  </si>
  <si>
    <t>电话: 69921610</t>
  </si>
  <si>
    <t>地址: 上海市嘉定区南翔镇南华社区居委会劳动街206号</t>
  </si>
  <si>
    <t>上海市嘉定区南翔镇东园社区老年人日间照护中心</t>
  </si>
  <si>
    <t>电话: 59951062</t>
  </si>
  <si>
    <t>地址: 上海市嘉定区南翔镇东园社区居委会鹤槎路182弄1号1楼</t>
  </si>
  <si>
    <t>上海市金山区朱泾镇第二老年人日间服务中心</t>
  </si>
  <si>
    <t>电话: 57321896</t>
  </si>
  <si>
    <t>地址: 上海市金山区朱泾镇金汇居委会金龙新街519号</t>
  </si>
  <si>
    <t>上海市嘉定区南翔镇德园路老年人日间照护中心</t>
  </si>
  <si>
    <t>电话: 69126995</t>
  </si>
  <si>
    <t>地址: 上海市嘉定区南翔镇虹翔社区居委会德园路665号1楼</t>
  </si>
  <si>
    <t>上海市嘉定区南翔镇东社区老年人日间照护中心</t>
  </si>
  <si>
    <t>电话: 69950297</t>
  </si>
  <si>
    <t>上海市金山区朱泾镇北圩居委会日间服务中心</t>
  </si>
  <si>
    <t>地址: 上海市金山区朱泾镇北圩居委会南圩路路218弄2号楼楼底</t>
  </si>
  <si>
    <t>上海市嘉定区南翔镇银翔路老年人日间照护中心</t>
  </si>
  <si>
    <t>电话: 69910299</t>
  </si>
  <si>
    <t>地址: 上海市嘉定区南翔镇劳动街社区居委会沪宜公路泰翔嘉苑商铺431弄103-109号</t>
  </si>
  <si>
    <t>上海市崇明区建设镇大同社区老年日间照料中心</t>
  </si>
  <si>
    <t>电话: 021-59331308</t>
  </si>
  <si>
    <t>地址: 上海市崇明区建设镇蟠南村村委会蟠龙公路1079号</t>
  </si>
  <si>
    <t>上海市黄浦区外滩街道永胜老年人日间照料中心</t>
  </si>
  <si>
    <t>电话: 63281673</t>
  </si>
  <si>
    <t>地址: 上海市黄浦区外滩街道永胜路居委会四川南路44弄3号</t>
  </si>
  <si>
    <t>上海市崇明区庙镇社区日间照料中心</t>
  </si>
  <si>
    <t>上海市徐汇区康健新村街道康健社区日间照料中心</t>
  </si>
  <si>
    <t>地址: 上海市徐汇区康健新村街道丁香迎春居委会百花街街345弄118号</t>
  </si>
  <si>
    <t>上海市徐汇区康健新村街道桂林西街日间照料中心日间照料中心</t>
  </si>
  <si>
    <t>电话: 64757022</t>
  </si>
  <si>
    <t>地址: 上海市徐汇区康健新村街道长兴坊居委会桂林西街23弄</t>
  </si>
  <si>
    <t>上海市徐汇区康健新村街道康健社区长青日间照护中心日间照料中心</t>
  </si>
  <si>
    <t>地址: 上海市徐汇区康健新村街道长兴坊居委会桂林西街15弄2号</t>
  </si>
  <si>
    <t>上海市徐汇区徐家汇街道乐山老年人日间照护中心</t>
  </si>
  <si>
    <t>电话: 62470434</t>
  </si>
  <si>
    <t>地址: 上海市徐汇区徐家汇街道乐山二、三村居委会乐山支路8弄32号</t>
  </si>
  <si>
    <t>上海市徐汇区徐家汇街道南丹老年日间照护中心</t>
  </si>
  <si>
    <t>电话: 64417737</t>
  </si>
  <si>
    <t>地址: 上海市徐汇区徐家汇街道南丹居委会宜山路50弄2号楼二楼</t>
  </si>
  <si>
    <t>上海市徐汇区徐家汇街道王家堂日间照护中心</t>
  </si>
  <si>
    <t>电话: 54101050</t>
  </si>
  <si>
    <t>上海市宝山区罗泾镇罗泾镇宝虹家园日间服务中心</t>
  </si>
  <si>
    <t>地址: 上海市宝山区罗泾镇宝虹家园居委会陈川路253号101、102室</t>
  </si>
  <si>
    <t>上海市崇明区新海镇红星日间照料中心</t>
  </si>
  <si>
    <t>上海市崇明区堡镇虹宝社区日间照料中心</t>
  </si>
  <si>
    <t>电话: 39634688</t>
  </si>
  <si>
    <t>地址: 上海市崇明区堡镇虹宝社区居委会石岛路618弄15号103室</t>
  </si>
  <si>
    <t>上海市金山区朱泾镇罗星居委老年人日间服务中心</t>
  </si>
  <si>
    <t>电话: 57317470</t>
  </si>
  <si>
    <t>地址: 上海市金山区朱泾镇罗星居委会罗星新村63号</t>
  </si>
  <si>
    <t>上海市金山区朱泾镇慧农村老年人日间服务中心</t>
  </si>
  <si>
    <t>电话: 57340600</t>
  </si>
  <si>
    <t>地址: 上海市金山区朱泾镇慧农村村委会慧农村万年4组4048号</t>
  </si>
  <si>
    <t>上海市崇明区新村乡新洲村日间照料中心</t>
  </si>
  <si>
    <t>电话: 59655811</t>
  </si>
  <si>
    <t>地址: 上海市崇明区新村乡新洲村村委会星村公路3468号</t>
  </si>
  <si>
    <t>上海市崇明区堡镇日间服务中心</t>
  </si>
  <si>
    <t>电话: 59490298</t>
  </si>
  <si>
    <t>地址: 上海市崇明区堡镇正大社区居委会通富路37号</t>
  </si>
  <si>
    <t>上海市崇明区新海镇长征日间照护中心</t>
  </si>
  <si>
    <t>地址: 上海市崇明区新海镇长征居委会会理路1号</t>
  </si>
  <si>
    <t>上海市崇明区新海镇跃进日间照料中心</t>
  </si>
  <si>
    <t>地址: 上海市崇明区新海镇跃进居委会跃进公路701号</t>
  </si>
  <si>
    <t>上海市金山区张堰镇秦阳村日间服务中心</t>
  </si>
  <si>
    <t>地址: 上海市金山区张堰镇秦阳村村委会秦阳村村7001号</t>
  </si>
  <si>
    <t>上海市崇明区新海镇日间照料中心</t>
  </si>
  <si>
    <t>地址: 上海市崇明区新海镇新海居委会兴阔路165号</t>
  </si>
  <si>
    <t>上海市宝山区庙行镇雅馨苑日间照料中心</t>
  </si>
  <si>
    <t>地址: 上海市宝山区庙行镇共康雅苑第二居委会大康路891弄101-1号2楼</t>
  </si>
  <si>
    <t>上海市宝山区庙行镇怡馨苑日间照料中心</t>
  </si>
  <si>
    <t>上海市宝山区庙行镇康馨苑日间照料中心</t>
  </si>
  <si>
    <t>地址: 上海市宝山区庙行镇共康五村居委会共康五村166号</t>
  </si>
  <si>
    <t>上海市宝山区罗泾镇罗泾镇宝悦家苑老年人日间服务中心</t>
  </si>
  <si>
    <t>地址: 上海市宝山区罗泾镇宝悦家苑居委会罗宁路3030弄144号</t>
  </si>
  <si>
    <t>上海市金山区张堰镇第二老年人日间服务中心</t>
  </si>
  <si>
    <t>上海市宝山区罗泾镇罗泾镇宝通老年日间服务中心</t>
  </si>
  <si>
    <t>上海市青浦区华新镇华府居委日间照料中心</t>
  </si>
  <si>
    <t>地址: 上海市青浦区华新镇华府社区居委会华腾路路621号</t>
  </si>
  <si>
    <t>上海市青浦区重固镇新联村新力日间服务中心</t>
  </si>
  <si>
    <t>上海市青浦区练塘镇北埭村日间照料中心</t>
  </si>
  <si>
    <t>电话: 13916260610</t>
  </si>
  <si>
    <t>地址: 上海市青浦区练塘镇北埭村村委会北埭村网埭56号</t>
  </si>
  <si>
    <t>上海市青浦区练塘镇太北村日间照料中心</t>
  </si>
  <si>
    <t>地址: 上海市青浦区练塘镇太北村村委会太北村北王浜73号</t>
  </si>
  <si>
    <t>上海市青浦区练塘镇东淇村日间照料中心</t>
  </si>
  <si>
    <t>电话: 13917703642</t>
  </si>
  <si>
    <t>地址: 上海市青浦区练塘镇东淇村村委会东淇村淇浒2号</t>
  </si>
  <si>
    <t>上海市青浦区练塘镇星浜村日间照料中心</t>
  </si>
  <si>
    <t>电话: 13764345276</t>
  </si>
  <si>
    <t>上海市青浦区练塘镇蒸浦村浦江日间照料中心</t>
  </si>
  <si>
    <t>电话: 13052463399</t>
  </si>
  <si>
    <t>地址: 上海市青浦区练塘镇蒸浦村村委会蒸浦村浦江148号</t>
  </si>
  <si>
    <t>上海市青浦区练塘镇联农村日间照料中心</t>
  </si>
  <si>
    <t>电话: 18116139368</t>
  </si>
  <si>
    <t>地址: 上海市青浦区练塘镇联农村村委会联农村四农182、183号</t>
  </si>
  <si>
    <t>上海市青浦区练塘镇泾花村日间照料中心</t>
  </si>
  <si>
    <t>电话: 13918652085</t>
  </si>
  <si>
    <t>地址: 上海市青浦区练塘镇泾花村村委会泾花村354号</t>
  </si>
  <si>
    <t>上海市青浦区练塘镇湾塘居委会日间照料中心</t>
  </si>
  <si>
    <t>电话: 13901796830</t>
  </si>
  <si>
    <t>上海市浦东新区航头镇鹤沙航城第二老年人日间照护中心</t>
  </si>
  <si>
    <t>电话: 58220079</t>
  </si>
  <si>
    <t>地址: 上海市浦东新区航头镇南馨佳苑居委会鹤雷路177号</t>
  </si>
  <si>
    <t>上海市浦东新区陆家嘴街道老年人日间照料中心</t>
  </si>
  <si>
    <t>电话: 58991369</t>
  </si>
  <si>
    <t>上海市虹口区曲阳路街道运光社区老年人日间照护中心</t>
  </si>
  <si>
    <t>上海市虹口区江湾镇街道江湾镇敬老院老年人日间照护中心</t>
  </si>
  <si>
    <t>电话: 66820187</t>
  </si>
  <si>
    <t>地址: 上海市虹口区江湾镇街道场中居委会场中路769号</t>
  </si>
  <si>
    <t>上海市青浦区夏阳街道青科日间照料中心</t>
  </si>
  <si>
    <t>电话: 59842122</t>
  </si>
  <si>
    <t>地址: 上海市青浦区夏阳街道青科社区居委会华浦路村333弄12号201室</t>
  </si>
  <si>
    <t>上海市嘉定区江桥镇北虹桥社区综合为老服务中心日间照料中心</t>
  </si>
  <si>
    <t>电话: 69582580</t>
  </si>
  <si>
    <t>上海市青浦区徐泾镇老年人日间服务中心</t>
  </si>
  <si>
    <t>电话: 59766679</t>
  </si>
  <si>
    <t>地址: 上海市青浦区徐泾镇京华居委会盈港东路1999号</t>
  </si>
  <si>
    <t>上海市普陀区曹杨新村街道杏梅园居委会老年日间照料中心</t>
  </si>
  <si>
    <t>电话: 15800795592</t>
  </si>
  <si>
    <t>地址: 上海市普陀区曹杨新村街道杏梅园居委会曹杨五村241号</t>
  </si>
  <si>
    <t>上海市浦东新区万祥镇兴隆苑社区日间照料中心</t>
  </si>
  <si>
    <t>电话: 38200182</t>
  </si>
  <si>
    <t>地址: 上海市浦东新区万祥镇兴隆苑居委会严木桥路42号</t>
  </si>
  <si>
    <t>上海市虹口区嘉兴路街道新港路长者照护之家日间照护中心</t>
  </si>
  <si>
    <t>电话: 55789811</t>
  </si>
  <si>
    <t>上海市青浦区白鹤镇红旗村日间服务中心</t>
  </si>
  <si>
    <t>电话: 59212348</t>
  </si>
  <si>
    <t>地址: 上海市青浦区白鹤镇红旗村村委会红旗村顺泾浜49号号</t>
  </si>
  <si>
    <t>上海市青浦区白鹤镇杜村村日间服务中心</t>
  </si>
  <si>
    <t>电话: 59745635</t>
  </si>
  <si>
    <t>地址: 上海市青浦区白鹤镇杜村村委会杜村村154号</t>
  </si>
  <si>
    <t>上海市青浦区白鹤镇镇日间服务中心</t>
  </si>
  <si>
    <t>电话: 18939787132</t>
  </si>
  <si>
    <t>地址: 上海市青浦区白鹤镇白鹤一居委会外青松公路2951号</t>
  </si>
  <si>
    <t>上海市黄浦区瑞金二路街道瑞兴日托所</t>
  </si>
  <si>
    <t>上海市闵行区新虹街道综合为老服务中心航华分中心日间照料中心</t>
  </si>
  <si>
    <t>上海市嘉定区徐行镇启宁社区日间照料中心</t>
  </si>
  <si>
    <t>上海市长宁区江苏路街道东诸安浜路老年人日间照料中心</t>
  </si>
  <si>
    <t>电话: 62370223</t>
  </si>
  <si>
    <t>地址: 上海市长宁区江苏路街道北汪居委会延安西路548弄60支弄80号102室</t>
  </si>
  <si>
    <t>上海市嘉定区真新街道曹安商圈我嘉邻里中心日间照料中心</t>
  </si>
  <si>
    <t>电话: 59131590</t>
  </si>
  <si>
    <t>地址: 上海市嘉定区真新街道新郁社区居委会新郁支路655号二楼</t>
  </si>
  <si>
    <t>上海市浦东新区书院镇外灶村老年人日间照护中心</t>
  </si>
  <si>
    <t>上海市浦东新区书院镇新欣居委微型老年人日间照护中心</t>
  </si>
  <si>
    <t>上海市金山区廊下镇万春村日间照料中心</t>
  </si>
  <si>
    <t>地址: 上海市金山区廊下镇万春村村委会漕廊公路路6825弄漕廊公路6825弄520号</t>
  </si>
  <si>
    <t>上海市徐汇区凌云路街道凌云社区水岸邻里汇老年人日间照料中心</t>
  </si>
  <si>
    <t>地址: 上海市徐汇区凌云路街道凌云新村居委会凌云新村170号</t>
  </si>
  <si>
    <t>上海市徐汇区凌云路街道凌云社区拾艺汇老年人日间照料中心</t>
  </si>
  <si>
    <t>地址: 上海市徐汇区凌云路街道梅陇十一村第一居委会龙州路484号</t>
  </si>
  <si>
    <t>上海市浦东新区南码头路街道龙馥居委微日托日间照护中心</t>
  </si>
  <si>
    <t>地址: 上海市浦东新区南码头路街道龙馥居委会临沂路61弄55号1楼</t>
  </si>
  <si>
    <t>上海市浦东新区南码头路街道临沂七村居委微日托日间照护中心</t>
  </si>
  <si>
    <t>上海市浦东新区南码头路街道金星居委微日托日间照护中心</t>
  </si>
  <si>
    <t>上海市浦东新区南码头路街道临沂二村居委微日托日间照护中心</t>
  </si>
  <si>
    <t>上海市浦东新区南码头路街道银河居委微日托日间照护中心</t>
  </si>
  <si>
    <t>上海市浦东新区南码头路街道东三居委微日托日间照护中心</t>
  </si>
  <si>
    <t>上海市长宁区周家桥街道周家桥街道综合为老服务分中心日间照护中心</t>
  </si>
  <si>
    <t>地址: 上海市长宁区周家桥街道锦屏居委会玉屏南路520弄玉屏南路520弄7-11号1层</t>
  </si>
  <si>
    <t>上海市长宁区周家桥街道上海市长宁区周家桥街道周二日间照护中心</t>
  </si>
  <si>
    <t>地址: 上海市长宁区周家桥街道周二居委会遵义路803号</t>
  </si>
  <si>
    <t>上海市长宁区周家桥街道上海市长宁区周家桥街道沈家郎日间照护中心</t>
  </si>
  <si>
    <t>上海市崇明区堡镇南海村日间照料中心</t>
  </si>
  <si>
    <t>电话: 59458321</t>
  </si>
  <si>
    <t>地址: 上海市崇明区堡镇南海村村委会南海村村1530号崇明区堡镇南海村1530号。</t>
  </si>
  <si>
    <t>上海市青浦区重固镇中新村日间照料中心</t>
  </si>
  <si>
    <t>电话: 59781109</t>
  </si>
  <si>
    <t>地址: 上海市青浦区重固镇中新村村委会秀横路100号</t>
  </si>
  <si>
    <t>上海市普陀区宜川路街道光新日间照料中心</t>
  </si>
  <si>
    <t>电话: 13002579672</t>
  </si>
  <si>
    <t>地址: 上海市普陀区宜川路街道光新村居委会光新三村5号101</t>
  </si>
  <si>
    <t>上海市普陀区宜川路街道交西日间照料中心</t>
  </si>
  <si>
    <t>地址: 上海市普陀区宜川路街道交通西路居委会交通路村1511号</t>
  </si>
  <si>
    <t>上海市宝山区罗店镇美罗家园老年人日间照护中心</t>
  </si>
  <si>
    <t>电话: 66871903</t>
  </si>
  <si>
    <t>地址: 上海市宝山区罗店镇宝欣苑八居罗南路39号上海市宝山区罗店镇罗南路39号</t>
  </si>
  <si>
    <t>上海市嘉定区嘉定工业区三里村老年人日间照护中心</t>
  </si>
  <si>
    <t>上海市杨浦区延吉新村街道红枫老年人日间服务中心</t>
  </si>
  <si>
    <t>电话: 021-65303125</t>
  </si>
  <si>
    <t>地址: 上海市杨浦区延吉新村街道控江七村居委会控江七村34～36号</t>
  </si>
  <si>
    <t>上海市宝山区顾村镇馨佳园老年日间照料中心</t>
  </si>
  <si>
    <t>电话: 56180013</t>
  </si>
  <si>
    <t>地址: 上海市宝山区顾村镇馨佳园二潘广路1445-1号</t>
  </si>
  <si>
    <t>上海市杨浦区殷行街道市光新村老年人日间照料中心</t>
  </si>
  <si>
    <t>上海市徐汇区漕河泾街道华富日间照料中心</t>
  </si>
  <si>
    <t>电话: 13020140582</t>
  </si>
  <si>
    <t>地址: 上海市徐汇区漕河泾街道华富居委会龙华西路18号</t>
  </si>
  <si>
    <t>上海市宝山区大场镇大场镇中裕豪庭日间照料中心日间照料中心</t>
  </si>
  <si>
    <t>地址: 上海市宝山区大场镇聚丰福邸居委会祁连山路2233弄69号二楼</t>
  </si>
  <si>
    <t>上海市宝山区大场镇大场镇大华五村五居日间照料中心日间照料中心</t>
  </si>
  <si>
    <t>上海市青浦区华新镇叙中村老年人日间服务中心</t>
  </si>
  <si>
    <t>地址: 上海市青浦区华新镇叙中村村委会叙北村1号</t>
  </si>
  <si>
    <t>上海市青浦区金泽镇新池村日间照料中心</t>
  </si>
  <si>
    <t>电话: 59268058</t>
  </si>
  <si>
    <t>地址: 上海市青浦区金泽镇新池村村委会新池村203号</t>
  </si>
  <si>
    <t>上海市青浦区白鹤镇赵屯村日间服务中心</t>
  </si>
  <si>
    <t>电话: 59211022</t>
  </si>
  <si>
    <t>地址: 上海市青浦区白鹤镇赵屯村村委会赵屯村赵江路430号号</t>
  </si>
  <si>
    <t>上海市杨浦区控江路街道靖宇中路社区综合为老服务中心日间照料中心</t>
  </si>
  <si>
    <t>上海市青浦区白鹤镇王泾村日间服务中心</t>
  </si>
  <si>
    <t>电话: 59740193</t>
  </si>
  <si>
    <t>地址: 上海市青浦区白鹤镇王泾村村委会王泾村村白石公路666号号</t>
  </si>
  <si>
    <t>上海市闵行区虹桥镇井亭苑日间照料中心</t>
  </si>
  <si>
    <t>电话: 021-34315873</t>
  </si>
  <si>
    <t>地址: 上海市闵行区虹桥镇井亭苑居委会虹莘路3799弄南会所</t>
  </si>
  <si>
    <t>上海市闵行区吴泾镇紫晶综合为老服务中心日间照料中心</t>
  </si>
  <si>
    <t>上海市徐汇区枫林路街道谨斜老年人日间服务中心日间照料中心</t>
  </si>
  <si>
    <t>电话: 17721457516</t>
  </si>
  <si>
    <t>地址: 上海市徐汇区枫林路街道谨斜居委会斜土路2167弄9号乙底楼</t>
  </si>
  <si>
    <t>上海市浦东新区祝桥镇盐仓社区老年人日间服务中心</t>
  </si>
  <si>
    <t>上海市青浦区香花桥街道东斜村老年人日间照料中心</t>
  </si>
  <si>
    <t>电话: 59229296</t>
  </si>
  <si>
    <t>地址: 上海市青浦区香花桥街道东斜村村委会青赵公路3293号</t>
  </si>
  <si>
    <t>上海市浦东新区南汇新城镇芦潮港社区日间照护中心</t>
  </si>
  <si>
    <t>电话: 021-58281667</t>
  </si>
  <si>
    <t>上海市青浦区香花桥街道大盈社区日间照料中心</t>
  </si>
  <si>
    <t>上海市青浦区香花桥街道玉兰花园社区日间照料中心</t>
  </si>
  <si>
    <t>电话: 39270610</t>
  </si>
  <si>
    <t>地址: 上海市青浦区香花桥街道玉兰花园社区居委会清河湾路1698弄43单元101室</t>
  </si>
  <si>
    <t>上海市杨浦区长白新村街道长白社区长福老年人日间照护中心</t>
  </si>
  <si>
    <t>电话: 13901635752</t>
  </si>
  <si>
    <t>地址: 上海市杨浦区长白新村街道长白路第二居委会延吉东路147号</t>
  </si>
  <si>
    <t>上海市金山区金山工业区红光村日间服务中心</t>
  </si>
  <si>
    <t>电话: 67271413</t>
  </si>
  <si>
    <t>地址: 上海市金山区金山工业区红光村村委会红光村村3033号红光村共和3033号</t>
  </si>
  <si>
    <t>上海市虹口区嘉兴路街道第五市民驿站日间照护中心</t>
  </si>
  <si>
    <t>上海市杨浦区长海路街道（浣纱）日间照料中心</t>
  </si>
  <si>
    <t>上海市宝山区顾村镇泰和老年日间照料中心</t>
  </si>
  <si>
    <t>上海市宝山区大场镇大华日间照料中心</t>
  </si>
  <si>
    <t>电话: 66403965</t>
  </si>
  <si>
    <t>地址: 上海市宝山区大场镇大华二村滨江雅苑居委会真华路1112号三楼</t>
  </si>
  <si>
    <t>上海市宝山区大场镇大场日间照料中心</t>
  </si>
  <si>
    <t>电话: 56510982</t>
  </si>
  <si>
    <t>地址: 上海市宝山区大场镇乾溪新村二居委会场联路139号</t>
  </si>
  <si>
    <t>上海市宝山区大场镇祁连日间照料中心</t>
  </si>
  <si>
    <t>地址: 上海市宝山区大场镇祁连一村二居委会祁连一村176号D街坊</t>
  </si>
  <si>
    <t>上海市金山区漕泾镇东海村老年人日间服务中心</t>
  </si>
  <si>
    <t>上海市浦东新区书院镇李雪村老年人日间照护中心</t>
  </si>
  <si>
    <t>上海市浦东新区书院镇棉场村老年人日间照护中心</t>
  </si>
  <si>
    <t>上海市浦东新区书院镇新舒苑居委老年人日间照护中心</t>
  </si>
  <si>
    <t>电话: 17717504441</t>
  </si>
  <si>
    <t>上海市浦东新区大团镇北大社区老年人日间照护中心</t>
  </si>
  <si>
    <t>地址: 上海市浦东新区大团镇北大居委会永定北路19弄1号</t>
  </si>
  <si>
    <t>上海市浦东新区大团镇金桥社区老年人日间照料中心</t>
  </si>
  <si>
    <t>地址: 上海市浦东新区大团镇金桥村村委会金桥北路季盛路口号</t>
  </si>
  <si>
    <t>上海市浦东新区塘桥街道徐家弄日间照料中心</t>
  </si>
  <si>
    <t>地址: 上海市浦东新区塘桥街道南泉路居委会徐家弄路99号</t>
  </si>
  <si>
    <t>上海市浦东新区书院镇桃园村老年人日间照护中心</t>
  </si>
  <si>
    <t>上海市闵行区吴泾镇永德敬老院日间照料中心</t>
  </si>
  <si>
    <t>地址: 上海市闵行区吴泾镇塘泾南苑居委会曹家塘路100号</t>
  </si>
  <si>
    <t>上海市闵行区七宝镇皇都日间照料中心</t>
  </si>
  <si>
    <t>上海市闵行区虹桥镇红春老年人日间服务中心</t>
  </si>
  <si>
    <t>电话: 64060819</t>
  </si>
  <si>
    <t>地址: 上海市闵行区虹桥镇红春公寓居委会虹梅路3321弄红春二公寓综合楼</t>
  </si>
  <si>
    <t>上海市宝山区友谊路街道友谊社区宝城长者照护之家日间照护中心</t>
  </si>
  <si>
    <t>地址: 上海市宝山区友谊路街道宝城新村居委会友谊路街道村宝城一村17号乙号</t>
  </si>
  <si>
    <t>上海市宝山区高境镇社区长者照护之家日间照料中心</t>
  </si>
  <si>
    <t>上海市宝山区友谊路街道友谊路街道老年人日间服务中心日间照料中心</t>
  </si>
  <si>
    <t>电话: 56121831</t>
  </si>
  <si>
    <t>地址: 上海市宝山区友谊路街道宝钢三村居委会友谊路街道村密山路131号</t>
  </si>
  <si>
    <t>上海市长宁区江苏路街道颐家第二日间照料中心</t>
  </si>
  <si>
    <t>地址: 上海市长宁区江苏路街道愚三居委会长宁路515号202室</t>
  </si>
  <si>
    <t>上海市宝山区杨行镇红林路日间照料中心</t>
  </si>
  <si>
    <t>地址: 上海市宝山区杨行镇和家欣苑第二居委会红林路528弄30号</t>
  </si>
  <si>
    <t>上海市杨浦区长白新村街道区社会福利院老年人日间服务中心</t>
  </si>
  <si>
    <t>电话: 65485225-6263</t>
  </si>
  <si>
    <t>地址: 上海市杨浦区长白新村街道松花新村居委会松花江路55弄5号</t>
  </si>
  <si>
    <t>上海市杨浦区江浦路街道康善综合为老服务中心日间照料中心</t>
  </si>
  <si>
    <t>上海市徐汇区华泾镇长华路日间照料中心</t>
  </si>
  <si>
    <t>电话: 64960599</t>
  </si>
  <si>
    <t>上海市嘉定区嘉定工业区梧桐社区日间照料中心</t>
  </si>
  <si>
    <t>地址: 上海市嘉定区嘉定工业区梧桐坊筹备组霍城路1777弄17号</t>
  </si>
  <si>
    <t>上海市崇明区长兴镇综合为老服务中心日间照料中心</t>
  </si>
  <si>
    <t>电话: 66850378</t>
  </si>
  <si>
    <t>地址: 上海市崇明区长兴镇长兴家园社区居委会丰福路699弄18号路丰福路699弄18号号</t>
  </si>
  <si>
    <t>上海市浦东新区周家渡街道邹平路社区老年人日间照护中心</t>
  </si>
  <si>
    <t>上海市普陀区石泉路街道铜川片区日间照料中心</t>
  </si>
  <si>
    <t>地址: 上海市普陀区石泉路街道铜川路居委会铜川路村366号</t>
  </si>
  <si>
    <t>上海市青浦区重固镇重固镇日间照料中心</t>
  </si>
  <si>
    <t>电话: 021-69726011</t>
  </si>
  <si>
    <t>地址: 上海市青浦区重固镇福定社区居委会芦花浜路29号</t>
  </si>
  <si>
    <t>上海市长宁区虹桥街道银龄阁老年日间照料中心日间照料中心</t>
  </si>
  <si>
    <t>电话: 021-62196165</t>
  </si>
  <si>
    <t>地址: 上海市长宁区虹桥街道安东居委会安顺路181弄村1-3号</t>
  </si>
  <si>
    <t>上海市杨浦区长白新村街道长白社区老年人日间照护中心</t>
  </si>
  <si>
    <t>上海市杨浦区长白新村街道常欢老年人日间服务中心</t>
  </si>
  <si>
    <t>上海市普陀区长征镇云集新曹杨颐养院日间照料中心</t>
  </si>
  <si>
    <t>电话: 021-52651858</t>
  </si>
  <si>
    <t>地址: 上海市普陀区长征镇新曹杨居委会中江路1070弄69号</t>
  </si>
  <si>
    <t>上海市青浦区重固镇徐姚村日间照料中心</t>
  </si>
  <si>
    <t>电话: 69715270</t>
  </si>
  <si>
    <t>上海市宝山区罗店镇远景社区老年人日间照料中心</t>
  </si>
  <si>
    <t>电话: 66012072</t>
  </si>
  <si>
    <t>地址: 上海市宝山区罗店镇远景村村委会西小路35号</t>
  </si>
  <si>
    <t>上海市宝山区罗店镇宝欣苑三居老年人日间照料中心</t>
  </si>
  <si>
    <t>地址: 上海市宝山区罗店镇宝欣苑三居美平路1060弄7-2号号罗店镇美平路1060弄7-2号</t>
  </si>
  <si>
    <t>上海市青浦区重固镇新丰村日间照料中心</t>
  </si>
  <si>
    <t>电话: 59860031</t>
  </si>
  <si>
    <t>地址: 上海市青浦区重固镇新丰村村委会新丰村428号</t>
  </si>
  <si>
    <t>上海市闵行区马桥镇元松日间照料中心</t>
  </si>
  <si>
    <t>电话: 13816533763</t>
  </si>
  <si>
    <t>地址: 上海市闵行区马桥镇马桥居委会元松路15号</t>
  </si>
  <si>
    <t>上海市普陀区长征镇聚乐园老年人日间照护中心</t>
  </si>
  <si>
    <t>电话: 18964963613</t>
  </si>
  <si>
    <t>地址: 上海市普陀区长征镇芝巷居委会梅川路799弄1号长征社区生活服务中心1楼</t>
  </si>
  <si>
    <t>上海市普陀区长征镇星梅老年人日间照护中心</t>
  </si>
  <si>
    <t>电话: 13472540872</t>
  </si>
  <si>
    <t>地址: 上海市普陀区长征镇新曹杨居委会真北路1524弄66号</t>
  </si>
  <si>
    <t>上海市普陀区长寿路街道西沙老年人日间照料中心</t>
  </si>
  <si>
    <t>电话: 021-62563860</t>
  </si>
  <si>
    <t>地址: 上海市普陀区长寿路街道普雄路居委会西沙洪浜路51号</t>
  </si>
  <si>
    <t>上海市杨浦区控江路街道老年人日间服务中心</t>
  </si>
  <si>
    <t>电话: 55122968</t>
  </si>
  <si>
    <t>地址: 上海市杨浦区控江路街道控江四村第一居委会控江四村76号甲</t>
  </si>
  <si>
    <t>上海市青浦区重固镇回龙村日间照料中心</t>
  </si>
  <si>
    <t>电话: 59860046</t>
  </si>
  <si>
    <t>地址: 上海市青浦区重固镇回龙村村委会回龙村179号</t>
  </si>
  <si>
    <t>上海市杨浦区大桥街道社区老年人日间照料中心</t>
  </si>
  <si>
    <t>电话: 65669180</t>
  </si>
  <si>
    <t>地址: 上海市杨浦区大桥街道引翔港居委会长阳路2087弄6号二楼</t>
  </si>
  <si>
    <t>上海市青浦区练塘镇泖甸村日间照料中心</t>
  </si>
  <si>
    <t>地址: 上海市青浦区练塘镇泖甸村村委会泖甸村900号</t>
  </si>
  <si>
    <t>上海市青浦区练塘镇东田村日间照料中心</t>
  </si>
  <si>
    <t>电话: 15316310839</t>
  </si>
  <si>
    <t>地址: 上海市青浦区练塘镇东田村村委会东田村长田19号</t>
  </si>
  <si>
    <t>上海市青浦区练塘镇叶港村日间照料中心</t>
  </si>
  <si>
    <t>上海市闵行区江川路街道东风日间照护中心</t>
  </si>
  <si>
    <t>电话: 34303925</t>
  </si>
  <si>
    <t>地址: 上海市闵行区江川路街道东风新村第一居委会兰坪路301弄12支弄25号</t>
  </si>
  <si>
    <t>上海市长宁区新泾镇综合为老服务中心日间照料中心</t>
  </si>
  <si>
    <t>电话: 52526001</t>
  </si>
  <si>
    <t>地址: 上海市长宁区新泾镇新泾居委会仙霞西路村915号</t>
  </si>
  <si>
    <t>上海市青浦区练塘镇蒸浦村日间照料中心</t>
  </si>
  <si>
    <t>电话: 13818765886</t>
  </si>
  <si>
    <t>地址: 上海市青浦区练塘镇蒸浦村村委会蒸浦村蒸南2号</t>
  </si>
  <si>
    <t>上海市青浦区练塘镇泾珠村日间照料中心</t>
  </si>
  <si>
    <t>地址: 上海市青浦区练塘镇泾珠村村委会泾珠村长珠102号</t>
  </si>
  <si>
    <t>上海市青浦区练塘镇东厍村日间照料中心</t>
  </si>
  <si>
    <t>地址: 上海市青浦区练塘镇东厍村村委会东厍村东团175号</t>
  </si>
  <si>
    <t>上海市宝山区罗店镇毛家弄社区老年人日间照料中心</t>
  </si>
  <si>
    <t>电话: 36413181</t>
  </si>
  <si>
    <t>地址: 上海市宝山区罗店镇毛家弄村村委会毛家路406号</t>
  </si>
  <si>
    <t>上海市青浦区练塘镇东庄村日间照料中心</t>
  </si>
  <si>
    <t>上海市宝山区罗店镇四方村老年人日间照料中心</t>
  </si>
  <si>
    <t>电话: 56861780</t>
  </si>
  <si>
    <t>地址: 上海市宝山区罗店镇四方村村委会罗溪路1201弄53号</t>
  </si>
  <si>
    <t>上海市闵行区马桥镇沙溪坊日间照料中心</t>
  </si>
  <si>
    <t>电话: 54980762</t>
  </si>
  <si>
    <t>地址: 上海市闵行区马桥镇旗忠村村委会光华路3188号</t>
  </si>
  <si>
    <t>上海市宝山区罗店镇南周社区老年人日间照料中心</t>
  </si>
  <si>
    <t>电话: 021-56010952</t>
  </si>
  <si>
    <t>地址: 上海市宝山区罗店镇南周村村委会王家湾路1号</t>
  </si>
  <si>
    <t>上海市青浦区香花桥街道爱星村老年人日间服务中心</t>
  </si>
  <si>
    <t>电话: 59220203</t>
  </si>
  <si>
    <t>地址: 上海市青浦区香花桥街道爱星村村委会友爱路79号</t>
  </si>
  <si>
    <t>上海市嘉定区安亭镇幸福弄堂老年人日间服务中心</t>
  </si>
  <si>
    <t>地址: 上海市嘉定区安亭镇黄渡社区居委会佛阁弄路5号</t>
  </si>
  <si>
    <t>上海市杨浦区新江湾城街道新江湾城社区第二老年人日间服务中心</t>
  </si>
  <si>
    <t>上海市杨浦区新江湾城街道老年人日间服务中心</t>
  </si>
  <si>
    <t>地址: 上海市杨浦区新江湾城街道时代花园居委会殷行路850弄53号二楼</t>
  </si>
  <si>
    <t>上海市金山区枫泾镇新义村老年人日间服务中心</t>
  </si>
  <si>
    <t>电话: 57357525</t>
  </si>
  <si>
    <t>地址: 上海市金山区枫泾镇新义村村委会新义路1组4004号</t>
  </si>
  <si>
    <t>上海市普陀区长寿路街道宜昌片区老年人日间照料中心</t>
  </si>
  <si>
    <t>电话: 13795249156</t>
  </si>
  <si>
    <t>地址: 上海市普陀区长寿路街道长寿新村第四居委会宜昌路555号3楼D区</t>
  </si>
  <si>
    <t>上海市宝山区罗店镇古镇社区睦邻老年人日间照料中心</t>
  </si>
  <si>
    <t>上海市静安区临汾路街道岭南路老年人日间服务中心</t>
  </si>
  <si>
    <t>电话: 36601676</t>
  </si>
  <si>
    <t>地址: 上海市静安区临汾路街道岭南路一百弄居委会岭南路100弄4号</t>
  </si>
  <si>
    <t>上海市普陀区甘泉路街道甘泉片区老年人日间服务中心</t>
  </si>
  <si>
    <t>电话: 18930729790</t>
  </si>
  <si>
    <t>上海市崇明区新河镇三烈日间照料中心</t>
  </si>
  <si>
    <t>上海市崇明区新河镇群英日间照料中心</t>
  </si>
  <si>
    <t>上海市普陀区甘泉路街道沪太片区老年人日间服务中心</t>
  </si>
  <si>
    <t>电话: 021-56330833</t>
  </si>
  <si>
    <t>地址: 上海市普陀区甘泉路街道长新居委会宜川路600号</t>
  </si>
  <si>
    <t>上海市嘉定区嘉定镇街道老年人日间服务中心</t>
  </si>
  <si>
    <t>电话: 59160611</t>
  </si>
  <si>
    <t>地址: 上海市嘉定区嘉定镇街道嘉中社区居委会李园二村北片村59号北侧</t>
  </si>
  <si>
    <t>上海市黄浦区打浦桥街道综合为老服务中心日间照料中心</t>
  </si>
  <si>
    <t>电话: 021-53099857</t>
  </si>
  <si>
    <t>地址: 上海市黄浦区打浦桥街道丽二居委会蒙自路255-1号</t>
  </si>
  <si>
    <t>上海市普陀区真如镇街道星河片区日间照料中心</t>
  </si>
  <si>
    <t>电话: 021-52900288</t>
  </si>
  <si>
    <t>地址: 上海市普陀区真如镇街道星河世纪城居委会桃浦路296号6楼</t>
  </si>
  <si>
    <t>上海市普陀区甘泉路街道汪家井社区睦邻中心日间服务中心</t>
  </si>
  <si>
    <t>电话: 021-56400750</t>
  </si>
  <si>
    <t>上海市普陀区长寿路街道安远路老年人日间服务中心</t>
  </si>
  <si>
    <t>电话: 021-62766060</t>
  </si>
  <si>
    <t>地址: 上海市普陀区长寿路街道梅山苑居委会安远路676号</t>
  </si>
  <si>
    <t>上海市青浦区香花桥街道民惠二社区久远路日间服务中心</t>
  </si>
  <si>
    <t>电话: 69409520</t>
  </si>
  <si>
    <t>地址: 上海市青浦区香花桥街道民惠第二社区居委会久远路1668弄二号会所号</t>
  </si>
  <si>
    <t>上海市浦东新区航头镇下沙社区老年人日间照护中心</t>
  </si>
  <si>
    <t>电话: 58053605</t>
  </si>
  <si>
    <t>地址: 上海市浦东新区航头镇下沙居委会沪南公路5305号6号楼2楼</t>
  </si>
  <si>
    <t>上海市浦东新区花木街道培花老年人日间服务中心</t>
  </si>
  <si>
    <t>电话: 68457672</t>
  </si>
  <si>
    <t>地址: 上海市浦东新区花木街道培花新村七居委会芳芯路210弄49号</t>
  </si>
  <si>
    <t>上海市静安区宝山路街道老年人日间服务中心</t>
  </si>
  <si>
    <t>电话: 66775861</t>
  </si>
  <si>
    <t>地址: 上海市静安区宝山路街道儒林里居委会虬江路997弄1号5楼</t>
  </si>
  <si>
    <t>上海市浦东新区书院镇路南村老年人日间照护中心</t>
  </si>
  <si>
    <t>地址: 上海市浦东新区书院镇路南村村委会雪南路703号</t>
  </si>
  <si>
    <t>上海市长宁区虹桥街道综合为老服务中心日间照料中心</t>
  </si>
  <si>
    <t>上海市长宁区江苏路街道康逸敬老院日间照料中心</t>
  </si>
  <si>
    <t>上海市杨浦区延吉新村街道第二老年人日间服务中心</t>
  </si>
  <si>
    <t>电话: 65669605</t>
  </si>
  <si>
    <t>地址: 上海市杨浦区延吉新村街道敦化路居委会控江路600号</t>
  </si>
  <si>
    <t>上海市闵行区七宝镇惠明苑日间照料中心</t>
  </si>
  <si>
    <t>电话: 021-34307886</t>
  </si>
  <si>
    <t>地址: 上海市闵行区七宝镇中春路第三居委会联明路326号二楼</t>
  </si>
  <si>
    <t>上海市长宁区仙霞新村街道日间照料中心</t>
  </si>
  <si>
    <t>电话: 32506992</t>
  </si>
  <si>
    <t>上海市杨浦区延吉新村街道第一老年人日间服务中心</t>
  </si>
  <si>
    <t>上海市崇明区绿华镇日间照护中心</t>
  </si>
  <si>
    <t>电话: 59351607</t>
  </si>
  <si>
    <t>地址: 上海市崇明区绿华镇新绿居委会新建公路799号</t>
  </si>
  <si>
    <t>上海市长宁区周家桥街道范北日间照护中心</t>
  </si>
  <si>
    <t>上海市普陀区真如镇街道八一日间照料中心</t>
  </si>
  <si>
    <t>电话: 18117070795</t>
  </si>
  <si>
    <t>地址: 上海市普陀区真如镇街道曹杨八村第一居委会曹杨八村44号乙一楼</t>
  </si>
  <si>
    <t>上海市浦东新区高桥镇潼港老年人日间服务中心</t>
  </si>
  <si>
    <t>地址: 上海市浦东新区高桥镇镇北村村委会欧高路127号</t>
  </si>
  <si>
    <t>上海市静安区芷江西路街道苏家巷老年人日间服务中心</t>
  </si>
  <si>
    <t>电话: 66277707</t>
  </si>
  <si>
    <t>地址: 上海市静安区芷江西路街道苏家巷居委会芷江西路393弄14-15号</t>
  </si>
  <si>
    <t>上海市普陀区长风新村街道长四一委日间照料中心</t>
  </si>
  <si>
    <t>电话: 021-62523187</t>
  </si>
  <si>
    <t>地址: 上海市普陀区长风新村街道长风四村第一居委会怒江路131弄2号103-106室</t>
  </si>
  <si>
    <t>上海市普陀区长风新村街道普二日间照料中心</t>
  </si>
  <si>
    <t>电话: 021-62362503</t>
  </si>
  <si>
    <t>地址: 上海市普陀区长风新村街道普陀二村居委会普陀二村50号101室</t>
  </si>
  <si>
    <t>上海市徐汇区枫林路街道日间照料中心</t>
  </si>
  <si>
    <t>电话: 64086682</t>
  </si>
  <si>
    <t>地址: 上海市徐汇区枫林路街道振兴居委会东安路182号2楼</t>
  </si>
  <si>
    <t>上海市浦东新区周浦镇老年人日间服务中心</t>
  </si>
  <si>
    <t>电话: 58113198</t>
  </si>
  <si>
    <t>地址: 上海市浦东新区周浦镇华城居委会康沈路2186号</t>
  </si>
  <si>
    <t>上海市宝山区大场镇汇枫景苑粟创老年日间照料中心</t>
  </si>
  <si>
    <t>上海市宝山区大场镇福乐日间照料中心</t>
  </si>
  <si>
    <t>地址: 上海市宝山区大场镇联西村村委会鄂尔多斯路800号304室</t>
  </si>
  <si>
    <t>上海市崇明区城桥镇金日社区老年人日间照护中心</t>
  </si>
  <si>
    <t>电话: 69628089</t>
  </si>
  <si>
    <t>地址: 上海市崇明区城桥镇金日社区居委会青柏路601弄47号</t>
  </si>
  <si>
    <t>上海市普陀区长风新村街道长风三村日间照料中心</t>
  </si>
  <si>
    <t>地址: 上海市普陀区长风新村街道长风三村居委会枣阳路465弄82号101室</t>
  </si>
  <si>
    <t>上海市长宁区周家桥街道综合为老服务中心日间照护中心</t>
  </si>
  <si>
    <t>上海市青浦区金泽镇金泽村日间服务中心</t>
  </si>
  <si>
    <t>电话: 021-59261715</t>
  </si>
  <si>
    <t>地址: 上海市青浦区金泽镇金泽村村委会沪青平公路9425号</t>
  </si>
  <si>
    <t>上海市青浦区金泽镇钱盛村日间服务中心</t>
  </si>
  <si>
    <t>电话: 021-59863254</t>
  </si>
  <si>
    <t>地址: 上海市青浦区金泽镇钱盛村村委会钱盛村198号</t>
  </si>
  <si>
    <t>上海市青浦区金泽镇岑卜村日间服务中心</t>
  </si>
  <si>
    <t>电话: 021-59294149</t>
  </si>
  <si>
    <t>地址: 上海市青浦区金泽镇岑卜村村委会岑卜村220号</t>
  </si>
  <si>
    <t>上海市青浦区金泽镇新港村日间服务中心</t>
  </si>
  <si>
    <t>电话: 021-59862536</t>
  </si>
  <si>
    <t>地址: 上海市青浦区金泽镇新港村村委会新港村尤浜188号</t>
  </si>
  <si>
    <t>上海市青浦区金泽镇东天村日间服务中心</t>
  </si>
  <si>
    <t>电话: 021-59271258-12</t>
  </si>
  <si>
    <t>地址: 上海市青浦区金泽镇东天村村委会东天村67号</t>
  </si>
  <si>
    <t>上海市青浦区金泽镇西岑村日间服务中心</t>
  </si>
  <si>
    <t>电话: 021-59296043</t>
  </si>
  <si>
    <t>地址: 上海市青浦区金泽镇西岑村村委会西岑村张联247号北侧</t>
  </si>
  <si>
    <t>上海市青浦区金泽镇陈东村日间服务中心</t>
  </si>
  <si>
    <t>电话: 021-59281485</t>
  </si>
  <si>
    <t>地址: 上海市青浦区金泽镇陈东村村委会陈新路408号</t>
  </si>
  <si>
    <t>上海市青浦区金泽镇东星村日间服务中心</t>
  </si>
  <si>
    <t>电话: 021-59281557</t>
  </si>
  <si>
    <t>地址: 上海市青浦区金泽镇东星村村委会商蔡路1号农机房边上</t>
  </si>
  <si>
    <t>上海市青浦区金泽镇爱国村日间服务中心</t>
  </si>
  <si>
    <t>电话: 021-59271663</t>
  </si>
  <si>
    <t>地址: 上海市青浦区金泽镇爱国村村委会莲爱路118号</t>
  </si>
  <si>
    <t>上海市崇明区新河镇日间照料中心</t>
  </si>
  <si>
    <t>电话: 59681364</t>
  </si>
  <si>
    <t>地址: 上海市崇明区新河镇石路村村委会石路村1158号上海市崇明区新河镇石路村1158号</t>
  </si>
  <si>
    <t>上海市普陀区长风新村街道白兰片区老年人日间服务中心</t>
  </si>
  <si>
    <t>地址: 上海市普陀区长风新村街道白玉新村第二居委会白兰路135弄1号</t>
  </si>
  <si>
    <t>上海市闵行区江川路街道沧源日间照护中心</t>
  </si>
  <si>
    <t>电话: 64300025</t>
  </si>
  <si>
    <t>地址: 上海市闵行区江川路街道沧源新村第二居委会东川路925弄44号一楼</t>
  </si>
  <si>
    <t>上海市闵行区江川路街道汽轮日间照护中心</t>
  </si>
  <si>
    <t>电话: 24209671</t>
  </si>
  <si>
    <t>地址: 上海市闵行区江川路街道汽轮新村第三居委会宾川路380弄54号一楼</t>
  </si>
  <si>
    <t>上海市青浦区夏阳街道宜达日间服务中心</t>
  </si>
  <si>
    <t>电话: 39859696</t>
  </si>
  <si>
    <t>地址: 上海市青浦区夏阳街道宜达社区居委会盈港东路8000弄265号</t>
  </si>
  <si>
    <t>上海市青浦区盈浦街道怡澜社区老年人日间服务中心</t>
  </si>
  <si>
    <t>电话: 69717366</t>
  </si>
  <si>
    <t>地址: 上海市青浦区盈浦街道怡澜社区居委会淀山湖大道路199弄</t>
  </si>
  <si>
    <t>上海市青浦区盈浦街道崧子浦社区老年人日间服务中心</t>
  </si>
  <si>
    <t>电话: 59843906</t>
  </si>
  <si>
    <t>地址: 上海市青浦区盈浦街道崧子浦社区居委会崧子浦路53弄顾会庭</t>
  </si>
  <si>
    <t>上海市青浦区白鹤镇江南村日间服务中心</t>
  </si>
  <si>
    <t>电话: 59218134</t>
  </si>
  <si>
    <t>地址: 上海市青浦区白鹤镇江南村村委会江平路168号</t>
  </si>
  <si>
    <t>上海市普陀区真如镇街道真光片区日托所</t>
  </si>
  <si>
    <t>地址: 上海市普陀区真如镇街道真光新村第十居委会真北路1875弄35号</t>
  </si>
  <si>
    <t>上海市闵行区颛桥镇老年人日间照料中心</t>
  </si>
  <si>
    <t>电话: 021-64893375</t>
  </si>
  <si>
    <t>上海市黄浦区半淞园路街道瑞福老年人日间照护中心</t>
  </si>
  <si>
    <t>电话: 61280195</t>
  </si>
  <si>
    <t>地址: 上海市黄浦区半淞园路街道普益居委会普育西路105号6号楼103室</t>
  </si>
  <si>
    <t>上海市青浦区夏阳街道城南日间服务中心</t>
  </si>
  <si>
    <t>电话: 59856180</t>
  </si>
  <si>
    <t>地址: 上海市青浦区夏阳街道城南村村委会南太路420弄100号</t>
  </si>
  <si>
    <t>上海市崇明区新河镇永丰日间照料中心</t>
  </si>
  <si>
    <t>上海市青浦区夏阳街道塘郁日间服务中心</t>
  </si>
  <si>
    <t>地址: 上海市青浦区夏阳街道塘郁村村委会塘郁村179号</t>
  </si>
  <si>
    <t>上海市普陀区石泉路街道社区老年人日间服务中心</t>
  </si>
  <si>
    <t>电话: 021-62147843</t>
  </si>
  <si>
    <t>地址: 上海市普陀区石泉路街道石泉新村第一居委会石泉一村村20号</t>
  </si>
  <si>
    <t>上海市普陀区长寿路街道东新片区老年人日间照料中心</t>
  </si>
  <si>
    <t>电话: 13564558556</t>
  </si>
  <si>
    <t>地址: 上海市普陀区长寿路街道普雄路居委会谈家渡路139号1楼</t>
  </si>
  <si>
    <t>上海市普陀区真如镇街道清八社区老年人日间服务中心</t>
  </si>
  <si>
    <t>上海市青浦区金泽镇莲湖村日间服务中心</t>
  </si>
  <si>
    <t>电话: 021-59271153</t>
  </si>
  <si>
    <t>地址: 上海市青浦区金泽镇莲湖村村委会莲湖村谢庄161号</t>
  </si>
  <si>
    <t>上海市青浦区香花桥街道泾阳村老年人日间服务中心</t>
  </si>
  <si>
    <t>电话: 39814036</t>
  </si>
  <si>
    <t>地址: 上海市青浦区香花桥街道泾阳村村委会泾阳村横泾村152号</t>
  </si>
  <si>
    <t>上海市青浦区盈浦街道上达社区老年人日间服务中心</t>
  </si>
  <si>
    <t>电话: 59200492</t>
  </si>
  <si>
    <t>地址: 上海市青浦区盈浦街道上达社区居委会盈港路780号</t>
  </si>
  <si>
    <t>上海市青浦区夏阳街道青城日间服务中心</t>
  </si>
  <si>
    <t>地址: 上海市青浦区夏阳街道青城社区居委会青松路141号大盈公寓17号楼102室</t>
  </si>
  <si>
    <t>上海市黄浦区瑞金二路街道锦江日托所</t>
  </si>
  <si>
    <t>上海市青浦区盈浦街道盈中社区老年人日间服务中心</t>
  </si>
  <si>
    <t>电话: 59203629</t>
  </si>
  <si>
    <t>地址: 上海市青浦区盈浦街道盈中社区居委会卫中路22号</t>
  </si>
  <si>
    <t>上海市闵行区七宝镇七宝社区华爱日间照料中心</t>
  </si>
  <si>
    <t>电话: 021-54435961</t>
  </si>
  <si>
    <t>地址: 上海市闵行区七宝镇静安新城第五居委会宜山路2271号</t>
  </si>
  <si>
    <t>上海市青浦区香花桥街道玫瑰湾社区老年人日间服务中心</t>
  </si>
  <si>
    <t>电话: 39288381</t>
  </si>
  <si>
    <t>地址: 上海市青浦区香花桥街道玫瑰湾社区居委会清河湾路699弄物业大楼后三楼</t>
  </si>
  <si>
    <t>上海市黄浦区瑞金二路街道香山日托所</t>
  </si>
  <si>
    <t>上海市宝山区大场镇新华日间服务中心</t>
  </si>
  <si>
    <t>上海市青浦区夏阳街道青乐日间服务中心</t>
  </si>
  <si>
    <t>电话: 39287211</t>
  </si>
  <si>
    <t>地址: 上海市青浦区夏阳街道青乐社区居委会华科东路180弄21号202室</t>
  </si>
  <si>
    <t>上海市青浦区盈浦街道双桥社区老年人日间服务中心</t>
  </si>
  <si>
    <t>电话: 59801056</t>
  </si>
  <si>
    <t>地址: 上海市青浦区盈浦街道双桥社区居委会盈米路8、10号</t>
  </si>
  <si>
    <t>上海市青浦区夏阳街道南箐园日间服务中心</t>
  </si>
  <si>
    <t>电话: 39298790</t>
  </si>
  <si>
    <t>地址: 上海市青浦区夏阳街道南箐园社区居委会沪青平公路5000弄16号</t>
  </si>
  <si>
    <t>上海市青浦区白鹤镇南巷村日间服务中心</t>
  </si>
  <si>
    <t>电话: 59218216</t>
  </si>
  <si>
    <t>地址: 上海市青浦区白鹤镇南巷村村委会南巷村西马巷42号</t>
  </si>
  <si>
    <t>上海市青浦区香花桥街道民惠二居友爱东路日间服务中心</t>
  </si>
  <si>
    <t>地址: 上海市青浦区香花桥街道民惠第二社区居委会友爱东路村25弄297号</t>
  </si>
  <si>
    <t>上海市金山区廊下镇景展居委会老年人日间服务中心</t>
  </si>
  <si>
    <t>电话: 021-37908933</t>
  </si>
  <si>
    <t>上海市杨浦区四平路街道综合为老服务中心日间照料中心</t>
  </si>
  <si>
    <t>上海市黄浦区半淞园路街道迎勋日间照料中心</t>
  </si>
  <si>
    <t>电话: 18860478420</t>
  </si>
  <si>
    <t>地址: 上海市黄浦区半淞园路街道迎勋居委会国货路路371号二楼</t>
  </si>
  <si>
    <t>上海市金山区廊下镇老年人日间服务中心</t>
  </si>
  <si>
    <t>电话: 57392656</t>
  </si>
  <si>
    <t>地址: 上海市金山区廊下镇廊下居委会新村路28号</t>
  </si>
  <si>
    <t>上海市浦东新区周浦镇桃源老年人日间照护中心</t>
  </si>
  <si>
    <t>电话: 20977839</t>
  </si>
  <si>
    <t>地址: 上海市浦东新区周浦镇汇腾社区居委会瑞浦路478号桃源社区中心B座</t>
  </si>
  <si>
    <t>上海市青浦区夏阳街道晨兴花园日间服务中心</t>
  </si>
  <si>
    <t>地址: 上海市青浦区夏阳街道界泾港社区居委会晨兴花园路15号102室</t>
  </si>
  <si>
    <t>上海市金山区廊下镇中民村日间服务中心</t>
  </si>
  <si>
    <t>地址: 上海市金山区廊下镇中民村村委会中民村5066号</t>
  </si>
  <si>
    <t>上海市金山区金山工业区恒康老年人日间服务中心</t>
  </si>
  <si>
    <t>电话: 021-33697861</t>
  </si>
  <si>
    <t>地址: 上海市金山区金山工业区恒康居委会亭朱公路无号恒康佳苑西门对面</t>
  </si>
  <si>
    <t>上海市金山区金山工业区欢兴村老年人日间服务中心</t>
  </si>
  <si>
    <t>电话: 021-67270380</t>
  </si>
  <si>
    <t>地址: 上海市金山区金山工业区欢兴村村委会欢兴村2038号</t>
  </si>
  <si>
    <t>上海市浦东新区张江镇张江老年人日间服务中心</t>
  </si>
  <si>
    <t>电话: 50724479</t>
  </si>
  <si>
    <t>上海市闵行区吴泾镇吴泾镇敬老院日间照料中心</t>
  </si>
  <si>
    <t>上海市黄浦区半淞园路街道老年日间照料中心</t>
  </si>
  <si>
    <t>电话: 63083132</t>
  </si>
  <si>
    <t>上海市青浦区夏阳街道章浜社区日间照料中心</t>
  </si>
  <si>
    <t>地址: 上海市青浦区夏阳街道章浜社区居委会城东新村124号</t>
  </si>
  <si>
    <t>上海市青浦区夏阳街道青湖社区日间服务中心</t>
  </si>
  <si>
    <t>电话: 61219308</t>
  </si>
  <si>
    <t>地址: 上海市青浦区夏阳街道青湖社区居委会青湖路789弄17号39室</t>
  </si>
  <si>
    <t>上海市浦东新区高桥镇凌桥老年人日间照护中心</t>
  </si>
  <si>
    <t>地址: 上海市浦东新区高桥镇浦凌佳苑居委会双江路1323号一楼</t>
  </si>
  <si>
    <t>上海市金山区山阳镇渔业村老年人日间服务中心</t>
  </si>
  <si>
    <t>上海市静安区静安寺街道老年人日间服务中心</t>
  </si>
  <si>
    <t>上海市普陀区石泉路街道兰田片区日间服务中心</t>
  </si>
  <si>
    <t>电话: 021-62660559</t>
  </si>
  <si>
    <t>地址: 上海市普陀区石泉路街道陆家宅第一居委会中山北路2605弄6号</t>
  </si>
  <si>
    <t>上海市青浦区重固镇福泉山村日间照料中心</t>
  </si>
  <si>
    <t>电话: 39815309</t>
  </si>
  <si>
    <t>地址: 上海市青浦区重固镇福泉山村村委会福泉山村钱家泾100号</t>
  </si>
  <si>
    <t>上海市闵行区吴泾镇亲情安养院日间照料中心</t>
  </si>
  <si>
    <t>电话: 64523563</t>
  </si>
  <si>
    <t>地址: 上海市闵行区吴泾镇氯碱新村居委会剑川路50弄28号</t>
  </si>
  <si>
    <t>上海市青浦区夏阳街道青园社区日间照料中心</t>
  </si>
  <si>
    <t>地址: 上海市青浦区夏阳街道青园社区居委会青竹路161弄28号2层</t>
  </si>
  <si>
    <t>上海市普陀区宜川路街道香溢片区老年人日间服务中心</t>
  </si>
  <si>
    <t>电话: 021-62263155</t>
  </si>
  <si>
    <t>地址: 上海市普陀区宜川路街道香溢花城社区居委会中山北路1561号2楼</t>
  </si>
  <si>
    <t>上海市金山区张堰镇桑园村老年人日间服务中心</t>
  </si>
  <si>
    <t>上海市徐汇区枫林路街道爱志旺社区老年人日间照护中心</t>
  </si>
  <si>
    <t>电话: 021-54561388</t>
  </si>
  <si>
    <t>地址: 上海市徐汇区枫林路街道黄家宅居委会龙华路路1887号2幢1楼101室</t>
  </si>
  <si>
    <t>上海市普陀区万里街道爱照护老年人日间服务中心</t>
  </si>
  <si>
    <t>电话: 17695648544</t>
  </si>
  <si>
    <t>地址: 上海市普陀区万里街道颐华第二社区居委会武威东路553号</t>
  </si>
  <si>
    <t>上海市闵行区浦江镇永康老年人日间照料中心</t>
  </si>
  <si>
    <t>上海市青浦区徐泾镇尚泰路社区老年人日间服务中心</t>
  </si>
  <si>
    <t>电话: 39881591</t>
  </si>
  <si>
    <t>地址: 上海市青浦区徐泾镇尚泰路社区居委会尚泰路238弄4幢12-15号</t>
  </si>
  <si>
    <t>上海市嘉定区华亭镇日间照料中心</t>
  </si>
  <si>
    <t>上海市嘉定区马陆镇北管村老年人日间照护中心</t>
  </si>
  <si>
    <t>电话: 021-69152449</t>
  </si>
  <si>
    <t>地址: 上海市嘉定区马陆镇北管村村委会北陈路村1286号</t>
  </si>
  <si>
    <t>上海市宝山区顾村镇菊华苑老年日间照料中心</t>
  </si>
  <si>
    <t>地址: 上海市宝山区顾村镇菊华苑菊太路路1755弄8-3,1楼</t>
  </si>
  <si>
    <t>上海市青浦区白鹤镇朱浦村日间服务中心</t>
  </si>
  <si>
    <t>电话: 39803618</t>
  </si>
  <si>
    <t>地址: 上海市青浦区白鹤镇朱浦村村委会鹤吉路75号</t>
  </si>
  <si>
    <t>上海市宝山区顾村镇沈杨村老年日间照料中心</t>
  </si>
  <si>
    <t>电话: 56044129</t>
  </si>
  <si>
    <t>地址: 上海市宝山区顾村镇沈杨村村委会顾陈路715号</t>
  </si>
  <si>
    <t>上海市青浦区白鹤镇塘湾村日间服务中心</t>
  </si>
  <si>
    <t>电话: 69745093</t>
  </si>
  <si>
    <t>地址: 上海市青浦区白鹤镇塘湾村村委会纪鹤公路5320号</t>
  </si>
  <si>
    <t>上海市普陀区桃浦镇西部片区老年人日间照料中心</t>
  </si>
  <si>
    <t>电话: 021-56797392</t>
  </si>
  <si>
    <t>地址: 上海市普陀区桃浦镇迎春苑居委会秋桂路85号秋桂路85号（桃浦西片区网格化中心内）</t>
  </si>
  <si>
    <t>上海市青浦区白鹤镇青龙村日间服务中心</t>
  </si>
  <si>
    <t>电话: 69744915</t>
  </si>
  <si>
    <t>地址: 上海市青浦区白鹤镇青龙村村委会青龙村499号</t>
  </si>
  <si>
    <t>上海市徐汇区枫林路街道老年人日间照料中心</t>
  </si>
  <si>
    <t>电话: 64030620</t>
  </si>
  <si>
    <t>地址: 上海市徐汇区枫林路街道东安二村居委会中山南二路790号中山南二路790号</t>
  </si>
  <si>
    <t>上海市青浦区盈浦街道解放社区老年人日间服务中心</t>
  </si>
  <si>
    <t>电话: 59732935</t>
  </si>
  <si>
    <t>地址: 上海市青浦区盈浦街道解放社区居委会西园新村18号104室</t>
  </si>
  <si>
    <t>上海市金山区廊下镇勇敢村老年人日间服务中心</t>
  </si>
  <si>
    <t>上海市青浦区盈浦街道绿舟社区老年人日间服务中心</t>
  </si>
  <si>
    <t>电话: 39222852</t>
  </si>
  <si>
    <t>地址: 上海市青浦区盈浦街道绿舟社区居委会港俞路555弄43号楼底楼</t>
  </si>
  <si>
    <t>上海市青浦区盈浦街道民欣社区老年人日间服务中心</t>
  </si>
  <si>
    <t>电话: 69215465</t>
  </si>
  <si>
    <t>地址: 上海市青浦区盈浦街道民欣社区居委会盈港路1880弄综合楼</t>
  </si>
  <si>
    <t>上海市浦东新区塘桥街道宁阳老年人日间照护中心</t>
  </si>
  <si>
    <t>电话: 50759701</t>
  </si>
  <si>
    <t>地址: 上海市浦东新区塘桥街道宁阳路居委会宁阳路12弄1-2号</t>
  </si>
  <si>
    <t>上海市金山区朱泾镇新农老年人日间服务中心</t>
  </si>
  <si>
    <t>地址: 上海市金山区朱泾镇浦银居委会贸易路55号</t>
  </si>
  <si>
    <t>上海市宝山区顾村镇星星村老年日间服务中心</t>
  </si>
  <si>
    <t>电话: 36042377</t>
  </si>
  <si>
    <t>地址: 上海市宝山区顾村镇星星村村委会吴家宅路28号</t>
  </si>
  <si>
    <t>上海市浦东新区塘桥街道塘桥社区老年人日间服务中心</t>
  </si>
  <si>
    <t>地址: 上海市浦东新区塘桥街道金浦居委会浦建路211弄12号</t>
  </si>
  <si>
    <t>上海市嘉定区嘉定镇街道(高昌路)老年人日间服务中心</t>
  </si>
  <si>
    <t>电话: 59527306</t>
  </si>
  <si>
    <t>地址: 上海市嘉定区嘉定镇街道银杏社区居委会塔城路560号B楼</t>
  </si>
  <si>
    <t>上海市金山区朱泾镇老年人日间服务中心</t>
  </si>
  <si>
    <t>地址: 上海市金山区朱泾镇西林居委会西林街2弄15号</t>
  </si>
  <si>
    <t>上海市宝山区顾村镇白杨村老年日间照料中心</t>
  </si>
  <si>
    <t>地址: 上海市宝山区顾村镇白杨村村委会顾陈路455弄15号-1</t>
  </si>
  <si>
    <t>上海市闵行区吴泾镇丽华家园日间照料中心</t>
  </si>
  <si>
    <t>电话: 34975863</t>
  </si>
  <si>
    <t>地址: 上海市闵行区吴泾镇虹梅景苑第二居委会尚义路459弄18号</t>
  </si>
  <si>
    <t>上海市闵行区马桥镇银春苑老年人日间照料中心</t>
  </si>
  <si>
    <t>电话: 64090715</t>
  </si>
  <si>
    <t>地址: 上海市闵行区马桥镇景城银春苑居委会银康路76弄16号</t>
  </si>
  <si>
    <t>上海市金山区漕泾镇第二老年人日间服务中心</t>
  </si>
  <si>
    <t>电话: 18116129027</t>
  </si>
  <si>
    <t>地址: 上海市金山区漕泾镇绿地居委会富漕路539弄48号</t>
  </si>
  <si>
    <t>上海市黄浦区五里桥街道五里桥社区第二老年人日间照护中心</t>
  </si>
  <si>
    <t>上海市黄浦区五里桥街道五里桥社区第三老年人日间照护中心</t>
  </si>
  <si>
    <t>地址: 上海市黄浦区五里桥街道蒙自居委会瞿溪路883弄21号</t>
  </si>
  <si>
    <t>上海市闵行区马桥镇银林坊日间照护中心</t>
  </si>
  <si>
    <t>电话: 64092073</t>
  </si>
  <si>
    <t>地址: 上海市闵行区马桥镇银康苑筹备组银林路100弄57号</t>
  </si>
  <si>
    <t>上海市浦东新区曹路镇期颐老年人日间服务中心</t>
  </si>
  <si>
    <t>电话: 58632886</t>
  </si>
  <si>
    <t>地址: 上海市浦东新区曹路镇顾东村村委会杨东路6号</t>
  </si>
  <si>
    <t>上海市崇明区堡镇人民村日间照料中心</t>
  </si>
  <si>
    <t>电话: 59421356</t>
  </si>
  <si>
    <t>地址: 上海市崇明区堡镇人民村村委会人民村槐荫村300号</t>
  </si>
  <si>
    <t>上海市金山区朱泾镇秀州村老年人日间服务中心</t>
  </si>
  <si>
    <t>电话: 57311835</t>
  </si>
  <si>
    <t>地址: 上海市金山区朱泾镇秀州村村委会前进村四组3063号</t>
  </si>
  <si>
    <t>上海市宝山区顾村镇共富老年日间照料中心</t>
  </si>
  <si>
    <t>电话: 33710028</t>
  </si>
  <si>
    <t>上海市金山区漕泾镇水库村老年人日间服务中心</t>
  </si>
  <si>
    <t>电话: 57258033</t>
  </si>
  <si>
    <t>地址: 上海市金山区漕泾镇水库村村委会长堰路2076号</t>
  </si>
  <si>
    <t>上海市闵行区马桥镇金星老年人日间照料中心</t>
  </si>
  <si>
    <t>地址: 上海市闵行区马桥镇金星村村委会丽江路32弄108号</t>
  </si>
  <si>
    <t>上海市浦东新区祝桥镇晚霞老年人日间照护中心</t>
  </si>
  <si>
    <t>上海市浦东新区祝桥镇老年人日间服务中心</t>
  </si>
  <si>
    <t>上海市宝山区罗店镇美罗家园鼎苑日间照护中心</t>
  </si>
  <si>
    <t>地址: 上海市宝山区罗店镇鼎苑居委美秀路558弄12号</t>
  </si>
  <si>
    <t>上海市闵行区吴泾镇荷塘苑综合为老服务中心日间照料中心</t>
  </si>
  <si>
    <t>电话: 34307928</t>
  </si>
  <si>
    <t>上海市青浦区香花桥街道大联村老年人日间服务中心</t>
  </si>
  <si>
    <t>电话: 021-59223866</t>
  </si>
  <si>
    <t>上海市静安区芷江西路街道老年人日间服务中心</t>
  </si>
  <si>
    <t>电话: 56086257</t>
  </si>
  <si>
    <t>上海市青浦区重固镇章堰村日间照料中心</t>
  </si>
  <si>
    <t>电话: 59860059</t>
  </si>
  <si>
    <t>地址: 上海市青浦区重固镇章堰村村委会章堰村800号</t>
  </si>
  <si>
    <t>上海市青浦区香花桥街道民惠三社区老年人日间服务中心</t>
  </si>
  <si>
    <t>电话: 59220662</t>
  </si>
  <si>
    <t>地址: 上海市青浦区香花桥街道民惠社区第三居委会久业路1900弄</t>
  </si>
  <si>
    <t>上海市金山区漕泾镇阮巷村老年人日间服务中心</t>
  </si>
  <si>
    <t>电话: 021-67258081</t>
  </si>
  <si>
    <t>地址: 上海市金山区漕泾镇阮巷村村委会阮巷街7弄</t>
  </si>
  <si>
    <t>上海市金山区漕泾镇护塘村老年人日间服务中心</t>
  </si>
  <si>
    <t>电话: 57251339</t>
  </si>
  <si>
    <t>地址: 上海市金山区漕泾镇护塘村村委会邓桥路1118号</t>
  </si>
  <si>
    <t>上海市金山区漕泾镇沙积村老年人日间照护中心</t>
  </si>
  <si>
    <t>电话: 021-57251184</t>
  </si>
  <si>
    <t>地址: 上海市金山区漕泾镇沙积村村委会建国路2071号</t>
  </si>
  <si>
    <t>上海市金山区漕泾镇蒋庄村老年人日间服务中心</t>
  </si>
  <si>
    <t>地址: 上海市金山区漕泾镇蒋庄村村委会蒋庄路1192号</t>
  </si>
  <si>
    <t>上海市长宁区程家桥街道程家桥街道日间照料中心</t>
  </si>
  <si>
    <t>地址: 上海市长宁区程家桥街道程桥二村居委会虹桥路2286号</t>
  </si>
  <si>
    <t>上海市青浦区香花桥街道民惠社区日间服务中心</t>
  </si>
  <si>
    <t>电话: 59220636</t>
  </si>
  <si>
    <t>地址: 上海市青浦区香花桥街道民惠社区居委会久远路路1669弄308号</t>
  </si>
  <si>
    <t>上海市徐汇区田林街道上海徐汇区田林社区乐龄老年人日间服务中心</t>
  </si>
  <si>
    <t>电话: 64828835</t>
  </si>
  <si>
    <t>地址: 上海市徐汇区田林街道田林十三村居委会田林十三村17号</t>
  </si>
  <si>
    <t>上海市金山区漕泾镇老年人日间服务中心</t>
  </si>
  <si>
    <t>电话: 021-57251478</t>
  </si>
  <si>
    <t>地址: 上海市金山区漕泾镇花园居委会中心街252弄2号</t>
  </si>
  <si>
    <t>上海市静安区大宁路街道共和新路2301弄老年人日间服务中心</t>
  </si>
  <si>
    <t>电话: 63060327</t>
  </si>
  <si>
    <t>地址: 上海市静安区大宁路街道大宁一村居委会共和新路2299号3楼</t>
  </si>
  <si>
    <t>上海市浦东新区大团镇社区老年人日间照护中心</t>
  </si>
  <si>
    <t>电话: 58088011</t>
  </si>
  <si>
    <t>上海市闵行区吴泾镇枫桦景苑综合为老服务中心日间照料中心</t>
  </si>
  <si>
    <t>地址: 上海市闵行区吴泾镇枫桦景苑居委会剑川路198弄1号</t>
  </si>
  <si>
    <t>上海市静安区北站街道老年人日间照料中心</t>
  </si>
  <si>
    <t>电话: 63532836</t>
  </si>
  <si>
    <t>地址: 上海市静安区北站街道南星路居委会南星路80号</t>
  </si>
  <si>
    <t>上海市杨浦区殷行街道老年人日间服务中心</t>
  </si>
  <si>
    <t>电话: 55802015</t>
  </si>
  <si>
    <t>地址: 上海市杨浦区殷行街道殷行一村居委会殷行一村74号甲201室</t>
  </si>
  <si>
    <t>上海市闵行区马桥镇吉祥坊日间照护中心</t>
  </si>
  <si>
    <t>电话: 33584572</t>
  </si>
  <si>
    <t>地址: 上海市闵行区马桥镇元吉新村居委会联青路135弄182号</t>
  </si>
  <si>
    <t>上海市闵行区吴泾镇塘泾南苑综合为老服务中心日间照料中心</t>
  </si>
  <si>
    <t>上海市黄浦区老西门街道综合为老服务中心庄家街分中心日间照料中心</t>
  </si>
  <si>
    <t>电话: 63678576</t>
  </si>
  <si>
    <t>地址: 上海市黄浦区老西门街道小桃园居委会庄家街51号一楼</t>
  </si>
  <si>
    <t>上海市静安区南京西路街道老年人日间服务中心</t>
  </si>
  <si>
    <t>电话: 54270137</t>
  </si>
  <si>
    <t>地址: 上海市静安区南京西路街道陕南居委会长乐路528号2楼</t>
  </si>
  <si>
    <t>上海市青浦区朱家角镇安庄村日间服务中心</t>
  </si>
  <si>
    <t>电话: 69832650</t>
  </si>
  <si>
    <t>地址: 上海市青浦区朱家角镇安庄村村委会安庄村223号</t>
  </si>
  <si>
    <t>上海市普陀区长风新村街道社区老年人日间照料中心</t>
  </si>
  <si>
    <t>上海市静安区共和新路街道老年人日间服务中心</t>
  </si>
  <si>
    <t>电话: 56628968</t>
  </si>
  <si>
    <t>地址: 上海市静安区共和新路街道柳营新村第二居委会柳营路319弄29号甲</t>
  </si>
  <si>
    <t>上海市闵行区吴泾镇吴泾社区综合为老服务中心日间照料中心</t>
  </si>
  <si>
    <t>电话: 021-64970291</t>
  </si>
  <si>
    <t>上海市长宁区天山路街道天山老年人日间服务中心</t>
  </si>
  <si>
    <t>地址: 上海市长宁区天山路街道天山四村居委会天山四村122号3号楼底楼</t>
  </si>
  <si>
    <t>上海市嘉定区嘉定镇街道乐龄老年人日间服务中心</t>
  </si>
  <si>
    <t>电话: 13918351636</t>
  </si>
  <si>
    <t>上海市青浦区朱家角镇西湖新村日间照料中心</t>
  </si>
  <si>
    <t>上海市普陀区曹杨新村街道桂杨园居委会老年日间照料中心</t>
  </si>
  <si>
    <t>上海市闵行区马桥镇敬南坊日间照护中心</t>
  </si>
  <si>
    <t>电话: 64092040</t>
  </si>
  <si>
    <t>地址: 上海市闵行区马桥镇敬南路居委会富砾路269弄62号1楼</t>
  </si>
  <si>
    <t>上海市普陀区曹杨新村街道梅岭南片区日间照料中心</t>
  </si>
  <si>
    <t>电话: 021-62660762</t>
  </si>
  <si>
    <t>上海市杨浦区定海路街道顺平老年人日间服务中心</t>
  </si>
  <si>
    <t>电话: 65065890</t>
  </si>
  <si>
    <t>上海市浦东新区万祥镇社区老年人日间照护中心</t>
  </si>
  <si>
    <t>电话: 58043081</t>
  </si>
  <si>
    <t>地址: 上海市浦东新区万祥镇万祥居委会三三公路2029号</t>
  </si>
  <si>
    <t>上海市杨浦区平凉路街道平凉社区第三老年人日间服务中心</t>
  </si>
  <si>
    <t>地址: 上海市杨浦区平凉路街道平三居委会平凉路624号二楼</t>
  </si>
  <si>
    <t>上海市宝山区大场镇场南老年人日间服务中心</t>
  </si>
  <si>
    <t>电话: 56206331</t>
  </si>
  <si>
    <t>地址: 上海市宝山区大场镇场南村村委会汶水路189号</t>
  </si>
  <si>
    <t>上海市普陀区长征镇祥和名邸老年人日间照护中心</t>
  </si>
  <si>
    <t>电话: 13564356750</t>
  </si>
  <si>
    <t>地址: 上海市普陀区长征镇祥和名邸居委会梅川路1333弄212号2楼</t>
  </si>
  <si>
    <t>上海市闵行区浦江镇瑞和城老年人日间照料中心</t>
  </si>
  <si>
    <t>电话: 34781230</t>
  </si>
  <si>
    <t>地址: 上海市闵行区浦江镇瑞和城第六居委会汇秋路16弄8-9号</t>
  </si>
  <si>
    <t>上海市金山区吕巷镇干巷老年人日间服务中心</t>
  </si>
  <si>
    <t>电话: 57208622</t>
  </si>
  <si>
    <t>地址: 上海市金山区吕巷镇干巷居委会干溪街村338号号</t>
  </si>
  <si>
    <t>上海市青浦区朱家角镇新胜村日间照护中心</t>
  </si>
  <si>
    <t>电话: 69831108</t>
  </si>
  <si>
    <t>地址: 上海市青浦区朱家角镇新胜村村委会沈砖公路村2205号</t>
  </si>
  <si>
    <t>上海市杨浦区平凉路街道平凉社区第二老年人日间服务中心</t>
  </si>
  <si>
    <t>上海市普陀区曹杨新村街道武宁片区老年日间照料中心</t>
  </si>
  <si>
    <t>电话: 021-62095192</t>
  </si>
  <si>
    <t>上海市青浦区朱家角镇周家港村老年日间服务中心</t>
  </si>
  <si>
    <t>电话: 59240346</t>
  </si>
  <si>
    <t>地址: 上海市青浦区朱家角镇周家港村村委会周家港村123号</t>
  </si>
  <si>
    <t>上海市杨浦区延吉新村街道第三老年人日间服务中心</t>
  </si>
  <si>
    <t>地址: 上海市杨浦区延吉新村街道延吉一村居委会延吉一村17号延吉一村17号</t>
  </si>
  <si>
    <t>上海市杨浦区四平路街道老年人日间服务中心</t>
  </si>
  <si>
    <t>电话: 65010981</t>
  </si>
  <si>
    <t>上海市崇明区东平镇平悦老年人日间照护中心</t>
  </si>
  <si>
    <t>电话: 59666595</t>
  </si>
  <si>
    <t>上海市普陀区宜川路街道社区老年人日间服务中心</t>
  </si>
  <si>
    <t>电话: 021-56523033</t>
  </si>
  <si>
    <t>上海市青浦区朱家角镇东湖街老年人日间照料中心</t>
  </si>
  <si>
    <t>电话: 59240829</t>
  </si>
  <si>
    <t>地址: 上海市青浦区朱家角镇东湖街居委会东湖街街133弄3号东湖街133弄3号</t>
  </si>
  <si>
    <t>上海市杨浦区控江路街道（双阳）老年人日间照护中心</t>
  </si>
  <si>
    <t>上海市青浦区朱家角镇周荡村老人日间照料中心</t>
  </si>
  <si>
    <t>电话: 59239021</t>
  </si>
  <si>
    <t>上海市嘉定区真新街道老年人日间服务中心</t>
  </si>
  <si>
    <t>上海市普陀区曹杨新村街道兰岭园居委会老年日间照料中心</t>
  </si>
  <si>
    <t>电话: 021-62220057</t>
  </si>
  <si>
    <t>地址: 上海市普陀区曹杨新村街道兰岭园居委会曹杨三村250号1楼</t>
  </si>
  <si>
    <t>上海市黄浦区五里桥街道五里桥社区老年日间照料中心</t>
  </si>
  <si>
    <t>地址: 上海市黄浦区五里桥街道瞿中居委会瞿溪路1111弄27-1</t>
  </si>
  <si>
    <t>上海市崇明区东平镇老年人日间服务中心</t>
  </si>
  <si>
    <t>电话: 59666099</t>
  </si>
  <si>
    <t>地址: 上海市崇明区东平镇长江新村居委会长江新村平悦路728号</t>
  </si>
  <si>
    <t>上海市杨浦区平凉路街道平凉社区老年人日间照料中心</t>
  </si>
  <si>
    <t>地址: 上海市杨浦区平凉路街道惠明居委会惠民路702号一楼</t>
  </si>
  <si>
    <t>上海市青浦区朱家角镇王金村日间照料中心</t>
  </si>
  <si>
    <t>电话: 69830653</t>
  </si>
  <si>
    <t>地址: 上海市青浦区朱家角镇王金村村委会王金村149号</t>
  </si>
  <si>
    <t>上海市徐汇区龙华街道滨江水岸邻里汇日间照护中心</t>
  </si>
  <si>
    <t>地址: 上海市徐汇区龙华街道民苑居委会云锦路181号滨江水岸邻里汇2楼</t>
  </si>
  <si>
    <t>上海市青浦区朱家角镇李庄村老年人日间照料中心</t>
  </si>
  <si>
    <t>电话: 59837201</t>
  </si>
  <si>
    <t>地址: 上海市青浦区朱家角镇李庄村村委会沈太路村252号</t>
  </si>
  <si>
    <t>上海市青浦区朱家角镇水产村日间照料中心</t>
  </si>
  <si>
    <t>电话: 59242546</t>
  </si>
  <si>
    <t>地址: 上海市青浦区朱家角镇水产村村委会水产村67号</t>
  </si>
  <si>
    <t>上海市闵行区浦江镇浦航日间照料中心</t>
  </si>
  <si>
    <t>电话: 021-34786073</t>
  </si>
  <si>
    <t>上海市闵行区浦江镇江玮路日间照料中心</t>
  </si>
  <si>
    <t>电话: 34500076</t>
  </si>
  <si>
    <t>地址: 上海市闵行区浦江镇闵浦第一居委会江玮路269号</t>
  </si>
  <si>
    <t>上海市浦东新区唐镇老年人日间照护中心</t>
  </si>
  <si>
    <t>电话: 68792216</t>
  </si>
  <si>
    <t>上海市普陀区长风新村街道白玉敬老院日间照料中心</t>
  </si>
  <si>
    <t>电话: 021-62225323</t>
  </si>
  <si>
    <t>地址: 上海市普陀区长风新村街道白玉新村第一居委会白玉新村114号</t>
  </si>
  <si>
    <t>上海市青浦区朱家角镇建新村日间照料中心</t>
  </si>
  <si>
    <t>电话: 69830741</t>
  </si>
  <si>
    <t>地址: 上海市青浦区朱家角镇建新村村委会建新村431号</t>
  </si>
  <si>
    <t>上海市闵行区浦江镇叶家桥路日间照料中心</t>
  </si>
  <si>
    <t>电话: 34796606</t>
  </si>
  <si>
    <t>地址: 上海市闵行区浦江镇杜行居委会叶家桥路283号</t>
  </si>
  <si>
    <t>上海市浦东新区南码头路街道南码头社区沂南老年人日间照护中心</t>
  </si>
  <si>
    <t>电话: 021-38711638</t>
  </si>
  <si>
    <t>地址: 上海市浦东新区南码头路街道沂南路居委会沂南路54弄36号</t>
  </si>
  <si>
    <t>上海市浦东新区南码头路街道六里老年人日间照护中心</t>
  </si>
  <si>
    <t>电话: 021-58389593</t>
  </si>
  <si>
    <t>地址: 上海市浦东新区南码头路街道六里第三居委会浦三路45号</t>
  </si>
  <si>
    <t>上海市普陀区长风新村街道隆德老年人日间服务中心</t>
  </si>
  <si>
    <t>地址: 上海市普陀区长风新村街道隆德居委会光复西路1145弄3号</t>
  </si>
  <si>
    <t>上海市普陀区桃浦镇东部片区老年人日间服务中心</t>
  </si>
  <si>
    <t>电话: 021-56355665</t>
  </si>
  <si>
    <t>地址: 上海市普陀区桃浦镇李子园村村委会真南路822弄432号内一层</t>
  </si>
  <si>
    <t>上海市崇明区三星镇老年人日间照护中心</t>
  </si>
  <si>
    <t>电话: 021-59600016</t>
  </si>
  <si>
    <t>上海市青浦区香花桥街道东方村老年人日间服务中心</t>
  </si>
  <si>
    <t>电话: 59220258</t>
  </si>
  <si>
    <t>地址: 上海市青浦区香花桥街道东方村村委会东方村131号</t>
  </si>
  <si>
    <t>上海市浦东新区惠南镇民乐社区老年人日间照护中心</t>
  </si>
  <si>
    <t>电话: 38020005</t>
  </si>
  <si>
    <t>地址: 上海市浦东新区惠南镇惠益居委会听悦路1356号</t>
  </si>
  <si>
    <t>上海市黄浦区小东门街道小东门街道老年人日间服务中心</t>
  </si>
  <si>
    <t>上海市青浦区朱家角镇张马村老年人日间照护中心</t>
  </si>
  <si>
    <t>地址: 上海市青浦区朱家角镇张马村村委会张马村星光142号</t>
  </si>
  <si>
    <t>上海市青浦区香花桥街道曹泾村老年人日间照料中心</t>
  </si>
  <si>
    <t>电话: 39290081</t>
  </si>
  <si>
    <t>地址: 上海市青浦区香花桥街道曹泾村村委会曹泾村171号</t>
  </si>
  <si>
    <t>上海市浦东新区高行镇东沟社区老年人日间服务中心</t>
  </si>
  <si>
    <t>地址: 上海市浦东新区高行镇东沟二居委会东沟北路60弄6号</t>
  </si>
  <si>
    <t>上海市徐汇区龙华街道上海徐汇区龙华社区怡乐家园老年人日间照护中心</t>
  </si>
  <si>
    <t>上海市黄浦区五里桥街道社区第四老年人日间照护中心</t>
  </si>
  <si>
    <t>地址: 上海市黄浦区五里桥街道瞿中居委会瞿溪路1111弄26号</t>
  </si>
  <si>
    <t>上海市浦东新区东明路街道东明社区新月老年人日间服务中心</t>
  </si>
  <si>
    <t>电话: 021-20249586</t>
  </si>
  <si>
    <t>地址: 上海市浦东新区东明路街道新月第二居委会环林东路799弄66号</t>
  </si>
  <si>
    <t>上海市黄浦区豫园街道日间照料服务中心（方西）日间照料中心</t>
  </si>
  <si>
    <t>上海市崇明区港西镇老年人日间照护中心</t>
  </si>
  <si>
    <t>上海市杨浦区长海路街道老年人日间服务中心</t>
  </si>
  <si>
    <t>电话: 55237107</t>
  </si>
  <si>
    <t>地址: 上海市杨浦区长海路街道兰新居委会翔殷路791弄5号</t>
  </si>
  <si>
    <t>上海市闵行区虹桥镇虹桥镇老年人日间服务中心</t>
  </si>
  <si>
    <t>电话: 62212772</t>
  </si>
  <si>
    <t>地址: 上海市闵行区虹桥镇万源新城居委会合川路2870号2楼</t>
  </si>
  <si>
    <t>上海崇明三星镇至行长者照护之家</t>
  </si>
  <si>
    <t>地址: 崇明区三星镇宏海公路4318号</t>
  </si>
  <si>
    <t xml:space="preserve"> 崇明区</t>
  </si>
  <si>
    <t>上海崇明堡镇全程玖玖长者照护之家</t>
  </si>
  <si>
    <t>电话: 021-59690298</t>
  </si>
  <si>
    <t>地址: 崇明区堡镇通富路37号</t>
  </si>
  <si>
    <t>上海崇明三星镇至远长者照护之家</t>
  </si>
  <si>
    <t>电话: 59601261</t>
  </si>
  <si>
    <t>地址: 崇明区三星镇协进村497号</t>
  </si>
  <si>
    <t>上海崇明区城桥鳌山社区乐祥长者照护之家</t>
  </si>
  <si>
    <t>电话: 59620317</t>
  </si>
  <si>
    <t>地址: 崇明区城桥镇崇明区城桥镇鳌山村888号</t>
  </si>
  <si>
    <t>上海崇明新村乡新洲长者照护之家</t>
  </si>
  <si>
    <t>电话: 18918801520</t>
  </si>
  <si>
    <t>地址: 崇明区新村乡新洲村</t>
  </si>
  <si>
    <t>上海青浦区夏阳社区旭昇长者照护之家</t>
  </si>
  <si>
    <t>电话: 13701738221</t>
  </si>
  <si>
    <t>地址: 青浦区夏阳街道沪青平公路5251号</t>
  </si>
  <si>
    <t xml:space="preserve"> 青浦区</t>
  </si>
  <si>
    <t>上海市华新社区万德福长者照护之家</t>
  </si>
  <si>
    <t>电话: 69792689</t>
  </si>
  <si>
    <t>地址: 青浦区华新镇青浦区华新镇纪鹤公路2828号</t>
  </si>
  <si>
    <t>上海奉贤区浦秀青春里长者照护之家</t>
  </si>
  <si>
    <t>电话: 021-57401013,18918266770</t>
  </si>
  <si>
    <t>地址: 奉贤区庄行镇浦秀村耀东1328号</t>
  </si>
  <si>
    <t xml:space="preserve"> 奉贤区</t>
  </si>
  <si>
    <t>上海奉贤区高桥长者照护之家</t>
  </si>
  <si>
    <t>电话: 37580501</t>
  </si>
  <si>
    <t>地址: 奉贤区奉城镇奉旺路659号</t>
  </si>
  <si>
    <t>上海松江广富林街道三新园区长者照护之家</t>
  </si>
  <si>
    <t>地址: 松江区方松街道松江区广富林街道三新北路1800弄18号</t>
  </si>
  <si>
    <t xml:space="preserve"> 松江区</t>
  </si>
  <si>
    <t>上海市松江区岳阳街道景德路社区晓驻长者照护之家</t>
  </si>
  <si>
    <t>电话: 021-37790020</t>
  </si>
  <si>
    <t>地址: 松江区岳阳街道松江区中山中路36号</t>
  </si>
  <si>
    <t>上海市松江区泖港镇黄桥长者照护之家</t>
  </si>
  <si>
    <t>电话: 57866030</t>
  </si>
  <si>
    <t>地址: 松江区泖港镇黄桥中心公路1083号</t>
  </si>
  <si>
    <t>上海松江区佘山镇长者照护之家</t>
  </si>
  <si>
    <t>电话: 57655006</t>
  </si>
  <si>
    <t>地址: 松江区佘山镇千新公路1200号</t>
  </si>
  <si>
    <t>上海松江慧享福长者照护之家</t>
  </si>
  <si>
    <t>电话: 021-67676726</t>
  </si>
  <si>
    <t>地址: 松江区方松街道松江区方松街道江学路381弄50-56号</t>
  </si>
  <si>
    <t>上海永丰社区长者照护之家</t>
  </si>
  <si>
    <t>电话: 021-51219837</t>
  </si>
  <si>
    <t>地址: 松江区永丰街道富强路1621-1637</t>
  </si>
  <si>
    <t>上海泖港社区怡耋长者照护之家</t>
  </si>
  <si>
    <t>电话: 18917169735</t>
  </si>
  <si>
    <t>地址: 松江区泖港镇五厍大街58号</t>
  </si>
  <si>
    <t>上海岳阳街道康福长者照护之家</t>
  </si>
  <si>
    <t>电话: 021-37657571</t>
  </si>
  <si>
    <t>地址: 松江区岳阳街道乐都路390号荣乐四村5号</t>
  </si>
  <si>
    <t>上海金山区漕泾镇水库长者照护之家</t>
  </si>
  <si>
    <t>电话: 18202168928</t>
  </si>
  <si>
    <t>地址: 金山区漕泾镇水库村长堰路2076号C区</t>
  </si>
  <si>
    <t xml:space="preserve"> 金山区</t>
  </si>
  <si>
    <t>上海金山区漕泾镇汇安长者照护之家</t>
  </si>
  <si>
    <t>电话: 57250381</t>
  </si>
  <si>
    <t>地址: 金山区漕泾镇金山区漕泾镇漕路539弄48号</t>
  </si>
  <si>
    <t>上海金山区石化街道长乐长者照护之家</t>
  </si>
  <si>
    <t>地址: 金山区石化街道金山区石化街道东礁二村30号</t>
  </si>
  <si>
    <t>上海浦东新区高桥社区长者照护之家</t>
  </si>
  <si>
    <t>电话: 021-50671623</t>
  </si>
  <si>
    <t>地址: 浦东新区高桥镇欧高路127号2楼</t>
  </si>
  <si>
    <t xml:space="preserve"> 浦东新区</t>
  </si>
  <si>
    <t>上海浦东新区张江社区长者照护之家</t>
  </si>
  <si>
    <t>地址: 浦东新区张江镇孙建路838弄24号4楼</t>
  </si>
  <si>
    <t>上海浦东新区惠南文源社区长者照护之家</t>
  </si>
  <si>
    <t>地址: 浦东新区惠南镇人民西路158号2楼、4楼</t>
  </si>
  <si>
    <t>上海浦东新区沪东社区长者照护之家</t>
  </si>
  <si>
    <t>地址: 浦东新区沪东新村街道浦东新区沪东新村街道寿光路161弄55号2、3楼</t>
  </si>
  <si>
    <t>上海浦东新区曹路社区长者照护之家</t>
  </si>
  <si>
    <t>电话: 68773537</t>
  </si>
  <si>
    <t>地址: 浦东新区曹路镇浦东新区曹路镇金钻路398弄31号101、102室</t>
  </si>
  <si>
    <t>上海浦东新区航头社区长者照护之家</t>
  </si>
  <si>
    <t>电话: 58110975</t>
  </si>
  <si>
    <t>地址: 浦东新区航头镇航春路120路2楼</t>
  </si>
  <si>
    <t>上海浦东新区南汇新城申港社区长者照护之家</t>
  </si>
  <si>
    <t>电话: 021-20986100</t>
  </si>
  <si>
    <t>地址: 浦东新区南汇新城镇竹柏路487号3楼</t>
  </si>
  <si>
    <t>上海浦东新区周浦社区长者照护之家</t>
  </si>
  <si>
    <t>电话: 33759239</t>
  </si>
  <si>
    <t>地址: 浦东新区周浦镇小上海</t>
  </si>
  <si>
    <t>上海浦东新区北蔡社区长者照护之家</t>
  </si>
  <si>
    <t>地址: 浦东新区北蔡镇鹏飞路330号</t>
  </si>
  <si>
    <t>上海浦东新区潍坊社区谢家宅长者照护之家</t>
  </si>
  <si>
    <t>电话: 021-50783798</t>
  </si>
  <si>
    <t>地址: 浦东新区潍坊新村街道浦东南路1658号2楼3楼</t>
  </si>
  <si>
    <t>上海浦东新区南汇新城芦潮港社区长者照护之家</t>
  </si>
  <si>
    <t>地址: 浦东新区南汇新城镇芦潮港果园路145弄48号二楼</t>
  </si>
  <si>
    <t>上海浦东新区康桥双秀社区长者照护之家</t>
  </si>
  <si>
    <t>地址: 浦东新区康桥镇梓康路666弄6号3楼</t>
  </si>
  <si>
    <t>上海浦东新区新场社区长者照护之家</t>
  </si>
  <si>
    <t>电话: 58160900</t>
  </si>
  <si>
    <t>地址: 浦东新区新场镇新环西路58弄63号2楼</t>
  </si>
  <si>
    <t>上海浦东新区陆家嘴崂山社区长者照护之家</t>
  </si>
  <si>
    <t>电话: 021-20273586</t>
  </si>
  <si>
    <t>地址: 浦东新区陆家嘴街道崂山五村555号3、4楼</t>
  </si>
  <si>
    <t>上海南码头社区长者照护之家</t>
  </si>
  <si>
    <t>电话: 021-20203570</t>
  </si>
  <si>
    <t>地址: 浦东新区南码头路街道浦三路629弄15号</t>
  </si>
  <si>
    <t>上海上钢社区长者照护之家</t>
  </si>
  <si>
    <t>电话: 02168901025</t>
  </si>
  <si>
    <t>地址: 浦东新区上钢新村街道上钢三村2号甲</t>
  </si>
  <si>
    <t>上海塘桥社区长者照护之家</t>
  </si>
  <si>
    <t>电话: 50355013</t>
  </si>
  <si>
    <t>地址: 浦东新区塘桥街道浦东新区塘桥街道浦建路211弄12号2楼</t>
  </si>
  <si>
    <t>上海惠南民乐社区长者照护之家</t>
  </si>
  <si>
    <t>电话: 3802005</t>
  </si>
  <si>
    <t>地址: 浦东新区惠南镇浦东新区惠南镇听悦路1356号三、四楼</t>
  </si>
  <si>
    <t>上海万祥社区长者照护之家</t>
  </si>
  <si>
    <t>电话: 021-58040180</t>
  </si>
  <si>
    <t>地址: 浦东新区万祥镇浦东新区万祥镇三三公路2029号</t>
  </si>
  <si>
    <t>上海花木社区培花长者照护之家</t>
  </si>
  <si>
    <t>电话: 50685939</t>
  </si>
  <si>
    <t>地址: 浦东新区花木街道浦东新区花木街道培花路234号</t>
  </si>
  <si>
    <t>上海陆家嘴社区长者照护之家</t>
  </si>
  <si>
    <t>地址: 浦东新区陆家嘴街道乳山路130弄21号</t>
  </si>
  <si>
    <t>上海老港滨海社区长者照护之家</t>
  </si>
  <si>
    <t>电话: 021-38250173</t>
  </si>
  <si>
    <t>地址: 浦东新区老港镇浦东新区老港镇滨海路10号2-4楼</t>
  </si>
  <si>
    <t>上海潍坊社区四村长者照护之家</t>
  </si>
  <si>
    <t>电话: 18351803630</t>
  </si>
  <si>
    <t>地址: 浦东新区潍坊新村街道潍坊四村459—460号</t>
  </si>
  <si>
    <t>上海浦兴社区福苑长者照护之家</t>
  </si>
  <si>
    <t>电话: 58358138*0</t>
  </si>
  <si>
    <t>地址: 浦东新区浦兴路街道长岛路1560弄25号1F</t>
  </si>
  <si>
    <t>上海洋泾社区长者照护之家</t>
  </si>
  <si>
    <t>电话: 021-58361291</t>
  </si>
  <si>
    <t>地址: 浦东新区洋泾街道浦东新区洋泾街道海防新村84号</t>
  </si>
  <si>
    <t>上海嘉定区南翔社区嘉翔福爱家长者照护之家</t>
  </si>
  <si>
    <t>电话: 021-59549010</t>
  </si>
  <si>
    <t>地址: 嘉定区南翔镇槎溪路699弄4号101室</t>
  </si>
  <si>
    <t xml:space="preserve"> 嘉定区</t>
  </si>
  <si>
    <t>上海嘉定马陆社区北管长者照护之家</t>
  </si>
  <si>
    <t>地址: 嘉定区马陆镇北管村北陈路1286号</t>
  </si>
  <si>
    <t>上海嘉定工业区社区虬桥长者照护之家</t>
  </si>
  <si>
    <t>电话: 021-69161122</t>
  </si>
  <si>
    <t>地址: 嘉定区工业开发区虬桥路300号</t>
  </si>
  <si>
    <t>上海嘉定马陆社区彭赵长者照护之家</t>
  </si>
  <si>
    <t>地址: 嘉定区马陆镇嘉定区马陆镇丰登路1551弄8号</t>
  </si>
  <si>
    <t>上海嘉定安亭社区联西长者照护之家</t>
  </si>
  <si>
    <t>地址: 嘉定区安亭镇联西村</t>
  </si>
  <si>
    <t>上海杨浦区长白社区安康怡长者照护之家</t>
  </si>
  <si>
    <t>电话: 18501667498</t>
  </si>
  <si>
    <t>地址: 杨浦区长白新村街道松花一村32号甲</t>
  </si>
  <si>
    <t xml:space="preserve"> 杨浦区</t>
  </si>
  <si>
    <t>上海宝山区月浦恬逸长者照护之家</t>
  </si>
  <si>
    <t>电话: 021-66933026</t>
  </si>
  <si>
    <t>地址: 宝山区月浦镇月富路318号东楼201室</t>
  </si>
  <si>
    <t xml:space="preserve"> 宝山区</t>
  </si>
  <si>
    <t>上海宝山区杨行镇红林长者照护之家</t>
  </si>
  <si>
    <t>地址: 宝山区杨行镇红林路528弄25-32号</t>
  </si>
  <si>
    <t>上海宝山区高境爱护长者照护之家</t>
  </si>
  <si>
    <t>地址: 宝山区高境镇高逸路133号</t>
  </si>
  <si>
    <t>上海宝山顾村椿熙堂忆年长者照护之家</t>
  </si>
  <si>
    <t>电话: 02156186969</t>
  </si>
  <si>
    <t>地址: 宝山区顾村镇菊泉街道</t>
  </si>
  <si>
    <t>上海宝山区顾村镇椿熙堂长者照护之家</t>
  </si>
  <si>
    <t>上海宝山区友谊社区宝城长者照护之家</t>
  </si>
  <si>
    <t>地址: 宝山区友谊街道宝城一村17号乙</t>
  </si>
  <si>
    <t>上海宝山区大场镇福乐长者照护之家</t>
  </si>
  <si>
    <t>电话: 56150075</t>
  </si>
  <si>
    <t>地址: 宝山区大场镇鄂尔多斯路800号3楼</t>
  </si>
  <si>
    <t>上海宝山友谊慧享福长者照护之家</t>
  </si>
  <si>
    <t>电话: 18360576121</t>
  </si>
  <si>
    <t>地址: 宝山区友谊街道牡丹江路1784</t>
  </si>
  <si>
    <t>上海宝山友谊慧忆家园长者照护之家</t>
  </si>
  <si>
    <t>上海友谊社区馨谊长者照护之家</t>
  </si>
  <si>
    <t>电话: 66220968</t>
  </si>
  <si>
    <t>地址: 宝山区友谊街道宝山区友谊路街道宝林四村12号</t>
  </si>
  <si>
    <t>上海顾村社区慧享福长者照护之家</t>
  </si>
  <si>
    <t>地址: 宝山区顾村镇菊太路1198弄保利物业3楼</t>
  </si>
  <si>
    <t>上海淞南社区爱照护长者照护之家</t>
  </si>
  <si>
    <t>电话: 021-32265330</t>
  </si>
  <si>
    <t>地址: 宝山区淞南镇一二八纪念路55弄127号</t>
  </si>
  <si>
    <t>上海闵行区江川社区宾川长者照护之家</t>
  </si>
  <si>
    <t>电话: 021-33282659</t>
  </si>
  <si>
    <t>地址: 闵行区江川路街道宾川路520号</t>
  </si>
  <si>
    <t xml:space="preserve"> 闵行区</t>
  </si>
  <si>
    <t>上海市闵行区梅陇社区吴介巷长者照护之家</t>
  </si>
  <si>
    <t>地址: 闵行区梅陇镇闵行区梅陇镇永联村东吴27号</t>
  </si>
  <si>
    <t>上海闵行区浦江社区革新长者照护之家</t>
  </si>
  <si>
    <t>电话: 64119958</t>
  </si>
  <si>
    <t>地址: 闵行区浦江镇沈杜公路1589号</t>
  </si>
  <si>
    <t>上海闵行区浦江社区浦航长者照护之家</t>
  </si>
  <si>
    <t>电话: 021-33880696</t>
  </si>
  <si>
    <t>地址: 闵行区浦江镇浦航路726号</t>
  </si>
  <si>
    <t>上海闵行区浦江社区浦涛长者照护之家</t>
  </si>
  <si>
    <t>地址: 闵行区浦江镇江航路91号</t>
  </si>
  <si>
    <t>上海闵行区浦江社区颐养长者照护之家</t>
  </si>
  <si>
    <t>电话: 021-54335808</t>
  </si>
  <si>
    <t>地址: 闵行区浦江镇联航路1399弄23号2-3楼</t>
  </si>
  <si>
    <t>上海闵行区浦江社区东风长者照护之家</t>
  </si>
  <si>
    <t>电话: 13917515571</t>
  </si>
  <si>
    <t>地址: 闵行区浦江镇东风村</t>
  </si>
  <si>
    <t>上海闵行区梅陇社区田园许泾长者照护之家</t>
  </si>
  <si>
    <t>地址: 闵行区梅陇镇闵行区梅陇镇许泾村2组61号62号63号</t>
  </si>
  <si>
    <t>上海闵行区古美社区乐健长者照护之家</t>
  </si>
  <si>
    <t>电话: 54385523</t>
  </si>
  <si>
    <t>地址: 闵行区古美路街道古美路街道</t>
  </si>
  <si>
    <t>上海闵行区浦江春天长者照护之家</t>
  </si>
  <si>
    <t>地址: 闵行区浦江镇闵行区浦江镇苏召路1648号3幢、5幢108室</t>
  </si>
  <si>
    <t>上海闵行区浦锦社区锦颐浦瑞长者照护之家</t>
  </si>
  <si>
    <t>地址: 闵行区浦锦街道闵行区浦锦街道浦瑞路333号101室</t>
  </si>
  <si>
    <t>上海闵行区古美社区艾为康长者照护之家</t>
  </si>
  <si>
    <t>电话: 54163260</t>
  </si>
  <si>
    <t>地址: 闵行区古美路街道</t>
  </si>
  <si>
    <t>上海闵行区浦江社区春田长者照护之家</t>
  </si>
  <si>
    <t>地址: 闵行区浦江镇浦连路412号</t>
  </si>
  <si>
    <t>上海闵行区七宝社区华爱长者照护之家</t>
  </si>
  <si>
    <t>电话: 54435961</t>
  </si>
  <si>
    <t>地址: 闵行区七宝镇闵行区七宝镇宜山路2271号</t>
  </si>
  <si>
    <t>上海闵行区古美社区智汇坊长者照护之家</t>
  </si>
  <si>
    <t>电话: 33583223</t>
  </si>
  <si>
    <t>地址: 闵行区古美路街道平阳路1526号</t>
  </si>
  <si>
    <t>上海闵行区七宝镇万科城市花园社区智汇坊长者照护之家</t>
  </si>
  <si>
    <t>电话: 34903366</t>
  </si>
  <si>
    <t>地址: 闵行区七宝镇中春路8888弄82号</t>
  </si>
  <si>
    <t>上海闵行区银桥社区万福年华长者照护之家</t>
  </si>
  <si>
    <t>电话: 021-54415935</t>
  </si>
  <si>
    <t>地址: 闵行区颛桥镇闵行区颛桥镇沪闵路3131弄36号</t>
  </si>
  <si>
    <t>上海杨浦区殷行社区市光新村长者照护之家</t>
  </si>
  <si>
    <t>地址: 杨浦区殷行街道市光一村106号二层、三层</t>
  </si>
  <si>
    <t>上海杨浦区长海社区浣纱长者照护之家</t>
  </si>
  <si>
    <t>地址: 杨浦区五角场镇上海市杨浦区国顺东路20号1-2楼</t>
  </si>
  <si>
    <t>上海杨浦区长白社区（长福）长者照护之家</t>
  </si>
  <si>
    <t>地址: 杨浦区长白新村街道安图路18弄45号101-106/202-206室</t>
  </si>
  <si>
    <t>上海杨浦区平凉社区（怀德）长者照护之家</t>
  </si>
  <si>
    <t>电话: （021）55233351</t>
  </si>
  <si>
    <t>地址: 杨浦区平凉路街道杨浦区平凉路街道平凉路624号一楼</t>
  </si>
  <si>
    <t>上海江浦社区（康善）长者照护之家</t>
  </si>
  <si>
    <t>电话: 13795482856 包院长</t>
  </si>
  <si>
    <t>地址: 杨浦区江浦路街道杨浦区江浦路街道辽源西路107号</t>
  </si>
  <si>
    <t>上海殷行社区（闸殷）长者照护之家</t>
  </si>
  <si>
    <t>地址: 杨浦区殷行街道闸殷路86号三层、四层</t>
  </si>
  <si>
    <t>上海大桥社区（长隆）长者照护之家</t>
  </si>
  <si>
    <t>地址: 杨浦区大桥街道长阳路2087弄6号</t>
  </si>
  <si>
    <t>上海江浦社区（爱照护）长者照护之家</t>
  </si>
  <si>
    <t>电话: 62660816</t>
  </si>
  <si>
    <t>地址: 杨浦区江浦路街道飞虹路777号1楼</t>
  </si>
  <si>
    <t>上海五角场社区（国定）长者照护之家</t>
  </si>
  <si>
    <t>电话: 65680796</t>
  </si>
  <si>
    <t>地址: 杨浦区五角场街道五角场街道</t>
  </si>
  <si>
    <t>上海长白社区（常乐）长者照护之家</t>
  </si>
  <si>
    <t>电话: 65345560</t>
  </si>
  <si>
    <t>地址: 杨浦区长白新村街道延吉东路131弄22号</t>
  </si>
  <si>
    <t>上海大桥社区（常康）长者照护之家</t>
  </si>
  <si>
    <t>地址: 杨浦区大桥街道渭南路51号</t>
  </si>
  <si>
    <t>上海定海社区（顺平）长者照护之家</t>
  </si>
  <si>
    <t>地址: 杨浦区定海路街道顺平路67号</t>
  </si>
  <si>
    <t>上海延吉社区（吉善）长者照护之家</t>
  </si>
  <si>
    <t>地址: 杨浦区延吉新村街道16号</t>
  </si>
  <si>
    <t>上海市虹口区江湾镇社区三门路长者照护之家</t>
  </si>
  <si>
    <t>地址: 虹口区江湾镇三门路757号乙</t>
  </si>
  <si>
    <t xml:space="preserve"> 虹口区</t>
  </si>
  <si>
    <t>上海虹口凉城社区银康恬苑长者照护之家</t>
  </si>
  <si>
    <t>地址: 虹口区凉城新村街道凉城路593号</t>
  </si>
  <si>
    <t>上海广中社区花园长者照护之家</t>
  </si>
  <si>
    <t>电话: 51812275</t>
  </si>
  <si>
    <t>地址: 虹口区广中路街道虹口区广中路街道水电路120号</t>
  </si>
  <si>
    <t>上海市曲阳社区乐龄长者照护之家</t>
  </si>
  <si>
    <t>电话: 65051165</t>
  </si>
  <si>
    <t>地址: 虹口区曲阳路街道虹口区曲阳路街道东体育会路1130号</t>
  </si>
  <si>
    <t>上海凉城社区水电长者照护之家</t>
  </si>
  <si>
    <t>电话: 021-65127986</t>
  </si>
  <si>
    <t>地址: 虹口区凉城新村街道虹口区凉城新村街道水电路1132弄15号</t>
  </si>
  <si>
    <t>上海川北社区溧阳</t>
  </si>
  <si>
    <t>地址: 虹口区四川北路街道虹口区四川北路街道宝安支路76号</t>
  </si>
  <si>
    <t>上海市嘉兴路社区新港路长者照护之家</t>
  </si>
  <si>
    <t>电话: 18268143262</t>
  </si>
  <si>
    <t>地址: 虹口区嘉兴路街道</t>
  </si>
  <si>
    <t>上海江湾镇社区爱照护长者照护之家</t>
  </si>
  <si>
    <t>地址: 虹口区江湾镇</t>
  </si>
  <si>
    <t>上海欧阳社区蒋家桥长者照护之家</t>
  </si>
  <si>
    <t>电话: 400-006-3300</t>
  </si>
  <si>
    <t>地址: 虹口区欧阳路街道</t>
  </si>
  <si>
    <t>上海普陀区桃浦社区慧享福长者照护之家</t>
  </si>
  <si>
    <t>地址: 普陀区桃浦镇真南路822弄432号一层101室</t>
  </si>
  <si>
    <t xml:space="preserve"> 普陀区</t>
  </si>
  <si>
    <t>上海普陀区甘泉社区泉馨长者照护之家</t>
  </si>
  <si>
    <t>电话: 021-65876160；</t>
  </si>
  <si>
    <t>地址: 普陀区甘泉路街道普陀区甘泉路街道00</t>
  </si>
  <si>
    <t>上海长生长者照护之家</t>
  </si>
  <si>
    <t>电话: 13916893625</t>
  </si>
  <si>
    <t>地址: 普陀区曹杨新村街道普陀区曹杨新村街道曹杨一50</t>
  </si>
  <si>
    <t>上海普陀区石泉街道爱照护长者照护之家</t>
  </si>
  <si>
    <t>地址: 普陀区石泉路街道中山北路2605弄6号二楼</t>
  </si>
  <si>
    <t>上海普陀区忆桃园长者照护之家</t>
  </si>
  <si>
    <t>电话: 13817513553</t>
  </si>
  <si>
    <t>地址: 普陀区真如镇真如镇</t>
  </si>
  <si>
    <t>甘泉社区慧享福长者照护之家</t>
  </si>
  <si>
    <t>电话: 55152262</t>
  </si>
  <si>
    <t>地址: 普陀区甘泉路街道普陀区甘泉路街道新村路423弄15号3楼</t>
  </si>
  <si>
    <t>上海普陀区云惠长者照护之家</t>
  </si>
  <si>
    <t>电话: 021-56371005</t>
  </si>
  <si>
    <t>地址: 普陀区桃浦镇桃浦一村</t>
  </si>
  <si>
    <t>上海曹杨社区长者照护之家</t>
  </si>
  <si>
    <t>电话: 62299697</t>
  </si>
  <si>
    <t>地址: 普陀区曹杨新村街道曹杨新村街道</t>
  </si>
  <si>
    <t>上海长征镇社区爱照护长者照护之家</t>
  </si>
  <si>
    <t>电话: 40000306600</t>
  </si>
  <si>
    <t>地址: 普陀区万里街道真光路798弄21号2楼</t>
  </si>
  <si>
    <t>上海全程玖玖长者照护之家</t>
  </si>
  <si>
    <t>电话: 4001121881</t>
  </si>
  <si>
    <t>地址: 普陀区长寿路街道普陀区长寿路街道西沙洪浜路51号</t>
  </si>
  <si>
    <t>上海普陀区真如意长者照护之家</t>
  </si>
  <si>
    <t>地址: 普陀区真如镇铜川路1899弄35号</t>
  </si>
  <si>
    <t>上海普陀区曹家巷长者照护之家</t>
  </si>
  <si>
    <t>电话: 021-62160469</t>
  </si>
  <si>
    <t>地址: 普陀区长风新村街道普陀区长风新村街道中山北路3700弄10号</t>
  </si>
  <si>
    <t>上海普陀区长寿安远长者照护之家</t>
  </si>
  <si>
    <t>地址: 普陀区长寿路街道安远路/弄676号</t>
  </si>
  <si>
    <t>上海长征社区馨越长者照护之家</t>
  </si>
  <si>
    <t>电话: 52696060</t>
  </si>
  <si>
    <t>地址: 普陀区长征镇千阳南路99弄63号</t>
  </si>
  <si>
    <t>上海万里社区爱照护长者照护之家</t>
  </si>
  <si>
    <t>地址: 普陀区万里街道普陀区万里街道武威东路/弄553号</t>
  </si>
  <si>
    <t>上海真如社区爱照护长者照护之家</t>
  </si>
  <si>
    <t>地址: 普陀区真如镇普陀区真如镇街道真北路1902弄1号</t>
  </si>
  <si>
    <t>上海静安区共和新社区第二长者照护之家</t>
  </si>
  <si>
    <t>电话: 021-56620551</t>
  </si>
  <si>
    <t>地址: 静安区共和新路街道上海市静安区中山北路959号</t>
  </si>
  <si>
    <t xml:space="preserve"> 静安区</t>
  </si>
  <si>
    <t>上海静安区江宁路社区长者照护之家</t>
  </si>
  <si>
    <t>电话: 62991070</t>
  </si>
  <si>
    <t>地址: 静安区江宁路街道淮安路771号5层</t>
  </si>
  <si>
    <t>上海静安区静安寺社区长者照护之家</t>
  </si>
  <si>
    <t>电话: 15317218268</t>
  </si>
  <si>
    <t>地址: 静安区静安寺街道镇宁路458号</t>
  </si>
  <si>
    <t>上海静安区临汾社区申养岭南长者照护之家</t>
  </si>
  <si>
    <t>电话: 56885266</t>
  </si>
  <si>
    <t>地址: 静安区临汾路街道岭南路100弄4号3楼</t>
  </si>
  <si>
    <t>上海彭浦新村社区长者照护之家</t>
  </si>
  <si>
    <t>电话: 02156832018</t>
  </si>
  <si>
    <t>地址: 静安区彭浦新村街道平顺路721弄4-6号</t>
  </si>
  <si>
    <t>上海静安区彭浦镇幸福新苑长者照护之家</t>
  </si>
  <si>
    <t>地址: 静安区彭浦镇场中路2600弄112号</t>
  </si>
  <si>
    <t>上海静安区宝山路社区长者照护之家</t>
  </si>
  <si>
    <t>地址: 静安区宝山路街道虬江路997弄1号楼5层</t>
  </si>
  <si>
    <t>上海静安区芷江西路社区长者照护之家</t>
  </si>
  <si>
    <t>地址: 静安区芷江西路街道393弄14-15号</t>
  </si>
  <si>
    <t>上海静安区北站社区申养长者照护之家</t>
  </si>
  <si>
    <t>地址: 静安区芷江西路街道南星路80号</t>
  </si>
  <si>
    <t>上海南京西路社区长者照护之家</t>
  </si>
  <si>
    <t>地址: 静安区南京西路街道长乐路528号</t>
  </si>
  <si>
    <t>上海共和新社区长者照护之家</t>
  </si>
  <si>
    <t>地址: 静安区共和新路街道柳营路319弄29号甲</t>
  </si>
  <si>
    <t>上海天目西社区长者照护之家</t>
  </si>
  <si>
    <t>电话: 32180706</t>
  </si>
  <si>
    <t>地址: 静安区临汾路街道长安路500号5号楼1楼</t>
  </si>
  <si>
    <t>上海市静安区大宁路社区长者照护之家</t>
  </si>
  <si>
    <t>电话: 021-66520799</t>
  </si>
  <si>
    <t>地址: 静安区大宁街道静安区大宁路街道粤秀北路1472号4楼</t>
  </si>
  <si>
    <t>上海临汾社区爱照护长者照护之家</t>
  </si>
  <si>
    <t>地址: 静安区临汾路街道上海市静安区阳曲路391弄16号</t>
  </si>
  <si>
    <t>上海石二社区福苑长者照护之家</t>
  </si>
  <si>
    <t>电话: 62096202</t>
  </si>
  <si>
    <t>地址: 静安区石门二路街道静安区石门二路街道新闸路848号2层</t>
  </si>
  <si>
    <t>上海市长宁区华阳福苑长者照护之家</t>
  </si>
  <si>
    <t>电话: 021-62125368</t>
  </si>
  <si>
    <t>地址: 长宁区华阳路街道长宁路396弄79号华阳综合为老服务中心1号楼5楼</t>
  </si>
  <si>
    <t xml:space="preserve"> 长宁区</t>
  </si>
  <si>
    <t>上海长宁区仙霞新村街道长者照护之家</t>
  </si>
  <si>
    <t>电话: 52868399、52300215</t>
  </si>
  <si>
    <t>地址: 长宁区仙霞新村街道茅台路298号甲</t>
  </si>
  <si>
    <t>上海长宁区新华路街道长者照护之家</t>
  </si>
  <si>
    <t>电话: 021—62806180</t>
  </si>
  <si>
    <t>地址: 长宁区新华路街道番禺路222弄50支弄6号</t>
  </si>
  <si>
    <t>上海长宁区天山路街道长者照护之家</t>
  </si>
  <si>
    <t>电话:   62290902   62290902</t>
  </si>
  <si>
    <t>地址: 长宁区天山路街道长宁区天山路街道天山路天山四村122号3号楼1-2层</t>
  </si>
  <si>
    <t>上海长宁区江苏路社区逸仙长者照护之家</t>
  </si>
  <si>
    <t>电话: 32560001</t>
  </si>
  <si>
    <t>地址: 长宁区江苏路街道利西路307号</t>
  </si>
  <si>
    <t>上海长宁万宏悦馨第一长者照护之家</t>
  </si>
  <si>
    <t>电话: 62309129</t>
  </si>
  <si>
    <t>地址: 长宁区华阳路街道上海市长宁区定西路1235弄26号</t>
  </si>
  <si>
    <t>上海长宁区江苏路街道颐家长者照护之家</t>
  </si>
  <si>
    <t>地址: 长宁区江苏路街道长宁路515号</t>
  </si>
  <si>
    <t>上海长宁区北新泾街道长者照护之家</t>
  </si>
  <si>
    <t>电话: 52160015</t>
  </si>
  <si>
    <t>地址: 长宁区北新泾街道北渔路84号</t>
  </si>
  <si>
    <t>上海慧生活幸福长者照护之家</t>
  </si>
  <si>
    <t>电话: 13956237910</t>
  </si>
  <si>
    <t>地址: 长宁区仙霞新村街道长宁区仙霞新村街道仙霞路471弄12号水仙楼1楼</t>
  </si>
  <si>
    <t>上海长宁区新泾镇长者照护之家</t>
  </si>
  <si>
    <t>电话: 525260001</t>
  </si>
  <si>
    <t>地址: 长宁区新泾镇新泾家苑街道</t>
  </si>
  <si>
    <t>上海长宁区程家桥街道长者照护之家</t>
  </si>
  <si>
    <t>电话: 62620212、60620207</t>
  </si>
  <si>
    <t>地址: 长宁区程家桥街道虹桥路2286号</t>
  </si>
  <si>
    <t>上海长宁区周家桥街道长者照护之家</t>
  </si>
  <si>
    <t>地址: 长宁区周家桥街道709弄26号</t>
  </si>
  <si>
    <t>上海虹桥社区颐养虹南长者照护之家</t>
  </si>
  <si>
    <t>电话: 32093618</t>
  </si>
  <si>
    <t>地址: 长宁区虹桥街道中山西路1432弄36号</t>
  </si>
  <si>
    <t>上海仙霞社区逸仙长者照护之家</t>
  </si>
  <si>
    <t>电话: 62277781</t>
  </si>
  <si>
    <t>地址: 长宁区仙霞新村街道茅台路270弄7号</t>
  </si>
  <si>
    <t>上海天山社区颐养长者照护之家</t>
  </si>
  <si>
    <t>电话: 021-62373892</t>
  </si>
  <si>
    <t>地址: 长宁区天山路街道长宁区天山路街道中山西路800弄13号</t>
  </si>
  <si>
    <t>上海斜土社区长寿家园康馨苑长者照护之家</t>
  </si>
  <si>
    <t>地址: 徐汇区斜土路街道徐汇区斜土路街道大木桥路600弄55号</t>
  </si>
  <si>
    <t xml:space="preserve"> 徐汇区</t>
  </si>
  <si>
    <t>上海徐汇区田林社区乐怡长者照护之家</t>
  </si>
  <si>
    <t>地址: 徐汇区田林街道徐汇区田林街道田林十三村17号</t>
  </si>
  <si>
    <t>上海徐汇区田林社区悦颐长者照护之家</t>
  </si>
  <si>
    <t>地址: 徐汇区田林街道徐汇区田林街道文定路225号</t>
  </si>
  <si>
    <t>上海黄浦区豫园街道长者照护之家</t>
  </si>
  <si>
    <t>电话: 63335273</t>
  </si>
  <si>
    <t>地址: 黄浦区豫园街道方浜西路63弄59号</t>
  </si>
  <si>
    <t xml:space="preserve"> 黄浦区</t>
  </si>
  <si>
    <t>上海黄浦区五里桥街道长者照护之家</t>
  </si>
  <si>
    <t>电话: 6331 7009-100</t>
  </si>
  <si>
    <t>地址: 黄浦区五里桥街道瞿溪路1111弄26号</t>
  </si>
  <si>
    <t>上海黄浦区南东社区长者照护之家</t>
  </si>
  <si>
    <t>电话: 63509806</t>
  </si>
  <si>
    <t>地址: 黄浦区南京东路街道西藏中路725弄50号</t>
  </si>
  <si>
    <t>上海黄浦区小东门街道长者照护之家</t>
  </si>
  <si>
    <t>电话: 15901955810</t>
  </si>
  <si>
    <t>地址: 黄浦区小东门街道中华路727号</t>
  </si>
  <si>
    <t>上海黄浦区半淞园路街道长者照护之家</t>
  </si>
  <si>
    <t>电话: 18017459500</t>
  </si>
  <si>
    <t>地址: 黄浦区半淞园街道保屯路252号1-2层</t>
  </si>
  <si>
    <t>上海黄浦区打浦桥街道长者照护之家</t>
  </si>
  <si>
    <t>电话: 63788836</t>
  </si>
  <si>
    <t>地址: 黄浦区打浦桥街道打浦路284弄18号</t>
  </si>
  <si>
    <t>上海市黄浦区瑞金二路街道瑞福长者照护之家</t>
  </si>
  <si>
    <t>电话: 02153060007</t>
  </si>
  <si>
    <t>地址: 黄浦区瑞金二路街道黄浦区瑞金二路街道南昌路/弄44号</t>
  </si>
  <si>
    <t>上海嘉定区嘉定镇街道塔城路社区长者照护之家</t>
  </si>
  <si>
    <t>电话: 19370950975</t>
  </si>
  <si>
    <t>地址: 嘉定区嘉定镇塔城路321弄7号</t>
  </si>
  <si>
    <t>上海长宁万宏悦馨第二长者照护之家</t>
  </si>
  <si>
    <t>电话: 62808807</t>
  </si>
  <si>
    <t>地址: 长宁区虹桥街道虹桥路1024弄4号3层</t>
  </si>
  <si>
    <t>上海长宁万宏悦馨第三长者照护之家</t>
  </si>
  <si>
    <t>地址: 长宁区仙霞新村街道安龙路447弄底层</t>
  </si>
  <si>
    <t>上海宝山区罗店镇美罗家园长者照护之家</t>
  </si>
  <si>
    <t>地址: 罗南路39号2幢</t>
  </si>
  <si>
    <t>上海崇明城桥镇乐阳长者照护之家</t>
  </si>
  <si>
    <t>地址: 城桥镇团城公路6380-1号</t>
  </si>
  <si>
    <t>上海杨浦区新江湾社区（嘉樾艾维家）长者照护之家</t>
  </si>
  <si>
    <t>地址: 杨浦区江湾新城街道殷行路1270号102室</t>
  </si>
  <si>
    <t>上海杨浦区延吉社区红枫长者照护之家</t>
  </si>
  <si>
    <t>地址: 杨浦区延吉新村街道控江七村34-36号</t>
  </si>
  <si>
    <t>上海叶榭社区堰泾长者照护之家</t>
  </si>
  <si>
    <t>电话: 37685006</t>
  </si>
  <si>
    <t>地址: 松江区叶榭镇堰泾村蒋四房405号</t>
  </si>
  <si>
    <t>提篮社区丹徒路长者照护之家</t>
  </si>
  <si>
    <t>电话: 65672982、65672629</t>
  </si>
  <si>
    <t>地址: 虹口区提篮桥街道虹口区北外滩街道丹徒路233弄23号</t>
  </si>
  <si>
    <t>上海普陀区长寿社区申养长者照护之家</t>
  </si>
  <si>
    <t>电话: 67337337</t>
  </si>
  <si>
    <t>地址: 普陀区长寿路街道中山北路2020号4楼</t>
  </si>
  <si>
    <t>上海曹家渡社区恒裕长者照护之家</t>
  </si>
  <si>
    <t>地址: 静安区曹家渡街道万航渡路767弄43号</t>
  </si>
  <si>
    <t>罗店镇长者照护之家</t>
  </si>
  <si>
    <t>地址: 宝山区罗店镇塘西街169号</t>
  </si>
  <si>
    <t>上海青浦区盈浦街道社区慧享福长者照护之家</t>
  </si>
  <si>
    <t>地址: 青浦区盈浦街道青浦区盈浦街道青安路5-33医院路3-19号</t>
  </si>
  <si>
    <t>上海吴淞社区幸福苑长者照护之家</t>
  </si>
  <si>
    <t>地址: 宝山区吴淞街道淞青路74-88号</t>
  </si>
  <si>
    <t>沪东街道长者照护之家</t>
  </si>
  <si>
    <t>地址: 浦东新区沪东新村街道浦东新区沪东新村街道利津路385弄36号</t>
  </si>
  <si>
    <t>上海市闵行区江川社区合韵长者照护之家</t>
  </si>
  <si>
    <t>地址: 闵行区江川路街道闵行区江川路街道兰坪路131弄13号</t>
  </si>
  <si>
    <t>上海庙行镇长者照护之家</t>
  </si>
  <si>
    <t>地址: 宝山区庙行镇共康八村52号</t>
  </si>
  <si>
    <t>上海静安区江宁路社区乐宁长者照护之家</t>
  </si>
  <si>
    <t>电话: 62566060</t>
  </si>
  <si>
    <t>地址: 静安区江宁路街道静安区江宁路街道武定路661号三层</t>
  </si>
  <si>
    <t>上海长白社区（常健）长者照护之家</t>
  </si>
  <si>
    <t>电话: 65301040</t>
  </si>
  <si>
    <t>地址: 杨浦区长白新村街道安图路160号</t>
  </si>
  <si>
    <t>上海新泾社区孝敬长者照护之家</t>
  </si>
  <si>
    <t>电话: 62383689</t>
  </si>
  <si>
    <t>地址: 长宁区新泾镇长宁区新泾镇仙霞西路70043104</t>
  </si>
  <si>
    <t>上海嘉定安亭社区赵巷长者照护之家</t>
  </si>
  <si>
    <t>地址: 嘉定区安亭镇嘉定区安亭镇翔方公路翔方公路3000号</t>
  </si>
  <si>
    <t>上海闵行区梅陇社区爱照护长者照护之家</t>
  </si>
  <si>
    <t>电话: 54321507</t>
  </si>
  <si>
    <t>地址: 闵行区梅陇镇上中西路762号</t>
  </si>
  <si>
    <t>上海青浦区徐泾社区仁泽长者照护之家</t>
  </si>
  <si>
    <t>电话: 59881369</t>
  </si>
  <si>
    <t>地址: 青浦区徐泾镇徐民路1088号</t>
  </si>
  <si>
    <t>上海嘉定马陆社区戬浜长者照护之家</t>
  </si>
  <si>
    <t>地址: 嘉定区马陆镇嘉定区马陆镇嘉戬公路嘉富路500弄356号</t>
  </si>
  <si>
    <t>上海静安区彭浦镇永和家园长者照护之家</t>
  </si>
  <si>
    <t>地址: 静安区彭浦镇上海市静安区高平路809弄63号-68号</t>
  </si>
  <si>
    <t>张江社区长者照护之家</t>
  </si>
  <si>
    <t>上海崇明城桥镇鳌山社区乐祥长者照护之家</t>
  </si>
  <si>
    <t>上海市杨浦区平凉社区（怀德）长者照顾之家</t>
  </si>
  <si>
    <t>上海四川北社区溧阳长者照护之家</t>
  </si>
  <si>
    <t>上海市闵行区浦江春天长者照护之家</t>
  </si>
  <si>
    <t>上海普陀区全程玖玖长者照护之家</t>
  </si>
  <si>
    <t>上海虹口凉城社区银享恬苑长者照护之家</t>
  </si>
  <si>
    <t>上海市松江区洞泾镇王家厍综合为老服务中心</t>
  </si>
  <si>
    <t>上海市杨浦区平凉路街道江浦路社区综合为老服务中心</t>
  </si>
  <si>
    <t>电话: 021-65059998</t>
  </si>
  <si>
    <t>地址: 上海市杨浦区平凉路街道许阳居委会江浦路321号</t>
  </si>
  <si>
    <t>上海市宝山区友谊路街道永清路899综合为老服务中心</t>
  </si>
  <si>
    <t>地址: 上海市宝山区友谊路街道宝山十村居委会永清路899号</t>
  </si>
  <si>
    <t>上海市虹口区广中路街道综合为老服务中心</t>
  </si>
  <si>
    <t>地址: 上海市虹口区广中路街道八字桥居委会水电路120号B幢</t>
  </si>
  <si>
    <t>上海市虹口区广中路街道第二市民驿站综合为老服务中心</t>
  </si>
  <si>
    <t>上海市杨浦区长海路街道杨浦区长海路街道（人和）综合为老服务中心分中心综合为老服务中心</t>
  </si>
  <si>
    <t>地址: 上海市杨浦区长海路街道市京一村居委会国和路路968号号国和路968号</t>
  </si>
  <si>
    <t>上海市普陀区长风新村街道沁和坊综合为老服务中心</t>
  </si>
  <si>
    <t>上海市普陀区真如镇街道星河片区综合为老服务中心</t>
  </si>
  <si>
    <t>地址: 上海市普陀区真如镇街道真西新村第一居委会桃浦路296号5、6楼</t>
  </si>
  <si>
    <t>上海市普陀区真如镇街道高陵社区综合为老服务中心</t>
  </si>
  <si>
    <t>地址: 上海市普陀区真如镇街道真光新村第三居委会高陵路268号二楼</t>
  </si>
  <si>
    <t>上海市普陀区真如镇街道真西一社区综合为老服务中心综合为老服务中心</t>
  </si>
  <si>
    <t>地址: 上海市普陀区真如镇街道真西新村第一居委会大渡河路1550弄160支弄9号</t>
  </si>
  <si>
    <t>上海市松江区永丰街道谷水综合为老服务中心</t>
  </si>
  <si>
    <t>上海市松江区永丰街道周星综合为老服务中心</t>
  </si>
  <si>
    <t>上海市徐汇区枫林路街道天龙综合为老服务中心</t>
  </si>
  <si>
    <t>上海市徐汇区枫林路街道西木块综合为老服务中心</t>
  </si>
  <si>
    <t>上海市徐汇区枫林路街道宛南综合为老服务中心</t>
  </si>
  <si>
    <t>地址: 上海市徐汇区枫林路街道宛南五村居委会双峰路400号</t>
  </si>
  <si>
    <t>上海市徐汇区康健新村街道综合为老服务中心</t>
  </si>
  <si>
    <t>电话: 64750988</t>
  </si>
  <si>
    <t>上海市徐汇区天平路街道天平社区550弄堂邻里汇综合为老服务中心</t>
  </si>
  <si>
    <t>地址: 上海市徐汇区天平路街道陕西居委会陕西南路村550弄弄17号</t>
  </si>
  <si>
    <t>上海市徐汇区华泾镇东湾徐浦综合为老服务中心</t>
  </si>
  <si>
    <t>电话: 13472819340</t>
  </si>
  <si>
    <t>地址: 上海市徐汇区华泾镇大桥居委会龙吴路2388路118号</t>
  </si>
  <si>
    <t>上海市徐汇区华泾镇建华门户综合为老服务中心</t>
  </si>
  <si>
    <t>电话: 13918912640</t>
  </si>
  <si>
    <t>地址: 上海市徐汇区华泾镇华建居委会老沪闵路路1296弄2-5号</t>
  </si>
  <si>
    <t>上海市徐汇区华泾镇北杨华发综合为老服务中心</t>
  </si>
  <si>
    <t>电话: 54321028</t>
  </si>
  <si>
    <t>地址: 上海市徐汇区华泾镇华发居委会华发路路262号</t>
  </si>
  <si>
    <t>上海市徐汇区华泾镇华泾龙吟综合为老服务中心</t>
  </si>
  <si>
    <t>电话: 54313511</t>
  </si>
  <si>
    <t>地址: 上海市徐汇区华泾镇华阳居委会华展路路123号</t>
  </si>
  <si>
    <t>上海市奉贤区柘林镇佳源综合为老服务中心</t>
  </si>
  <si>
    <t>电话: 57440127</t>
  </si>
  <si>
    <t>地址: 上海市奉贤区柘林镇佳源社区居委会金海公路99弄路106号</t>
  </si>
  <si>
    <t>上海市徐汇区凌云路街道凌云社区拾艺汇综合为老服务中心</t>
  </si>
  <si>
    <t>上海市徐汇区凌云路街道凌云街道综合为老服务中心</t>
  </si>
  <si>
    <t>地址: 上海市徐汇区凌云路街道闵朱居委会老沪闵路875弄30号松风花园邻里汇</t>
  </si>
  <si>
    <t>上海市徐汇区漕河泾街道石龙综合为老服务中心</t>
  </si>
  <si>
    <t>电话: 18918902561</t>
  </si>
  <si>
    <t>地址: 上海市徐汇区漕河泾街道金牛居委会龙川北路880号</t>
  </si>
  <si>
    <t>上海市徐汇区徐家汇街道乐山综合为老服务中心</t>
  </si>
  <si>
    <t>上海市徐汇区徐家汇街道赵巷综合为老服务中心</t>
  </si>
  <si>
    <t>地址: 上海市徐汇区徐家汇街道南赵巷居委会南丹东路109号</t>
  </si>
  <si>
    <t>上海市徐汇区徐家汇街道南丹综合为老服务中心</t>
  </si>
  <si>
    <t>电话: 64417732</t>
  </si>
  <si>
    <t>地址: 上海市徐汇区徐家汇街道南丹居委会宜山路50弄2号</t>
  </si>
  <si>
    <t>上海市徐汇区徐家汇街道土山湾综合为老服务中心</t>
  </si>
  <si>
    <t>地址: 上海市徐汇区徐家汇街道潘家宅居委会蒲汇塘路18号</t>
  </si>
  <si>
    <t>上海市徐汇区虹梅路街道社区综合为老服务中心</t>
  </si>
  <si>
    <t>电话: 54101322</t>
  </si>
  <si>
    <t>地址: 上海市徐汇区虹梅路街道华悦家园居委会虹漕路19弄28号1-2层</t>
  </si>
  <si>
    <t>上海市松江区新浜镇南杨村综合为老服务中心</t>
  </si>
  <si>
    <t>电话: 57893050</t>
  </si>
  <si>
    <t>地址: 上海市松江区新浜镇南杨村村委会南杨村三村200号</t>
  </si>
  <si>
    <t>上海市徐汇区斜土路街道医学院路综合为老服务中心</t>
  </si>
  <si>
    <t>电话: 18017833023</t>
  </si>
  <si>
    <t>上海市徐汇区长桥街道社区党群服务中心综合为老服务中心</t>
  </si>
  <si>
    <t>地址: 上海市徐汇区长桥街道长桥七村居委会老沪闵路918号号</t>
  </si>
  <si>
    <t>上海市徐汇区长桥街道徐汇新城党群服务中心综合为老服务中心</t>
  </si>
  <si>
    <t>电话: 54363868</t>
  </si>
  <si>
    <t>上海市徐汇区天平路街道66梧桐院综合为老服务中心</t>
  </si>
  <si>
    <t>地址: 上海市徐汇区天平路街道安亭居委会乌鲁木齐南路路64号</t>
  </si>
  <si>
    <t>上海市松江区泖港镇黄桥村幸福老人村综合为老服务中心</t>
  </si>
  <si>
    <t>上海市松江区新浜镇社区综合为老服务中心</t>
  </si>
  <si>
    <t>上海市徐汇区田林街道社区综合为老服务中心</t>
  </si>
  <si>
    <t>电话: 64839522</t>
  </si>
  <si>
    <t>上海市松江区叶榭镇“堰泾幸福老人村”分中心综合为老服务中心</t>
  </si>
  <si>
    <t>电话: 37685005-834</t>
  </si>
  <si>
    <t>地址: 上海市松江区叶榭镇堰泾村村委会396号、402号、路405号、408号号</t>
  </si>
  <si>
    <t>上海市奉贤区奉城镇综合为老服务中心</t>
  </si>
  <si>
    <t>电话: 021-57520399</t>
  </si>
  <si>
    <t>地址: 上海市奉贤区奉城镇奉城社区第五居委会曙宏路342号</t>
  </si>
  <si>
    <t>上海市嘉定区南翔镇永乐村综合为老服务中心</t>
  </si>
  <si>
    <t>地址: 上海市嘉定区南翔镇永乐村村委会永乐村村众乐路36号</t>
  </si>
  <si>
    <t>上海市徐汇区田林街道文定汇综合为老服务中心</t>
  </si>
  <si>
    <t>地址: 上海市徐汇区田林街道尚汇豪庭居委会文定路225号</t>
  </si>
  <si>
    <t>上海市徐汇区斜土路街道斜土街道综合为老服务中心</t>
  </si>
  <si>
    <t>电话: 64177840</t>
  </si>
  <si>
    <t>上海市徐汇区斜土路街道尚海湾社区综合为老服务中心</t>
  </si>
  <si>
    <t>上海市浦东新区川沙新镇城厢综合为老服务中心</t>
  </si>
  <si>
    <t>地址: 上海市浦东新区川沙新镇新川居委会新川路302弄18号1层205室305室306室</t>
  </si>
  <si>
    <t>上海市徐汇区龙华街道红馨综合为老服务中心</t>
  </si>
  <si>
    <t>地址: 上海市徐汇区龙华街道龙华新村居委会天钥桥路1121弄22、23号</t>
  </si>
  <si>
    <t>上海市松江区岳阳街道综合为老服务中心</t>
  </si>
  <si>
    <t>上海市松江区岳阳街道综合为老服务分中心综合为老服务中心</t>
  </si>
  <si>
    <t>电话: 021-57820570</t>
  </si>
  <si>
    <t>地址: 上海市松江区岳阳街道九峰社区居委会人民北路196号二楼</t>
  </si>
  <si>
    <t>上海市浦东新区花木街道罗山路综合为老服务中心</t>
  </si>
  <si>
    <t>电话: 50452411-2409</t>
  </si>
  <si>
    <t>上海市徐汇区龙华街道龙华街道综合为老服务中心</t>
  </si>
  <si>
    <t>电话: 021-54120558</t>
  </si>
  <si>
    <t>地址: 上海市徐汇区龙华街道滨江居委会龙水南路村322号一楼</t>
  </si>
  <si>
    <t>上海市普陀区甘泉路街道社区综合为老服务中心</t>
  </si>
  <si>
    <t>电话: 021-56328519</t>
  </si>
  <si>
    <t>上海市嘉定区江桥镇综合为老服务中心</t>
  </si>
  <si>
    <t>上海市奉贤区青村镇青溪综合为老服务中心</t>
  </si>
  <si>
    <t>电话: 57567356</t>
  </si>
  <si>
    <t>上海市奉贤区海湾旅游区综合为老服务中心</t>
  </si>
  <si>
    <t>上海市奉贤区金海社区综合为老服务中心</t>
  </si>
  <si>
    <t>地址: 上海市奉贤区金海社区金水佳苑居委会嘉园路246号</t>
  </si>
  <si>
    <t>上海市奉贤区金汇镇齐贤社区分中心综合为老服务中心</t>
  </si>
  <si>
    <t>上海市奉贤区金汇镇泰日社区综合为老服务中心</t>
  </si>
  <si>
    <t>地址: 上海市奉贤区金汇镇光辉村村委会光辉村汇泰路16号</t>
  </si>
  <si>
    <t>上海市奉贤区金汇镇金汇地区分中心综合为老服务中心</t>
  </si>
  <si>
    <t>上海市奉贤区金汇镇贤苑大居综合为老服务中心</t>
  </si>
  <si>
    <t>电话: 18930233685</t>
  </si>
  <si>
    <t>上海市奉贤区南桥镇综合为老服务中心</t>
  </si>
  <si>
    <t>电话: 57195055</t>
  </si>
  <si>
    <t>地址: 上海市奉贤区南桥镇江海第一居委会南星路333号</t>
  </si>
  <si>
    <t>上海市奉贤区南桥镇南桥源分中心综合为老服务中心</t>
  </si>
  <si>
    <t>地址: 上海市奉贤区南桥镇中街居委会人民中路周家弄32号</t>
  </si>
  <si>
    <t>上海市奉贤区庄行镇社区分中心综合为老服务中心</t>
  </si>
  <si>
    <t>地址: 上海市奉贤区庄行镇邬桥居委会大叶公路2675号</t>
  </si>
  <si>
    <t>上海市奉贤区庄行镇浦秀社区综合为老服务中心</t>
  </si>
  <si>
    <t>上海市奉贤区庄行镇社区综合为老服务中心</t>
  </si>
  <si>
    <t>地址: 上海市奉贤区庄行镇庄行居委会一新街油车弄29号</t>
  </si>
  <si>
    <t>上海市嘉定区嘉定工业区灯塔村综合为老服务中心</t>
  </si>
  <si>
    <t>上海市嘉定区嘉定工业区娄塘社区综合为老服务中心</t>
  </si>
  <si>
    <t>上海市奉贤区奉浦街道国顺路综合为老服务中心</t>
  </si>
  <si>
    <t>电话: 13761976251</t>
  </si>
  <si>
    <t>上海市嘉定区嘉定工业区三里村综合为老服务中心</t>
  </si>
  <si>
    <t>地址: 上海市嘉定区嘉定工业区三里村村委会三里村娄陆公路728号</t>
  </si>
  <si>
    <t>上海市浦东新区金杨新村街道金杨社区综合为老服务中心</t>
  </si>
  <si>
    <t>电话: 68507406</t>
  </si>
  <si>
    <t>地址: 上海市浦东新区金杨新村街道金口路二居委会金杨路471弄25号</t>
  </si>
  <si>
    <t>上海市嘉定区嘉定工业区南苑综合为老服务中心</t>
  </si>
  <si>
    <t>地址: 上海市嘉定区嘉定工业区福蕴社区居委会良舍路333弄良舍路333弄40号</t>
  </si>
  <si>
    <t>上海市崇明区建设镇综合为老服务中心</t>
  </si>
  <si>
    <t>上海市崇明区建设镇富安村综合为老服务中心</t>
  </si>
  <si>
    <t>地址: 上海市崇明区建设镇富安村村委会富安村521号号</t>
  </si>
  <si>
    <t>上海市浦东新区浦兴路街道双桥路综合为老服务中心</t>
  </si>
  <si>
    <t>上海市闵行区虹桥镇社区综合为老服务中心</t>
  </si>
  <si>
    <t>上海市闵行区华漕镇华漕综合为老服务中心</t>
  </si>
  <si>
    <t>上海市奉贤区四团镇红庄综合为老服务中心</t>
  </si>
  <si>
    <t>上海市浦东新区周浦镇银乐湾综合为老服务中心</t>
  </si>
  <si>
    <t>上海市金山区金山工业区高新区第二综合为老服务中心</t>
  </si>
  <si>
    <t>上海市虹口区欧阳路街道综合为老服务中心</t>
  </si>
  <si>
    <t>电话: 36363188</t>
  </si>
  <si>
    <t>地址: 上海市虹口区欧阳路街道大连新村第二居委会天宝西路248弄11号</t>
  </si>
  <si>
    <t>上海市青浦区夏阳街道塘郁村综合为老服务中心</t>
  </si>
  <si>
    <t>上海市长宁区华阳路街道华阳路街道综合为老服务中心综合为老服务中心</t>
  </si>
  <si>
    <t>电话: 021-62125303</t>
  </si>
  <si>
    <t>上海市浦东新区惠南镇黄家路综合为老服务中心</t>
  </si>
  <si>
    <t>电话: 58270033</t>
  </si>
  <si>
    <t>地址: 上海市浦东新区惠南镇黄路居委会黄家路村88号</t>
  </si>
  <si>
    <t>上海市浦东新区惠南镇东城社区荡湾综合为老服务中心</t>
  </si>
  <si>
    <t>电话: 58006317</t>
  </si>
  <si>
    <t>地址: 上海市浦东新区惠南镇荡湾居委会荡湾路路3号</t>
  </si>
  <si>
    <t>上海市浦东新区宣桥镇综合为老服务中心</t>
  </si>
  <si>
    <t>电话: 58187176</t>
  </si>
  <si>
    <t>地址: 上海市浦东新区宣桥镇欣兰苑居委会宣中路440号</t>
  </si>
  <si>
    <t>上海市杨浦区殷行街道久安社区综合为老服务中心</t>
  </si>
  <si>
    <t>电话: 55215676</t>
  </si>
  <si>
    <t>地址: 上海市杨浦区殷行街道城市庭园居委会国伟路300弄E栋</t>
  </si>
  <si>
    <t>上海市浦东新区金桥镇综合为老服务中心</t>
  </si>
  <si>
    <t>电话: 58342880</t>
  </si>
  <si>
    <t>地址: 上海市浦东新区金桥镇阳光第二居委会佳乐路205、85号</t>
  </si>
  <si>
    <t>上海市浦东新区曹路镇曹路镇金海华城（大居南）社区综合为老服务中心</t>
  </si>
  <si>
    <t>电话: 31012583</t>
  </si>
  <si>
    <t>地址: 上海市浦东新区曹路镇龚路居委会龚路支路村385号一层</t>
  </si>
  <si>
    <t>上海市崇明区长兴镇综合为老服务中心</t>
  </si>
  <si>
    <t>电话: 021-66850378</t>
  </si>
  <si>
    <t>地址: 上海市崇明区长兴镇长兴家园社区居委会丰福路699弄18号</t>
  </si>
  <si>
    <t>上海市崇明区横沙乡社区综合为老服务中心</t>
  </si>
  <si>
    <t>地址: 上海市崇明区横沙乡新北村村委会港镇路民生中路号交界处往东100米</t>
  </si>
  <si>
    <t>上海市崇明区横沙乡社区 综合为老服务中心</t>
  </si>
  <si>
    <t>上海市杨浦区延吉新村街道延吉社区综合为老服务中心</t>
  </si>
  <si>
    <t>地址: 上海市杨浦区延吉新村街道延吉一村居委会延吉一村16-17号</t>
  </si>
  <si>
    <t>上海市松江区佘山镇佘山镇综合为老服务中心</t>
  </si>
  <si>
    <t>上海市嘉定区嘉定镇街道桃园社区综合为老服务中心</t>
  </si>
  <si>
    <t>电话: 59178122</t>
  </si>
  <si>
    <t>地址: 上海市嘉定区嘉定镇街道桃园社区居委会桃园新村村57号</t>
  </si>
  <si>
    <t>上海市嘉定区新成路街道新成邻里中心综合为老服务中心</t>
  </si>
  <si>
    <t>上海市嘉定区安亭镇联西村综合为老服务中心</t>
  </si>
  <si>
    <t>上海市杨浦区长白新村街道长白新村街道社区综合为老服务中心</t>
  </si>
  <si>
    <t>上海市松江区车墩镇综合为老服务中心</t>
  </si>
  <si>
    <t>上海市松江区车墩镇祥东综合为老服务中心</t>
  </si>
  <si>
    <t>电话: 18721545917</t>
  </si>
  <si>
    <t>地址: 上海市松江区车墩镇祥东社区居委会车峰路199弄189号2楼</t>
  </si>
  <si>
    <t>上海市崇明区东平镇东平镇综合为老服务前进分中心综合为老服务中心</t>
  </si>
  <si>
    <t>地址: 上海市崇明区东平镇前进新村居委会崇明区东平镇前进新村街北沿公路1328弄26号</t>
  </si>
  <si>
    <t>上海市松江区九亭镇花园综合为老服务中心</t>
  </si>
  <si>
    <t>上海市松江区石湖荡镇综合为老服务中心</t>
  </si>
  <si>
    <t>电话: 021-37781710</t>
  </si>
  <si>
    <t>地址: 上海市松江区石湖荡镇恬润新苑社区居委会闵塔路1751弄395号二楼</t>
  </si>
  <si>
    <t>上海市松江区叶榭镇孝美驿站综合为老服务中心</t>
  </si>
  <si>
    <t>上海市浦东新区北蔡镇综合为老服务中心综合为老服务中心</t>
  </si>
  <si>
    <t>电话: 021-68403605</t>
  </si>
  <si>
    <t>地址: 上海市浦东新区北蔡镇鹏海第七居委会鹏飞路330号鹏飞路330号</t>
  </si>
  <si>
    <t>上海市虹口区凉城新村街道第二市民驿站综合为老服务中心</t>
  </si>
  <si>
    <t>上海市虹口区凉城新村街道综合为老服务中心</t>
  </si>
  <si>
    <t>电话: 55215131</t>
  </si>
  <si>
    <t>上海市静安区曹家渡街道社区综合为老服务中心</t>
  </si>
  <si>
    <t>电话: 52133835</t>
  </si>
  <si>
    <t>地址: 上海市静安区曹家渡街道长春居委会康定路888弄3号（及康定路841号、康定路890号）</t>
  </si>
  <si>
    <t>上海市松江区新桥镇综合为老服务中心</t>
  </si>
  <si>
    <t>上海市松江区新桥镇分中心综合为老服务中心</t>
  </si>
  <si>
    <t>电话: 67601299</t>
  </si>
  <si>
    <t>上海市浦东新区合庆镇综合为老服务中心</t>
  </si>
  <si>
    <t>上海市静安区大宁路街道第三社区综合为老服务中心</t>
  </si>
  <si>
    <t>地址: 上海市静安区大宁路街道平型关路八零一弄居委会平型关路669弄18号</t>
  </si>
  <si>
    <t>上海市静安区大宁路街道第二社区综合为老服务中心</t>
  </si>
  <si>
    <t>地址: 上海市静安区大宁路街道大宁一村居委会共和新路2299号</t>
  </si>
  <si>
    <t>上海市松江区广富林街道文翔名苑综合为老服务中心</t>
  </si>
  <si>
    <t>上海市浦东新区书院镇余姚综合为老服务中心</t>
  </si>
  <si>
    <t>电话: 58196018</t>
  </si>
  <si>
    <t>上海市浦东新区书院镇中久综合为老服务中心</t>
  </si>
  <si>
    <t>上海市浦东新区惠南镇东城社区综合为老服务中心</t>
  </si>
  <si>
    <t>地址: 上海市浦东新区惠南镇荡湾居委会惠东路268号1号楼、2号楼</t>
  </si>
  <si>
    <t>上海市浦东新区惠南镇园中社区综合为老服务中心</t>
  </si>
  <si>
    <t>上海市浦东新区惠南镇黄路社区双店综合为老服务中心</t>
  </si>
  <si>
    <t>电话: 50882013</t>
  </si>
  <si>
    <t>地址: 上海市浦东新区惠南镇双店村村委会双店路518号</t>
  </si>
  <si>
    <t>上海市浦东新区惠南镇民乐综合为老服务中心</t>
  </si>
  <si>
    <t>上海市浦东新区惠南镇文源社区听北综合为老服务中心</t>
  </si>
  <si>
    <t>电话: 38258309</t>
  </si>
  <si>
    <t>地址: 上海市浦东新区惠南镇听北居委会通济路路328弄弄58号</t>
  </si>
  <si>
    <t>上海市黄浦区打浦桥街道打浦桥街道综合为老服务中心</t>
  </si>
  <si>
    <t>上海市浦东新区周家渡街道综合为老服务中心</t>
  </si>
  <si>
    <t>电话: 58809218</t>
  </si>
  <si>
    <t>上海市松江区方松街道综合为老服务中心</t>
  </si>
  <si>
    <t>上海市松江区方松街道上海松江区泰晤士社区综合为老服务中心</t>
  </si>
  <si>
    <t>地址: 上海市松江区方松街道泰唔士小镇社区居委会三新北路900弄907号1层、908号</t>
  </si>
  <si>
    <t>上海市松江区方松街道邻里jia+综合为老服务中心</t>
  </si>
  <si>
    <t>电话: 19921446929</t>
  </si>
  <si>
    <t>地址: 上海市松江区方松街道祥和社区居委会谷阳北路1027弄21幢33号</t>
  </si>
  <si>
    <t>上海市松江区九里亭街道综合为老服务中心</t>
  </si>
  <si>
    <t>上海市闵行区浦江镇永康综合为老服务中心</t>
  </si>
  <si>
    <t>上海市宝山区张庙街道呼兰路综合为老服务中心</t>
  </si>
  <si>
    <t>电话: 56698172</t>
  </si>
  <si>
    <t>地址: 上海市宝山区张庙街道呼玛五村居委会呼兰路路801号</t>
  </si>
  <si>
    <t>上海市浦东新区老港镇综合为老服务中心（大河分中心）综合为老服务中心</t>
  </si>
  <si>
    <t>电话: 021-58050565</t>
  </si>
  <si>
    <t>地址: 上海市浦东新区老港镇大河村村委会大河村港南4组村沙中路598号号</t>
  </si>
  <si>
    <t>上海市松江区泗泾镇综合为老服务中心</t>
  </si>
  <si>
    <t>电话: 13801892823</t>
  </si>
  <si>
    <t>地址: 上海市松江区泗泾镇金地一村社区居委会泗通路411号2号楼1层</t>
  </si>
  <si>
    <t>上海市闵行区新虹街道涞港星苑综合为老服务中心</t>
  </si>
  <si>
    <t>上海市闵行区吴泾镇永德宝邸综合为老服务中心</t>
  </si>
  <si>
    <t>地址: 上海市闵行区吴泾镇永德宝邸居委会曹家塘路路399弄3号楼</t>
  </si>
  <si>
    <t>上海市宝山区高境镇综合为老服务分中心综合为老服务中心</t>
  </si>
  <si>
    <t>地址: 上海市宝山区高境镇高杨佳苑居委会高境路477弄6-1</t>
  </si>
  <si>
    <t>上海市宝山区淞南镇淞南镇综合为老服务分中心综合为老服务中心</t>
  </si>
  <si>
    <t>地址: 上海市宝山区淞南镇淞南一村居委会长江路860弄62号</t>
  </si>
  <si>
    <t>上海市闵行区莘庄工业区鑫都社区综合为老服务中心</t>
  </si>
  <si>
    <t>电话: 52961920</t>
  </si>
  <si>
    <t>地址: 上海市闵行区莘庄工业区天恒名城居委会联农路588号</t>
  </si>
  <si>
    <t>上海市闵行区浦江镇瑞和城社区综合为老服务中心</t>
  </si>
  <si>
    <t>上海市闵行区马桥镇银林坊综合为老服务中心</t>
  </si>
  <si>
    <t>电话: 64090021</t>
  </si>
  <si>
    <t>上海市闵行区马桥镇敬南坊综合为老服务中心</t>
  </si>
  <si>
    <t>地址: 上海市闵行区马桥镇敬南路居委会富砾路269弄62号</t>
  </si>
  <si>
    <t>上海市闵行区马桥镇新街坊综合为老服务中心</t>
  </si>
  <si>
    <t>电话: 64091200</t>
  </si>
  <si>
    <t>地址: 上海市闵行区马桥镇马桥居委会中街88号</t>
  </si>
  <si>
    <t>上海市闵行区马桥镇吉祥坊综合为老服务中心</t>
  </si>
  <si>
    <t>上海市闵行区马桥镇社区综合为老服务中心</t>
  </si>
  <si>
    <t>地址: 上海市闵行区马桥镇马桥居委会元松路15号B-C栋楼</t>
  </si>
  <si>
    <t>上海市闵行区吴泾镇虹景综合为老服务中心</t>
  </si>
  <si>
    <t>上海市闵行区梅陇镇华唐苑综合为老服务中心</t>
  </si>
  <si>
    <t>地址: 上海市闵行区梅陇镇华唐苑居委会虹梅南路2288弄124-125号</t>
  </si>
  <si>
    <t>上海市闵行区梅陇镇幸福晶城综合为老服务中心</t>
  </si>
  <si>
    <t>地址: 上海市闵行区梅陇镇上海晶城第二居委会老沪闵路1111弄24号</t>
  </si>
  <si>
    <t>上海市闵行区梅陇镇梅香苑综合为老服务中心</t>
  </si>
  <si>
    <t>上海市闵行区梅陇镇普乐源综合为老服务中心</t>
  </si>
  <si>
    <t>电话: 18917107888</t>
  </si>
  <si>
    <t>上海市闵行区梅陇镇梅家弄综合为老服务中心</t>
  </si>
  <si>
    <t>电话: 62966589</t>
  </si>
  <si>
    <t>地址: 上海市闵行区梅陇镇梅陇第四居委会镇西路78号</t>
  </si>
  <si>
    <t>上海市闵行区梅陇镇许泾综合为老服务中心</t>
  </si>
  <si>
    <t>电话: 33506638</t>
  </si>
  <si>
    <t>上海市闵行区梅陇镇社区综合为老服务中心</t>
  </si>
  <si>
    <t>电话: 13661806673</t>
  </si>
  <si>
    <t>地址: 上海市闵行区梅陇镇金都路居委会曙建路78弄21号</t>
  </si>
  <si>
    <t>上海市闵行区虹桥镇井亭综合为老服务中心</t>
  </si>
  <si>
    <t>电话: 34315872</t>
  </si>
  <si>
    <t>上海市闵行区虹桥镇红春分中心综合为老服务中心</t>
  </si>
  <si>
    <t>地址: 上海市闵行区虹桥镇红春公寓居委会虹梅路3321弄居委综合楼</t>
  </si>
  <si>
    <t>上海市闵行区华漕镇纪王综合为老服务中心</t>
  </si>
  <si>
    <t>上海市闵行区颛桥镇君四综合为老服务中心</t>
  </si>
  <si>
    <t>电话: 33582318</t>
  </si>
  <si>
    <t>上海市闵行区颛桥镇一家人·颛溪邻里中心综合为老服务中心</t>
  </si>
  <si>
    <t>电话: 33360176</t>
  </si>
  <si>
    <t>上海市闵行区颛桥镇一家人·北桥邻里中心综合为老服务中心</t>
  </si>
  <si>
    <t>电话: 52277305</t>
  </si>
  <si>
    <t>地址: 上海市闵行区颛桥镇北桥居委会新建街109号</t>
  </si>
  <si>
    <t>上海市闵行区七宝镇惠明社区综合为老服务中心</t>
  </si>
  <si>
    <t>电话: 64888380</t>
  </si>
  <si>
    <t>地址: 上海市闵行区七宝镇中春路第三居委会联明路326号</t>
  </si>
  <si>
    <t>上海市闵行区七宝镇皇都社区综合为老服务中心</t>
  </si>
  <si>
    <t>电话: 021-64798100</t>
  </si>
  <si>
    <t>地址: 上海市闵行区七宝镇皇都花园居委会宝铭路3号2楼</t>
  </si>
  <si>
    <t>上海市闵行区七宝镇静安新城社区综合为老服务中心</t>
  </si>
  <si>
    <t>上海市闵行区莘庄镇康城综合为老服务中心</t>
  </si>
  <si>
    <t>电话: 021-34709608</t>
  </si>
  <si>
    <t>地址: 上海市闵行区莘庄镇康城第四居委会康城莘松路958弄瀑布湾道49号</t>
  </si>
  <si>
    <t>上海市闵行区莘庄镇春申综合为老服务中心</t>
  </si>
  <si>
    <t>电话: 52960310</t>
  </si>
  <si>
    <t>地址: 上海市闵行区莘庄镇春申万科城居委会伟业路村199号10号楼3楼</t>
  </si>
  <si>
    <t>上海市闵行区浦锦街道世博家园综合为老服务中心</t>
  </si>
  <si>
    <t>电话: 021-34781633</t>
  </si>
  <si>
    <t>上海市闵行区浦锦街道锦颐浦瑞综合为老服务中心</t>
  </si>
  <si>
    <t>电话: 34783638</t>
  </si>
  <si>
    <t>上海市闵行区新虹街道航华一村五居委综合为老服务中心</t>
  </si>
  <si>
    <t>电话: 52230287</t>
  </si>
  <si>
    <t>上海市闵行区古美街道平阳馨乐里综合为老服务中心</t>
  </si>
  <si>
    <t>上海市闵行区江川路街道鹤北综合为老服务中心</t>
  </si>
  <si>
    <t>电话: 34201765</t>
  </si>
  <si>
    <t>上海市闵行区江川路街道汽轮综合为老服务中心</t>
  </si>
  <si>
    <t>电话: 64091012</t>
  </si>
  <si>
    <t>地址: 上海市闵行区江川路街道汽轮新村第三居委会宾川路380弄54号</t>
  </si>
  <si>
    <t>上海市闵行区江川路街道东风综合为老服务中心</t>
  </si>
  <si>
    <t>地址: 上海市闵行区江川路街道东风新村第三居委会兰坪路301弄12支弄25号</t>
  </si>
  <si>
    <t>上海市闵行区江川路街道电机社区综合为老服务中心</t>
  </si>
  <si>
    <t>电话: 021-64090503</t>
  </si>
  <si>
    <t>地址: 上海市闵行区江川路街道电机新村第四居委会碧江路195弄152号</t>
  </si>
  <si>
    <t>上海市闵行区江川路街道合生综合为老服务中心</t>
  </si>
  <si>
    <t>电话: 64090576</t>
  </si>
  <si>
    <t>上海市虹口区四川北路街道第二市民驿站综合为老服务中心</t>
  </si>
  <si>
    <t>电话: 56662142</t>
  </si>
  <si>
    <t>地址: 上海市虹口区四川北路街道邢长居委会溧阳路1084弄28号</t>
  </si>
  <si>
    <t>上海市崇明区中兴镇胜利综合为老服务中心</t>
  </si>
  <si>
    <t>上海市金山区朱泾镇第二综合为老服务中心</t>
  </si>
  <si>
    <t>上海市松江区中山街道茸梅居委会综合为老服务中心</t>
  </si>
  <si>
    <t>上海市闵行区七宝镇九星家园综合为老服务中心</t>
  </si>
  <si>
    <t>地址: 上海市闵行区七宝镇漕宝路第四居委会宝盛路路84号</t>
  </si>
  <si>
    <t>上海市宝山区大场镇聚丰景都综合为老服务中心</t>
  </si>
  <si>
    <t>电话: 56150065</t>
  </si>
  <si>
    <t>地址: 上海市宝山区大场镇聚丰景都居委会聚丰园路村628弄165号上海市宝山区大场镇聚丰景都居委会聚丰园路村628弄165号</t>
  </si>
  <si>
    <t>上海市松江区泖港镇综合为老服务中心</t>
  </si>
  <si>
    <t>上海市青浦区朱家角镇浦泰社区综合为老服务中心</t>
  </si>
  <si>
    <t>电话: 59241066</t>
  </si>
  <si>
    <t>地址: 上海市青浦区朱家角镇珠溪社区居委会浦泰路824号</t>
  </si>
  <si>
    <t>上海市松江区中山街道方东综合为老服务中心</t>
  </si>
  <si>
    <t>上海市宝山区庙行镇庙行镇综合为老服务中心</t>
  </si>
  <si>
    <t>地址: 上海市宝山区庙行镇共康公寓居委会三泉路路1501号</t>
  </si>
  <si>
    <t>上海市青浦区赵巷镇综合为老服务中心</t>
  </si>
  <si>
    <t>电话: 69280272</t>
  </si>
  <si>
    <t>地址: 上海市青浦区赵巷镇秀景社区居委会华科东路41号</t>
  </si>
  <si>
    <t>上海市青浦区赵巷镇崧漪综合为老服务中心</t>
  </si>
  <si>
    <t>地址: 上海市青浦区赵巷镇华秀社区居委会崧漪一路55弄1号</t>
  </si>
  <si>
    <t>上海市青浦区赵巷镇赵巷镇秀泽综合为老服务中心</t>
  </si>
  <si>
    <t>地址: 上海市青浦区赵巷镇佳昱社区居委会崧泉路与秀福路交叉路339弄9号楼</t>
  </si>
  <si>
    <t>上海市嘉定区马陆镇北管村综合为老服务中心</t>
  </si>
  <si>
    <t>上海市嘉定区马陆镇综合为老服务中心</t>
  </si>
  <si>
    <t>地址: 上海市嘉定区马陆镇希望一坊社区居委会双单路817弄10-24号4楼</t>
  </si>
  <si>
    <t>上海市嘉定区马陆镇陆家社区综合为老服务中心</t>
  </si>
  <si>
    <t>电话: 59150509</t>
  </si>
  <si>
    <t>上海市青浦区白鹤镇赵屯社区综合为老服务中心综合为老服务中心</t>
  </si>
  <si>
    <t>地址: 上海市青浦区白鹤镇赵屯居委会赵江路265弄赵江路265弄</t>
  </si>
  <si>
    <t>上海市浦东新区高行镇综合为老服务中心</t>
  </si>
  <si>
    <t>电话: 68975012</t>
  </si>
  <si>
    <t>上海市嘉定区外冈镇综合为老服务中心</t>
  </si>
  <si>
    <t>地址: 上海市嘉定区外冈镇恒荣社区居委会恒荣路386号411室</t>
  </si>
  <si>
    <t>上海市闵行区莘庄工业区综合为老服务中心</t>
  </si>
  <si>
    <t>上海市浦东新区潍坊新村街道潍坊路综合为老服务中心</t>
  </si>
  <si>
    <t>电话: 68821191</t>
  </si>
  <si>
    <t>地址: 上海市浦东新区潍坊新村街道潍坊十村第一居委会潍坊路140弄12号潍坊路140弄12号</t>
  </si>
  <si>
    <t>上海市浦东新区金杨新村街道金杨街道综合为老服务中心</t>
  </si>
  <si>
    <t>地址: 上海市浦东新区金杨新村街道银山路第一居委会金杨路路220弄号金杨路220弄41号</t>
  </si>
  <si>
    <t>上海市浦东新区金杨新村街道金杨综合为老服务中心</t>
  </si>
  <si>
    <t>上海市长宁区虹桥街道综合为老服务中心</t>
  </si>
  <si>
    <t>电话: 62788807</t>
  </si>
  <si>
    <t>地址: 上海市长宁区虹桥街道中山居委会虹桥路1024弄4号三楼</t>
  </si>
  <si>
    <t>上海市长宁区华阳路街道华阳路街道综合为老服务分中心综合为老服务中心</t>
  </si>
  <si>
    <t>地址: 上海市长宁区华阳路街道潘中居委会定西路1235弄村26号</t>
  </si>
  <si>
    <t>上海市闵行区虹桥镇古北综合为老服务中心</t>
  </si>
  <si>
    <t>电话: 54281781</t>
  </si>
  <si>
    <t>地址: 上海市闵行区虹桥镇名都古北居委会红松东路620号</t>
  </si>
  <si>
    <t>上海市嘉定区徐行镇综合为老服务中心</t>
  </si>
  <si>
    <t>上海市浦东新区惠南镇拱亮路综合为老服务中心</t>
  </si>
  <si>
    <t>地址: 上海市浦东新区惠南镇朗馨苑居委会拱亮路路417号</t>
  </si>
  <si>
    <t>上海市浦东新区万祥镇万祥镇兴隆苑社区综合为老服务中心</t>
  </si>
  <si>
    <t>上海市浦东新区曹路镇金海华城综合为老服务中心</t>
  </si>
  <si>
    <t>上海市崇明区港沿镇综合为老服务中心</t>
  </si>
  <si>
    <t>上海市静安区江宁路街道社区综合为老服务中心</t>
  </si>
  <si>
    <t>电话: 62991007</t>
  </si>
  <si>
    <t>上海市闵行区古美街道美乐汇综合为老服务中心</t>
  </si>
  <si>
    <t>电话: 021-54221262</t>
  </si>
  <si>
    <t>上海市嘉定区新成路街道综合为老服务中心</t>
  </si>
  <si>
    <t>上海市闵行区古美街道平南居综合为老服务中心</t>
  </si>
  <si>
    <t>上海市松江区小昆山镇综合为老服务中心</t>
  </si>
  <si>
    <t>电话: 13816538922</t>
  </si>
  <si>
    <t>上海市闵行区江川路街道沧源综合为老服务中心</t>
  </si>
  <si>
    <t>地址: 上海市闵行区江川路街道沧源新村第一居委会东川路925弄44号</t>
  </si>
  <si>
    <t>上海市闵行区江川路街道新闵综合为老服务中心</t>
  </si>
  <si>
    <t>电话: 54705652</t>
  </si>
  <si>
    <t>上海市嘉定区江桥镇北虹桥社区综合为老服务中心</t>
  </si>
  <si>
    <t>地址: 上海市嘉定区江桥镇嘉星社区居委会海波路366号二楼</t>
  </si>
  <si>
    <t>上海市浦东新区祝桥镇综合为老服务中心</t>
  </si>
  <si>
    <t>上海市浦东新区祝桥镇江镇综合为老服务中心</t>
  </si>
  <si>
    <t>上海市宝山区张庙街道综合为老服务分中心综合为老服务中心</t>
  </si>
  <si>
    <t>电话: 56020127</t>
  </si>
  <si>
    <t>地址: 上海市宝山区张庙街道通河七村一居委会共江路村666号</t>
  </si>
  <si>
    <t>上海市浦东新区惠南镇文源综合为老服务中心</t>
  </si>
  <si>
    <t>上海市嘉定区南翔镇综合为老服务中心</t>
  </si>
  <si>
    <t>地址: 上海市嘉定区南翔镇虹翔社区居委会德园路665号</t>
  </si>
  <si>
    <t>上海市嘉定区南翔镇东社区综合为老服务中心</t>
  </si>
  <si>
    <t>电话: 69951220</t>
  </si>
  <si>
    <t>地址: 上海市嘉定区南翔镇曙光村村委会宝翔路160号</t>
  </si>
  <si>
    <t>上海市浦东新区大团镇综合为老服务中心金桥分中心综合为老服务中心</t>
  </si>
  <si>
    <t>上海市闵行区华漕镇闵北路居委综合为老服务中心</t>
  </si>
  <si>
    <t>电话: 34717962</t>
  </si>
  <si>
    <t>地址: 上海市闵行区华漕镇闵北路居委会季乐路299弄1号3楼</t>
  </si>
  <si>
    <t>上海市闵行区虹桥镇振宏综合为老服务中心</t>
  </si>
  <si>
    <t>上海市闵行区虹桥镇红松综合为老服务中心</t>
  </si>
  <si>
    <t>电话: 18017584996</t>
  </si>
  <si>
    <t>地址: 上海市闵行区虹桥镇龙柏一村第二居委会黄桦路369弄</t>
  </si>
  <si>
    <t>上海市闵行区虹桥镇西郊综合为老服务中心</t>
  </si>
  <si>
    <t>地址: 上海市闵行区虹桥镇西郊居委会绿苑路22号</t>
  </si>
  <si>
    <t>上海市浦东新区书院镇路南综合为老服务中心</t>
  </si>
  <si>
    <t>上海市宝山区顾村镇椿熙堂综合为老服务中心</t>
  </si>
  <si>
    <t>电话: 021-56186969</t>
  </si>
  <si>
    <t>上海市浦东新区合庆镇蔡路社区综合为老服务中心</t>
  </si>
  <si>
    <t>电话: 68904311</t>
  </si>
  <si>
    <t>地址: 上海市浦东新区合庆镇蔡路村村委会东川公路7777号</t>
  </si>
  <si>
    <t>上海市金山区吕巷镇综合为老服务中心</t>
  </si>
  <si>
    <t>上海市静安区天目西路街道社区综合为老服务中心</t>
  </si>
  <si>
    <t>上海市长宁区北新泾街道综合为老服务中心.分中心综合为老服务中心</t>
  </si>
  <si>
    <t>上海市宝山区月浦镇月浦四村综合为老服务中心</t>
  </si>
  <si>
    <t>电话: 15618620598</t>
  </si>
  <si>
    <t>上海市长宁区天山路街道天山社区综合为老服务中心</t>
  </si>
  <si>
    <t>上海市长宁区天山路街道社区综合为老服务中心</t>
  </si>
  <si>
    <t>地址: 上海市长宁区天山路街道天山四村居委会天山四村122号3号楼1、2层</t>
  </si>
  <si>
    <t>上海市嘉定区外冈镇恒飞路综合为老服务中心</t>
  </si>
  <si>
    <t>电话: 021-69012345</t>
  </si>
  <si>
    <t>上海市青浦区徐泾镇二联村综合为老服务中心</t>
  </si>
  <si>
    <t>地址: 上海市青浦区徐泾镇二联村村委会龙联路258弄83号</t>
  </si>
  <si>
    <t>上海市嘉定区马陆镇彭赵村综合为老服务中心</t>
  </si>
  <si>
    <t>电话: 021-59900130</t>
  </si>
  <si>
    <t>上海市长宁区北新泾街道综合为老服务中心</t>
  </si>
  <si>
    <t>地址: 上海市长宁区北新泾街道新泾二村居委会北渔路84号</t>
  </si>
  <si>
    <t>上海市长宁区北新泾街道综合为老服务中心分中心综合为老服务中心</t>
  </si>
  <si>
    <t>上海市徐汇区长桥街道上海市徐汇区长桥街道综合为老服务中心</t>
  </si>
  <si>
    <t>上海市宝山区杨行镇杨行镇综合为老服务中心</t>
  </si>
  <si>
    <t>地址: 上海市宝山区杨行镇和家欣苑居委会红林路村528弄25-32</t>
  </si>
  <si>
    <t>上海市宝山区吴淞街道第二站点综合为老服务中心</t>
  </si>
  <si>
    <t>上海市宝山区吴淞街道淞青路综合为老服务中心</t>
  </si>
  <si>
    <t>电话: 201-36555626</t>
  </si>
  <si>
    <t>上海市金山区枫泾镇新义村综合为老服务中心</t>
  </si>
  <si>
    <t>地址: 上海市金山区枫泾镇新义村村委会新义村1组4004号</t>
  </si>
  <si>
    <t>上海市金山区金山卫镇星火村综合为老服务中心</t>
  </si>
  <si>
    <t>地址: 上海市金山区金山卫镇星火村村委会星火村村秦弯路1041弄26号</t>
  </si>
  <si>
    <t>上海市金山区山阳镇综合为老服务中心</t>
  </si>
  <si>
    <t>上海市静安区共和新路街道第三综合为老服务中心</t>
  </si>
  <si>
    <t>电话: 56620551</t>
  </si>
  <si>
    <t>地址: 上海市静安区共和新路街道谈家桥八十弄居委会中山北路959号</t>
  </si>
  <si>
    <t>上海市宝山区高境镇综合为老服务中心</t>
  </si>
  <si>
    <t>地址: 上海市宝山区高境镇高境一村二居委会高境路路371号</t>
  </si>
  <si>
    <t>上海市徐汇区漕河泾街道薛家宅综合为老服务中心</t>
  </si>
  <si>
    <t>上海市嘉定区嘉定镇街道乐龄综合为老服务中心</t>
  </si>
  <si>
    <t>电话: 39119231</t>
  </si>
  <si>
    <t>地址: 上海市嘉定区嘉定镇街道小囡桥社区居委会塔城路440弄嘉定区塔城路440弄29号</t>
  </si>
  <si>
    <t>上海市金山区石化街道综合为老服务中心</t>
  </si>
  <si>
    <t>上海市崇明区陈家镇综合为老服务中心</t>
  </si>
  <si>
    <t>电话: 39363983</t>
  </si>
  <si>
    <t>地址: 上海市崇明区陈家镇裕鸿佳苑第四社区居委会裕展路426号</t>
  </si>
  <si>
    <t>上海市金山区石化街道石化街道第二综合为老服务中心</t>
  </si>
  <si>
    <t>地址: 上海市金山区石化街道柳城新村居委会蒙山路101号2楼</t>
  </si>
  <si>
    <t>上海市虹口区北外滩街道综合为老服务中心</t>
  </si>
  <si>
    <t>上海市崇明区竖新镇综合为老服务中心</t>
  </si>
  <si>
    <t>上海市嘉定区安亭镇综合为老服务中心</t>
  </si>
  <si>
    <t>上海市嘉定区安亭镇向阳村综合为老服务中心</t>
  </si>
  <si>
    <t>上海市金山区张堰镇综合为老服务中心</t>
  </si>
  <si>
    <t>电话: 021-57213047</t>
  </si>
  <si>
    <t>上海市崇明区竖新镇油桥村综合为老服务中心</t>
  </si>
  <si>
    <t>上海市金山区金山卫镇综合为老服务中心</t>
  </si>
  <si>
    <t>电话: 57269008</t>
  </si>
  <si>
    <t>地址: 上海市金山区金山卫镇东门居委会御景龙庭路818弄49号</t>
  </si>
  <si>
    <t>上海市崇明区竖新镇惠民村综合为老服务中心</t>
  </si>
  <si>
    <t>上海市崇明区城桥镇金日社区综合为老服务中心</t>
  </si>
  <si>
    <t>地址: 上海市崇明区城桥镇金日社区居委会青柏路601弄47号楼</t>
  </si>
  <si>
    <t>上海市宝山区庙行镇庙行镇分中心综合为老服务中心</t>
  </si>
  <si>
    <t>电话: 59470096</t>
  </si>
  <si>
    <t>地址: 上海市宝山区庙行镇屹立家园居委会长江西路2700号</t>
  </si>
  <si>
    <t>上海市金山区朱泾镇综合为老服务中心</t>
  </si>
  <si>
    <t>上海市徐汇区康健新村街道桂林西街综合为老服务中心</t>
  </si>
  <si>
    <t>电话: 64757022-5211</t>
  </si>
  <si>
    <t>地址: 上海市徐汇区康健新村街道长兴坊居委会桂林西街23号桂林西街23号</t>
  </si>
  <si>
    <t>上海市崇明区庙镇合中分中心综合为老服务中心</t>
  </si>
  <si>
    <t>地址: 上海市崇明区庙镇合中村村委会合中村村342号</t>
  </si>
  <si>
    <t>上海市虹口区四川北路街道综合为老服务中心</t>
  </si>
  <si>
    <t>上海市崇明区城桥镇综合为老服务中心</t>
  </si>
  <si>
    <t>电话: 69696150</t>
  </si>
  <si>
    <t>地址: 上海市崇明区城桥镇西门南村居委会南门路298号</t>
  </si>
  <si>
    <t>上海市崇明区新海镇综合为老服务中心</t>
  </si>
  <si>
    <t>地址: 上海市崇明区新海镇新海居委会兴阔路路165号</t>
  </si>
  <si>
    <t>上海市崇明区新海镇跃进综合为老服务中心</t>
  </si>
  <si>
    <t>上海市崇明区新村乡综合为老服务中心</t>
  </si>
  <si>
    <t>上海市崇明区堡镇综合为老服务中心</t>
  </si>
  <si>
    <t>上海市青浦区练塘镇综合为老服务中心</t>
  </si>
  <si>
    <t>电话: 15021354553</t>
  </si>
  <si>
    <t>地址: 上海市青浦区练塘镇张联村村委会张联路500号</t>
  </si>
  <si>
    <t>上海市青浦区练塘镇徐练分中心综合为老服务中心</t>
  </si>
  <si>
    <t>电话: 13916209273</t>
  </si>
  <si>
    <t>地址: 上海市青浦区练塘镇徐练村村委会徐练村朱枫公路5527号</t>
  </si>
  <si>
    <t>上海市浦东新区张江镇申佳综合为老服务中心</t>
  </si>
  <si>
    <t>电话: 58552019</t>
  </si>
  <si>
    <t>地址: 上海市浦东新区张江镇孙环路居委会孙建路838弄24号</t>
  </si>
  <si>
    <t>上海市青浦区香花桥街道香花桥街道社区（民惠第二社区分中心）综合为老服务中心</t>
  </si>
  <si>
    <t>地址: 上海市青浦区香花桥街道民惠第二社区居委会久远路1688弄民惠七区二号会所</t>
  </si>
  <si>
    <t>上海市青浦区朱家角镇沈巷片区综合为老服务中心</t>
  </si>
  <si>
    <t>电话: 59201512</t>
  </si>
  <si>
    <t>地址: 上海市青浦区朱家角镇沈巷村村委会沈巷路村315号</t>
  </si>
  <si>
    <t>上海市黄浦区南京东路街道福海综合为老服务中心</t>
  </si>
  <si>
    <t>电话: 63278500</t>
  </si>
  <si>
    <t>地址: 上海市黄浦区南京东路街道福海居委会西藏中路725弄50号</t>
  </si>
  <si>
    <t>上海市黄浦区瑞金二路街道综合为老服务中心</t>
  </si>
  <si>
    <t>电话: 53836605</t>
  </si>
  <si>
    <t>地址: 上海市黄浦区瑞金二路街道瑞兴居委会南昌路44号</t>
  </si>
  <si>
    <t>上海市虹口区江湾镇街道综合为老服务中心</t>
  </si>
  <si>
    <t>上海市浦东新区塘桥街道塘桥社区综合为老服务中心</t>
  </si>
  <si>
    <t>上海市浦东新区康桥镇双秀社区综合为老服务中心</t>
  </si>
  <si>
    <t>电话: 58121273</t>
  </si>
  <si>
    <t>上海市闵行区新虹街道社区综合为老服务中心</t>
  </si>
  <si>
    <t>上海市普陀区真如镇街道社区综合为老服务中心</t>
  </si>
  <si>
    <t>电话: 021-62666682</t>
  </si>
  <si>
    <t>地址: 上海市普陀区真如镇街道曹杨新苑居委会三源路180号</t>
  </si>
  <si>
    <t>上海市杨浦区定海路街道爱国路社区综合为老服务中心</t>
  </si>
  <si>
    <t>电话: 25032407</t>
  </si>
  <si>
    <t>地址: 上海市杨浦区定海路街道公助一村居委会顺平路路387号号</t>
  </si>
  <si>
    <t>上海市杨浦区四平路街道四平路街道综合为老服务中心</t>
  </si>
  <si>
    <t>电话: 65102330</t>
  </si>
  <si>
    <t>地址: 上海市杨浦区四平路街道鞍山三村居委会三村村锦西路57号号</t>
  </si>
  <si>
    <t>上海市宝山区大场镇大场镇综合为老服务中心综合为老服务中心</t>
  </si>
  <si>
    <t>电话: 56150010</t>
  </si>
  <si>
    <t>地址: 上海市宝山区大场镇场中村村委会沪太路村2010-1号沪太路2010-1</t>
  </si>
  <si>
    <t>上海市杨浦区平凉路街道金恪社区综合为老服务中心</t>
  </si>
  <si>
    <t>地址: 上海市杨浦区平凉路街道锦杨苑居委会济宁路路488号</t>
  </si>
  <si>
    <t>上海市金山区廊下镇万春苑综合为老服务中心</t>
  </si>
  <si>
    <t>上海市青浦区华新镇华新镇综合为老服务中心</t>
  </si>
  <si>
    <t>上海市闵行区浦锦街道浦江坤庭综合为老服务中心</t>
  </si>
  <si>
    <t>电话: 34783262</t>
  </si>
  <si>
    <t>地址: 上海市闵行区浦锦街道浦江颐城居委会浦锦路1281弄号21号204-205室</t>
  </si>
  <si>
    <t>上海市宝山区大场镇大场镇综合为老服务中心</t>
  </si>
  <si>
    <t>地址: 上海市宝山区大场镇葑润华庭居委会祁华路197号</t>
  </si>
  <si>
    <t>上海市闵行区浦江镇汇西社区综合为老服务中心</t>
  </si>
  <si>
    <t>电话: 021-54849108</t>
  </si>
  <si>
    <t>地址: 上海市闵行区浦江镇汇西村村委会汇西村闸航路2993-1号</t>
  </si>
  <si>
    <t>上海市普陀区石泉路街道镇坪片区综合为老服务中心</t>
  </si>
  <si>
    <t>电话: 62150799</t>
  </si>
  <si>
    <t>上海市普陀区长征镇祥和综合为老服务中心</t>
  </si>
  <si>
    <t>上海市宝山区罗店镇上海市宝山区罗店镇美罗家园综合为老服务中心</t>
  </si>
  <si>
    <t>地址: 上海市宝山区罗店镇宝欣苑八居罗南路村39号宝山区罗店镇罗南路39号</t>
  </si>
  <si>
    <t>上海市浦东新区洋泾街道灵山综合为老服务中心</t>
  </si>
  <si>
    <t>电话: 13564372190</t>
  </si>
  <si>
    <t>地址: 上海市浦东新区洋泾街道第五大道居委会巨野路717号</t>
  </si>
  <si>
    <t>上海市宝山区顾村镇综合为老服务中心馨佳园分中心综合为老服务中心</t>
  </si>
  <si>
    <t>上海市宝山区罗泾镇宝悦综合为老服务中心</t>
  </si>
  <si>
    <t>地址: 上海市宝山区罗泾镇宝悦家苑居委会萧月路153号</t>
  </si>
  <si>
    <t>上海市杨浦区殷行街道市光新村综合为老服务中心</t>
  </si>
  <si>
    <t>上海市徐汇区枫林路街道东二综合为老服务分中心综合为老服务中心</t>
  </si>
  <si>
    <t>电话: 021-64030620</t>
  </si>
  <si>
    <t>地址: 上海市徐汇区枫林路街道东安二村居委会中山南二路路790号</t>
  </si>
  <si>
    <t>上海市闵行区七宝镇华林社区综合为老服务中心</t>
  </si>
  <si>
    <t>电话: 64880650</t>
  </si>
  <si>
    <t>地址: 上海市闵行区七宝镇华林路第三居委会中谊路888弄108号</t>
  </si>
  <si>
    <t>上海市闵行区古美街道东兰苑综合为老服务中心</t>
  </si>
  <si>
    <t>电话: 021-51112857</t>
  </si>
  <si>
    <t>地址: 上海市闵行区古美街道东兰新村第二居委会龙茗路1660号二楼</t>
  </si>
  <si>
    <t>上海市闵行区古美街道古龙汇综合为老服务中心</t>
  </si>
  <si>
    <t>上海市闵行区吴泾镇斗姆综合为老服务中心</t>
  </si>
  <si>
    <t>电话: 64503199</t>
  </si>
  <si>
    <t>地址: 上海市闵行区吴泾镇共和村村委会共和村斗姆200号</t>
  </si>
  <si>
    <t>上海市闵行区七宝镇航新社区综合为老服务中心</t>
  </si>
  <si>
    <t>电话: 64888311</t>
  </si>
  <si>
    <t>地址: 上海市闵行区七宝镇航华二村第三居委会航新路333-336号</t>
  </si>
  <si>
    <t>上海市闵行区七宝镇天豪社区综合为老服务中心</t>
  </si>
  <si>
    <t>电话: 54153205</t>
  </si>
  <si>
    <t>地址: 上海市闵行区七宝镇漕宝路第三居委会天豪路50号</t>
  </si>
  <si>
    <t>上海市闵行区浦江镇江玮路综合为老服务中心</t>
  </si>
  <si>
    <t>地址: 上海市闵行区浦江镇闵浦第三居委会江玮路269号</t>
  </si>
  <si>
    <t>上海市闵行区浦江镇瑞和雅苑社区综合为老服务中心</t>
  </si>
  <si>
    <t>上海市闵行区华漕镇九韵居委综合为老服务中心</t>
  </si>
  <si>
    <t>电话: 52262804</t>
  </si>
  <si>
    <t>地址: 上海市闵行区华漕镇九韵城居委会繁兴路296号</t>
  </si>
  <si>
    <t>上海市徐汇区漕河泾街道华富综合为老服务中心</t>
  </si>
  <si>
    <t>地址: 上海市徐汇区漕河泾街道华富居委会龙华西路路18号</t>
  </si>
  <si>
    <t>上海市青浦区金泽镇商榻综合为老服务中心</t>
  </si>
  <si>
    <t>电话: 59260508</t>
  </si>
  <si>
    <t>地址: 上海市青浦区金泽镇商榻居委会商周路路3号原小商品市场</t>
  </si>
  <si>
    <t>上海市青浦区金泽镇莲湖村综合为老服务中心</t>
  </si>
  <si>
    <t>电话: 59271153</t>
  </si>
  <si>
    <t>上海市闵行区莘庄镇莘松综合为老服务中心</t>
  </si>
  <si>
    <t>电话: 64980177</t>
  </si>
  <si>
    <t>地址: 上海市闵行区莘庄镇莘松一村居委会莘潭路295弄12号</t>
  </si>
  <si>
    <t>上海市浦东新区高桥镇综合为老服务中心</t>
  </si>
  <si>
    <t>电话: 50670983</t>
  </si>
  <si>
    <t>上海市闵行区浦江镇浦航综合为老服务中心</t>
  </si>
  <si>
    <t>电话: 34786073</t>
  </si>
  <si>
    <t>地址: 上海市闵行区浦江镇浦航新城第八居委会浦连路125弄41号</t>
  </si>
  <si>
    <t>上海市闵行区华漕镇美邻苑社区综合为老服务中心</t>
  </si>
  <si>
    <t>上海市浦东新区潍坊新村街道综合为老服务中心</t>
  </si>
  <si>
    <t>地址: 上海市浦东新区潍坊新村街道谢家宅居委会浦东南路1658号</t>
  </si>
  <si>
    <t>上海市浦东新区祝桥镇盐仓综合为老服务中心</t>
  </si>
  <si>
    <t>上海市闵行区新虹街道爱博五村综合为老服务中心</t>
  </si>
  <si>
    <t>电话: 32231067</t>
  </si>
  <si>
    <t>地址: 上海市闵行区新虹街道爱博五村居委会天山西路4178弄101号</t>
  </si>
  <si>
    <t>上海市浦东新区张江镇环东综合为老服务中心</t>
  </si>
  <si>
    <t>地址: 上海市浦东新区张江镇环东中心村村委会麦香路1号稻香路麦香路口（环东公园内）</t>
  </si>
  <si>
    <t>上海市浦东新区南汇新城镇芦潮港社区综合为老服务中心</t>
  </si>
  <si>
    <t>上海市虹口区嘉兴路街道第五市民驿站综合为老服务中心</t>
  </si>
  <si>
    <t>上海市长宁区周家桥街道综合为老服务分中心综合为老服务中心</t>
  </si>
  <si>
    <t>上海市崇明区新河镇井亭村综合为老服务中心</t>
  </si>
  <si>
    <t>电话: 59688821</t>
  </si>
  <si>
    <t>地址: 上海市崇明区新河镇井亭村村委会井亭村1236号</t>
  </si>
  <si>
    <t>上海市宝山区顾村镇综合为老服务中心泰和分中心综合为老服务中心</t>
  </si>
  <si>
    <t>上海市徐汇区龙华街道滨江水岸综合为老服务中心</t>
  </si>
  <si>
    <t>电话: 64172512-8004</t>
  </si>
  <si>
    <t>地址: 上海市徐汇区龙华街道民苑居委会云锦路181号</t>
  </si>
  <si>
    <t>上海市静安区彭浦镇第二社区综合为老服务中心</t>
  </si>
  <si>
    <t>上海市浦东新区陆家嘴街道梅园分中心综合为老服务中心</t>
  </si>
  <si>
    <t>上海市浦东新区塘桥街道塘桥综合为老服务中心</t>
  </si>
  <si>
    <t>地址: 上海市浦东新区塘桥街道塘桥居委会徐家弄路99号</t>
  </si>
  <si>
    <t>上海市浦东新区高东镇高东新村居委综合为老服务中心</t>
  </si>
  <si>
    <t>上海市黄浦区小东门街道综合为老服务中心</t>
  </si>
  <si>
    <t>电话: 63391128</t>
  </si>
  <si>
    <t>上海市浦东新区南码头路街道六里分中心综合为老服务中心</t>
  </si>
  <si>
    <t>上海市浦东新区陆家嘴街道综合为老服务中心</t>
  </si>
  <si>
    <t>上海市黄浦区外滩街道综合为老服务中心</t>
  </si>
  <si>
    <t>电话: 63331505</t>
  </si>
  <si>
    <t>上海市闵行区莘庄镇新梅综合为老服务中心</t>
  </si>
  <si>
    <t>电话: 64882894</t>
  </si>
  <si>
    <t>地址: 上海市闵行区莘庄镇新梅花苑居委会虹莘路1239号</t>
  </si>
  <si>
    <t>上海市闵行区古美街道平吉园综合为老服务中心</t>
  </si>
  <si>
    <t>电话: 021-33580787</t>
  </si>
  <si>
    <t>上海市闵行区华漕镇金丰居委综合为老服务中心</t>
  </si>
  <si>
    <t>电话: 62210824</t>
  </si>
  <si>
    <t>上海市宝山区友谊路街道宝城新村综合为老服务中心</t>
  </si>
  <si>
    <t>地址: 上海市宝山区友谊路街道宝城新村居委会宝城新村新村17号乙</t>
  </si>
  <si>
    <t>上海市闵行区浦江镇叶家桥路综合为老服务中心</t>
  </si>
  <si>
    <t>电话: 34790032</t>
  </si>
  <si>
    <t>上海市杨浦区平凉路街道第二社区综合为老服务中心</t>
  </si>
  <si>
    <t>电话: 65892006</t>
  </si>
  <si>
    <t>地址: 上海市杨浦区平凉路街道惠明居委会惠民路702号</t>
  </si>
  <si>
    <t>上海市杨浦区大桥街道第二综合为老服务中心</t>
  </si>
  <si>
    <t>地址: 上海市杨浦区大桥街道长眉居委会河间路237号</t>
  </si>
  <si>
    <t>上海市杨浦区长海路街道（浣纱）综合为老服务中心</t>
  </si>
  <si>
    <t>上海市杨浦区延吉新村街道红枫综合为老服务中心</t>
  </si>
  <si>
    <t>电话: 65303125</t>
  </si>
  <si>
    <t>地址: 上海市杨浦区延吉新村街道控江七村居委会永吉路158号甲</t>
  </si>
  <si>
    <t>上海市杨浦区五角场街道第二综合为老服务中心</t>
  </si>
  <si>
    <t>上海市宝山区友谊路街道友谊路街道社区综合为老服务中心综合为老服务中心</t>
  </si>
  <si>
    <t>上海市长宁区江苏路街道社区综合为老服务中心</t>
  </si>
  <si>
    <t>地址: 上海市长宁区江苏路街道愚三居委会长宁路515号二楼</t>
  </si>
  <si>
    <t>上海市杨浦区江浦路街道康善综合为老服务中心</t>
  </si>
  <si>
    <t>上海市闵行区新虹街道航华公园分中心综合为老服务中心</t>
  </si>
  <si>
    <t>上海市杨浦区长白新村街道长白新村街道综合为老服务中心</t>
  </si>
  <si>
    <t>上海市黄浦区老西门街道综合为老服务中心</t>
  </si>
  <si>
    <t>地址: 上海市黄浦区老西门街道小桃园居委会庄家街51号</t>
  </si>
  <si>
    <t>上海市浦东新区周家渡街道社区综合为老服务中心</t>
  </si>
  <si>
    <t>上海市浦东新区南汇新城镇综合为老服务中心</t>
  </si>
  <si>
    <t>上海市普陀区长寿路街道西沙综合为老服务中心</t>
  </si>
  <si>
    <t>上海市崇明区横沙乡新永综合为老服务中心</t>
  </si>
  <si>
    <t>电话: 021-56890421</t>
  </si>
  <si>
    <t>地址: 上海市崇明区横沙乡新永村村委会新永村368号</t>
  </si>
  <si>
    <t>上海市杨浦区新江湾城街道睿达路综合为老服务中心</t>
  </si>
  <si>
    <t>地址: 上海市杨浦区新江湾城街道睿达路居委会殷行路1628弄1号楼1楼</t>
  </si>
  <si>
    <t>上海市浦东新区南汇新城镇申港综合为老服务中心</t>
  </si>
  <si>
    <t>上海市静安区临汾路街道第二社区综合为老服务中心</t>
  </si>
  <si>
    <t>上海市静安区临汾路街道社区综合为老服务中心</t>
  </si>
  <si>
    <t>电话: 36600007</t>
  </si>
  <si>
    <t>地址: 上海市静安区临汾路街道临汾路三八零弄居委会阳曲路391弄16号</t>
  </si>
  <si>
    <t>上海市浦东新区泥城镇综合为老服务中心</t>
  </si>
  <si>
    <t>上海市崇明区庙镇综合为老服务中心</t>
  </si>
  <si>
    <t>上海市青浦区华新镇综合为老服务中心</t>
  </si>
  <si>
    <t>电话: 59773238</t>
  </si>
  <si>
    <t>地址: 上海市青浦区华新镇凤溪居委会风雅路路906号</t>
  </si>
  <si>
    <t>上海市崇明区新河镇群英村综合为老服务中心</t>
  </si>
  <si>
    <t>上海市崇明区新河镇三烈村综合为老服务中心</t>
  </si>
  <si>
    <t>上海市宝山区罗店镇综合为老服务中心</t>
  </si>
  <si>
    <t>地址: 上海市宝山区罗店镇古镇居委会塘西街169号塘西街169号</t>
  </si>
  <si>
    <t>上海市普陀区甘泉路街道沪太片区社区综合为老服务中心</t>
  </si>
  <si>
    <t>上海市普陀区甘泉路街道甘泉片区社区综合为老服务中心</t>
  </si>
  <si>
    <t>上海市奉贤区四团镇平安综合为老服务中心</t>
  </si>
  <si>
    <t>上海市奉贤区四团镇四团综合为老服务中心</t>
  </si>
  <si>
    <t>上海市长宁区虹桥街道虹桥街道综合为老服务中心</t>
  </si>
  <si>
    <t>上海市崇明区绿华镇综合为老服务中心</t>
  </si>
  <si>
    <t>电话: 59351007</t>
  </si>
  <si>
    <t>上海市浦东新区潍坊新村街道东南分中心综合为老服务中心</t>
  </si>
  <si>
    <t>电话: 58787719</t>
  </si>
  <si>
    <t>地址: 上海市浦东新区潍坊新村街道东南居委会东南新村47号东南新村47号</t>
  </si>
  <si>
    <t>上海市静安区宝山路街道宝山路街道综合为老服务中心</t>
  </si>
  <si>
    <t>上海市杨浦区殷行街道闸殷路综合为老服务中心</t>
  </si>
  <si>
    <t>地址: 上海市杨浦区殷行街道闸一居委会闸殷路86号</t>
  </si>
  <si>
    <t>上海市长宁区周家桥街道社区综合为老服务中心</t>
  </si>
  <si>
    <t>上海市浦东新区康桥镇综合为老服务中心</t>
  </si>
  <si>
    <t>上海市杨浦区殷行街道殷行新村综合为老服务中心</t>
  </si>
  <si>
    <t>电话: 65068096</t>
  </si>
  <si>
    <t>地址: 上海市杨浦区殷行街道殷行一村居委会殷行一村74号</t>
  </si>
  <si>
    <t>上海市浦东新区花木街道综合为老服务中心</t>
  </si>
  <si>
    <t>地址: 上海市浦东新区花木街道培花新村七居委会芳芯路257-275号</t>
  </si>
  <si>
    <t>上海市浦东新区东明路街道综合为老服务中心</t>
  </si>
  <si>
    <t>电话: 50420083</t>
  </si>
  <si>
    <t>地址: 上海市浦东新区东明路街道新月第二居委会环林东路799弄８—15号</t>
  </si>
  <si>
    <t>上海市普陀区长风新村街道白兰片区社区综合为老服务中心</t>
  </si>
  <si>
    <t>上海市青浦区白鹤镇镇综合为老服务中心</t>
  </si>
  <si>
    <t>电话: 59747320</t>
  </si>
  <si>
    <t>地址: 上海市青浦区白鹤镇白鹤村村委会外青松公路2951号上海市青浦区白鹤镇外青松公路2951号</t>
  </si>
  <si>
    <t>上海市崇明区新河镇永丰综合为老服务中心</t>
  </si>
  <si>
    <t>上海市普陀区长寿路街道长寿（东新片区）网格化管理中心综合为老服务中心</t>
  </si>
  <si>
    <t>电话: 021-62522622</t>
  </si>
  <si>
    <t>地址: 上海市普陀区长寿路街道普雄路居委会谈家渡路139号</t>
  </si>
  <si>
    <t>上海市黄浦区瑞金二路街道香山综合为老服务中心</t>
  </si>
  <si>
    <t>地址: 上海市黄浦区瑞金二路街道香山居委会南昌路69弄5号</t>
  </si>
  <si>
    <t>上海市浦东新区张江镇社区综合为老服务中心</t>
  </si>
  <si>
    <t>电话: 58955538</t>
  </si>
  <si>
    <t>地址: 上海市浦东新区张江镇江益居委会张衡路2380号</t>
  </si>
  <si>
    <t>上海市浦东新区航头镇鹤沙航城综合为老服务中心</t>
  </si>
  <si>
    <t>电话: 021-58226328</t>
  </si>
  <si>
    <t>地址: 上海市浦东新区航头镇南馨佳苑居委会鹤驰路235号A栋楼</t>
  </si>
  <si>
    <t>上海市静安区彭浦新村街道第三社区综合为老服务中心</t>
  </si>
  <si>
    <t>电话: 66248362</t>
  </si>
  <si>
    <t>上海市浦东新区航头镇综合为老服务中心</t>
  </si>
  <si>
    <t>电话: 021-20962050</t>
  </si>
  <si>
    <t>地址: 上海市浦东新区航头镇下沙居委会沪南公路5305号6号楼</t>
  </si>
  <si>
    <t>上海市长宁区新泾镇综合为老服务中心</t>
  </si>
  <si>
    <t>地址: 上海市长宁区新泾镇新泾居委会仙霞西路路915号</t>
  </si>
  <si>
    <t>上海市闵行区七宝镇七宝社区综合为老服务中心</t>
  </si>
  <si>
    <t>上海市杨浦区四平路街道综合为老服务中心</t>
  </si>
  <si>
    <t>上海市普陀区长征镇金沙片区综合为老服务中心</t>
  </si>
  <si>
    <t>电话: 021-52351008</t>
  </si>
  <si>
    <t>地址: 上海市普陀区长征镇建德花园居委会泾阳路125号-135号</t>
  </si>
  <si>
    <t>上海市普陀区长征镇新城片区综合为老服务中心</t>
  </si>
  <si>
    <t>电话: 021-52350810</t>
  </si>
  <si>
    <t>地址: 上海市普陀区长征镇象源丽都居委会真光路798弄21号</t>
  </si>
  <si>
    <t>上海市静安区彭浦新村街道第二社区综合为老服务中心</t>
  </si>
  <si>
    <t>电话: 56615558</t>
  </si>
  <si>
    <t>上海市长宁区仙霞新村街道综合为老服务中心</t>
  </si>
  <si>
    <t>地址: 上海市长宁区仙霞新村街道天山五村三居委会茅台路298号茅台路298号</t>
  </si>
  <si>
    <t>上海市虹口区江湾镇街道第一市民驿站综合为老服务中心</t>
  </si>
  <si>
    <t>地址: 上海市虹口区江湾镇街道虹纺居委会虹湾路79号</t>
  </si>
  <si>
    <t>上海市普陀区长征镇梅川片区综合为老服务中心</t>
  </si>
  <si>
    <t>电话: 021-62363830</t>
  </si>
  <si>
    <t>地址: 上海市普陀区长征镇新曹杨居委会梅岭北路1211号</t>
  </si>
  <si>
    <t>上海市静安区彭浦新村街道社区综合为老服务中心</t>
  </si>
  <si>
    <t>电话: 56481218</t>
  </si>
  <si>
    <t>地址: 上海市静安区彭浦新村街道保德路九二一弄居委会安泽路91号</t>
  </si>
  <si>
    <t>上海市宝山区大场镇综合为老服务中心</t>
  </si>
  <si>
    <t>上海市嘉定区嘉定镇街道综合为老服务中心</t>
  </si>
  <si>
    <t>电话: 69530450</t>
  </si>
  <si>
    <t>地址: 上海市嘉定区嘉定镇街道银杏社区居委会塔城路560号</t>
  </si>
  <si>
    <t>上海市普陀区长征镇怒江片区综合为老服务中心</t>
  </si>
  <si>
    <t>电话: 021-52351708</t>
  </si>
  <si>
    <t>地址: 上海市普陀区长征镇新曹杨居委会中江路875号</t>
  </si>
  <si>
    <t>上海市普陀区长寿路街道宜昌片区综合为老服务中心</t>
  </si>
  <si>
    <t>电话: 021-62980192</t>
  </si>
  <si>
    <t>上海市静安区石门二路街道社区综合为老服务中心</t>
  </si>
  <si>
    <t>电话: 62096192</t>
  </si>
  <si>
    <t>地址: 上海市静安区石门二路街道新福康里居委会新闸路848号1-3楼</t>
  </si>
  <si>
    <t>上海市浦东新区高桥镇凌桥分中心综合为老服务中心</t>
  </si>
  <si>
    <t>上海市浦东新区洋泾街道综合为老服务中心</t>
  </si>
  <si>
    <t>电话: 58605939</t>
  </si>
  <si>
    <t>地址: 上海市浦东新区洋泾街道泾西新村居委会巨野路191号</t>
  </si>
  <si>
    <t>上海市静安区静安寺街道社区综合为老服务中心</t>
  </si>
  <si>
    <t>电话: 32588870</t>
  </si>
  <si>
    <t>地址: 上海市静安区静安寺街道愚谷村居委会愚园路361弄52,94,96号</t>
  </si>
  <si>
    <t>上海市青浦区夏阳街道综合为老服务中心</t>
  </si>
  <si>
    <t>电话: 69712446</t>
  </si>
  <si>
    <t>地址: 上海市青浦区夏阳街道城南村村委会青昆路100号</t>
  </si>
  <si>
    <t>上海市青浦区徐泾镇综合为老服务中心</t>
  </si>
  <si>
    <t>电话: 69760609</t>
  </si>
  <si>
    <t>上海市普陀区万里街道颐华片区社区综合为老服务中心</t>
  </si>
  <si>
    <t>电话: 021-65218058</t>
  </si>
  <si>
    <t>地址: 上海市普陀区万里街道颐华第二社区居委会真金路577弄64号-66号</t>
  </si>
  <si>
    <t>上海市浦东新区高东镇综合为老服务中心</t>
  </si>
  <si>
    <t>电话: 021-68480119</t>
  </si>
  <si>
    <t>上海市浦东新区周浦镇综合为老服务中心</t>
  </si>
  <si>
    <t>上海市崇明区向化镇综合为老服务中心</t>
  </si>
  <si>
    <t>地址: 上海市崇明区向化镇春光村村委会春光村村阜南251号上海市崇明区向化镇春光村阜南251号</t>
  </si>
  <si>
    <t>上海市普陀区宜川路街道香溢片区综合为老服务中心</t>
  </si>
  <si>
    <t>电话: 021-52789689</t>
  </si>
  <si>
    <t>地址: 上海市普陀区宜川路街道香溢花城社区居委会石泉东路168弄68号2楼</t>
  </si>
  <si>
    <t>上海市崇明区新海镇长征综合为老服务中心</t>
  </si>
  <si>
    <t>上海市黄浦区半淞园路街道社区综合为老服务中心</t>
  </si>
  <si>
    <t>电话: 021-63163512</t>
  </si>
  <si>
    <t>地址: 上海市黄浦区半淞园路街道新村居委会瞿溪路120弄４号</t>
  </si>
  <si>
    <t>上海市普陀区桃浦镇西部片区综合为老服务中心</t>
  </si>
  <si>
    <t>地址: 上海市普陀区桃浦镇迎春苑居委会秋桂路85号</t>
  </si>
  <si>
    <t>上海市静安区大宁路街道社区综合为老服务中心</t>
  </si>
  <si>
    <t>电话: 021-66520788</t>
  </si>
  <si>
    <t>地址: 上海市静安区大宁路街道平型关路二一九九弄居委会平型关路路2199弄33号3-4楼</t>
  </si>
  <si>
    <t>上海市闵行区新虹街道航华分中心综合为老服务中心</t>
  </si>
  <si>
    <t>上海市崇明区新海镇红星综合为老服务中心</t>
  </si>
  <si>
    <t>地址: 上海市崇明区新海镇红星居委会洪中 一村30号</t>
  </si>
  <si>
    <t>上海市徐汇区枫林路街道枫林街道振兴综合为老服务中心</t>
  </si>
  <si>
    <t>地址: 上海市徐汇区枫林路街道振兴居委会东安路182号</t>
  </si>
  <si>
    <t>上海市杨浦区定海路街道综合为老服务中心</t>
  </si>
  <si>
    <t>上海市金山区漕泾镇综合为老服务中心</t>
  </si>
  <si>
    <t>电话: 18116129071</t>
  </si>
  <si>
    <t>上海市金山区漕泾镇水库村综合为老服务中心</t>
  </si>
  <si>
    <t>上海市普陀区万里街道综合为老服务中心</t>
  </si>
  <si>
    <t>上海市金山区廊下镇综合为老服务中心</t>
  </si>
  <si>
    <t>电话: 57398211</t>
  </si>
  <si>
    <t>上海市浦东新区新场镇综合为老服务中心</t>
  </si>
  <si>
    <t>地址: 上海市浦东新区新场镇笋南居委会新环西路58弄64号</t>
  </si>
  <si>
    <t>上海市金山区枫泾镇综合为老服务中心</t>
  </si>
  <si>
    <t>上海市宝山区罗泾镇罗泾镇社区综合为老服务中心</t>
  </si>
  <si>
    <t>电话: 66876875</t>
  </si>
  <si>
    <t>地址: 上海市宝山区罗泾镇宝祥宝邸居委会潘沪路78号</t>
  </si>
  <si>
    <t>上海市奉贤区西渡街道综合为老服务中心</t>
  </si>
  <si>
    <t>地址: 上海市奉贤区西渡街道鸿宝第一社区居委会沿浦路198号</t>
  </si>
  <si>
    <t>上海市长宁区程家桥街道社区综合为老服务中心</t>
  </si>
  <si>
    <t>上海市宝山区淞南镇社区综合为老服务中心</t>
  </si>
  <si>
    <t>电话: 56826231</t>
  </si>
  <si>
    <t>上海市浦东新区上钢新村街道综合为老服务中心</t>
  </si>
  <si>
    <t>电话: 68703603</t>
  </si>
  <si>
    <t>地址: 上海市浦东新区上钢新村街道上钢三村居委会历城路56号浦东新区历城路56号</t>
  </si>
  <si>
    <t>上海市普陀区石泉路街道铜川片区综合为老服务中心</t>
  </si>
  <si>
    <t>上海市静安区共和新路街道第二社区综合为老服务中心</t>
  </si>
  <si>
    <t>上海市青浦区金泽镇综合为老服务中心</t>
  </si>
  <si>
    <t>电话: 021-62162708</t>
  </si>
  <si>
    <t>地址: 上海市青浦区金泽镇金溪居委会金中路2号原成校</t>
  </si>
  <si>
    <t>上海市虹口区嘉兴路街道综合为老服务中心</t>
  </si>
  <si>
    <t>上海市静安区芷江西路街道社区综合为老服务中心</t>
  </si>
  <si>
    <t>电话: 65218001</t>
  </si>
  <si>
    <t>上海市浦东新区大团镇综合为老服务中心</t>
  </si>
  <si>
    <t>上海市杨浦区控江路街道靖宇中路社区综合为老服务中心</t>
  </si>
  <si>
    <t>上海市闵行区莘庄工业区申馨社区综合为老服务中心</t>
  </si>
  <si>
    <t>电话: 34300076</t>
  </si>
  <si>
    <t>地址: 上海市闵行区莘庄工业区申莘新村第三居委会申北路280号</t>
  </si>
  <si>
    <t>上海市杨浦区控江路街道社区综合为老服务中心</t>
  </si>
  <si>
    <t>上海市嘉定区菊园新区综合为老服务中心</t>
  </si>
  <si>
    <t>上海市普陀区石泉路街道兰田片区综合为老服务中心</t>
  </si>
  <si>
    <t>电话: 021-62660991</t>
  </si>
  <si>
    <t>上海市黄浦区五里桥街道上海黄浦区五里桥街道综合为老服务中心</t>
  </si>
  <si>
    <t>电话: 63317009-100</t>
  </si>
  <si>
    <t>上海市静安区南京西路街道南京西路街道综合为老服务中心</t>
  </si>
  <si>
    <t>地址: 上海市静安区南京西路街道陕南居委会长乐路528号</t>
  </si>
  <si>
    <t>上海市青浦区朱家角镇综合为老服务中心</t>
  </si>
  <si>
    <t>上海市闵行区吴泾镇塘泾南苑综合为老服务中心</t>
  </si>
  <si>
    <t>上海市浦东新区唐镇综合为老服务中心</t>
  </si>
  <si>
    <t>电话: 68792053</t>
  </si>
  <si>
    <t>上海市青浦区重固镇综合为老服务中心</t>
  </si>
  <si>
    <t>电话: 69726011</t>
  </si>
  <si>
    <t>上海市闵行区吴泾镇吴泾社区综合为老服务中心</t>
  </si>
  <si>
    <t>上海市奉贤区海湾镇分中心综合为老服务中心</t>
  </si>
  <si>
    <t>电话: 13671684349</t>
  </si>
  <si>
    <t>上海市静安区彭浦镇第一社区综合为老服务中心</t>
  </si>
  <si>
    <t>上海市金山区亭林镇综合为老服务中心</t>
  </si>
  <si>
    <t>电话: 37919105</t>
  </si>
  <si>
    <t>地址: 上海市金山区亭林镇中山居委会寺平南路路26-28号</t>
  </si>
  <si>
    <t>上海市浦东新区三林镇懿德分中心综合为老服务中心</t>
  </si>
  <si>
    <t>地址: 上海市浦东新区三林镇德康苑居委会和炯路681号</t>
  </si>
  <si>
    <t>上海市浦东新区三林镇综合为老服务中心</t>
  </si>
  <si>
    <t>地址: 上海市浦东新区三林镇世博家园南二居委会东书房路629弄8号</t>
  </si>
  <si>
    <t>上海市普陀区长风新村街道综合为老服务中心</t>
  </si>
  <si>
    <t>上海市宝山区顾村镇综合为老服务中心</t>
  </si>
  <si>
    <t>上海市普陀区曹杨新村街道梅岭南片区综合为老服务中心</t>
  </si>
  <si>
    <t>上海市徐汇区龙华街道怡乐家园综合为老服务中心</t>
  </si>
  <si>
    <t>电话: 021-64030696</t>
  </si>
  <si>
    <t>上海市普陀区宜川路街道综合为老服务中心</t>
  </si>
  <si>
    <t>电话: 021-56091045</t>
  </si>
  <si>
    <t>上海市普陀区桃浦镇东部片区综合为老服务中心</t>
  </si>
  <si>
    <t>地址: 上海市普陀区桃浦镇李子园六村居委会真南路822弄村432号</t>
  </si>
  <si>
    <t>上海市金山区金山工业区综合为老服务中心</t>
  </si>
  <si>
    <t>电话: 57270726</t>
  </si>
  <si>
    <t>地址: 上海市金山区金山工业区恒顺居委会恒顺路398号</t>
  </si>
  <si>
    <t>上海市崇明区东平镇综合为老服务中心</t>
  </si>
  <si>
    <t>上海市奉贤区海湾镇综合为老服务中心</t>
  </si>
  <si>
    <t>电话: 021-57505162</t>
  </si>
  <si>
    <t>地址: 上海市奉贤区海湾镇星火第二居委会海光路399号</t>
  </si>
  <si>
    <t>上海市徐汇区华泾镇综合为老服务中心</t>
  </si>
  <si>
    <t>电话: 54829333</t>
  </si>
  <si>
    <t>地址: 上海市徐汇区华泾镇华泾四村居委会长华路470号</t>
  </si>
  <si>
    <t>上海市奉贤区柘林镇社区综合为老服务中心</t>
  </si>
  <si>
    <t>电话: 57595612</t>
  </si>
  <si>
    <t>地址: 上海市奉贤区柘林镇胡桥居委会农交路33弄7号</t>
  </si>
  <si>
    <t>上海市普陀区曹杨新村街道武宁片区综合为老服务中心</t>
  </si>
  <si>
    <t>上海市崇明区三星镇新安村综合为老服务中心</t>
  </si>
  <si>
    <t>上海市崇明区三星镇综合为老服务中心</t>
  </si>
  <si>
    <t>电话: 59600016</t>
  </si>
  <si>
    <t>上海市长宁区新华路街道综合为老服务中心</t>
  </si>
  <si>
    <t>上海市闵行区马桥镇银春苑综合为老服务中心</t>
  </si>
  <si>
    <t>上海市嘉定区安亭镇赵巷综合为老服务中心</t>
  </si>
  <si>
    <t>上海市浦东新区陆家嘴街道梅园综合为老服务中心</t>
  </si>
  <si>
    <t>电话: 021-50630616</t>
  </si>
  <si>
    <t>地址: 上海市浦东新区陆家嘴街道隧成居委会乳山路130弄路21号</t>
  </si>
  <si>
    <t>上海市浦东新区浦兴路街道综合为老服务中心</t>
  </si>
  <si>
    <t>上海市嘉定区嘉定工业区综合为老服务中心</t>
  </si>
  <si>
    <t>地址: 上海市嘉定区嘉定工业区新宝社区居委会嘉朱公路1468号</t>
  </si>
  <si>
    <t>上海市黄浦区豫园街道综合为老服务中心综合为老服务中心</t>
  </si>
  <si>
    <t>上海市浦东新区川沙新镇综合为老服务中心</t>
  </si>
  <si>
    <t>电话: 021-58928071</t>
  </si>
  <si>
    <t>地址: 上海市浦东新区川沙新镇桃园居委会川沙路5225-1号</t>
  </si>
  <si>
    <t>上海市闵行区莘庄镇沁馨综合为老服务中心</t>
  </si>
  <si>
    <t>上海市静安区北站街道社区综合为老服务中心</t>
  </si>
  <si>
    <t>上海市浦东新区南码头路街道综合为老服务中心</t>
  </si>
  <si>
    <t>电话: 68732907</t>
  </si>
  <si>
    <t>上海市嘉定区真新街道真新街道综合为老服务中心</t>
  </si>
  <si>
    <t>上海市嘉定区华亭镇综合为老服务中心</t>
  </si>
  <si>
    <t>上海市青浦区香花桥街道社区综合为老服务中心</t>
  </si>
  <si>
    <t>电话: 021-59705988</t>
  </si>
  <si>
    <t>地址: 上海市青浦区香花桥街道香花桥居委会北青公路路9238号</t>
  </si>
  <si>
    <t>上海市浦东新区沪东新村街道综合为老服务中心</t>
  </si>
  <si>
    <t>电话: 58505900</t>
  </si>
  <si>
    <t>上海市静安区共和新路街道社区综合为老服务中心</t>
  </si>
  <si>
    <t>上海市嘉定区华亭镇华谊一路综合为老服务中心</t>
  </si>
  <si>
    <t>上海市崇明区港西镇港西镇综合为老服务中心</t>
  </si>
  <si>
    <t>上海市浦东新区万祥镇综合为老服务中心</t>
  </si>
  <si>
    <t>上海市浦东新区老港镇综合为老服务中心</t>
  </si>
  <si>
    <t>电话: 021-38229753</t>
  </si>
  <si>
    <t>地址: 上海市浦东新区老港镇宏港苑居委会宏港苑村建中路335号</t>
  </si>
  <si>
    <t>上海市浦东新区书院镇综合为老服务中心</t>
  </si>
  <si>
    <t>电话: 33750130</t>
  </si>
  <si>
    <t>地址: 上海市浦东新区书院镇舒馨居委会石潭街98号</t>
  </si>
  <si>
    <t>上海市杨浦区长海路街道综合为老服务中心</t>
  </si>
  <si>
    <t>电话: 65662500</t>
  </si>
  <si>
    <t>地址: 上海市杨浦区长海路街道兰新居委会翔殷路791弄3号、5号</t>
  </si>
  <si>
    <t>上海市徐汇区康健新村街道康健街道丁香园综合为老服务中心</t>
  </si>
  <si>
    <t>上海市杨浦区平凉路街道社区综合为老服务中心</t>
  </si>
  <si>
    <t xml:space="preserve"> 5265</t>
  </si>
  <si>
    <t xml:space="preserve"> 467</t>
  </si>
  <si>
    <t xml:space="preserve"> 219</t>
  </si>
  <si>
    <t xml:space="preserve"> 408</t>
  </si>
  <si>
    <t xml:space="preserve"> 568</t>
  </si>
  <si>
    <t xml:space="preserve"> 27</t>
  </si>
  <si>
    <t xml:space="preserve"> 212</t>
  </si>
  <si>
    <t xml:space="preserve"> 337</t>
  </si>
  <si>
    <t xml:space="preserve"> 1939</t>
  </si>
  <si>
    <t xml:space="preserve"> 255</t>
  </si>
  <si>
    <t xml:space="preserve"> 302</t>
  </si>
  <si>
    <t xml:space="preserve"> 536</t>
  </si>
  <si>
    <t xml:space="preserve"> 539</t>
  </si>
  <si>
    <t xml:space="preserve"> 11850</t>
  </si>
  <si>
    <t xml:space="preserve"> 889</t>
  </si>
  <si>
    <t xml:space="preserve"> 935</t>
  </si>
  <si>
    <t xml:space="preserve"> 835</t>
  </si>
  <si>
    <t xml:space="preserve"> 156</t>
  </si>
  <si>
    <t xml:space="preserve"> 475</t>
  </si>
  <si>
    <t xml:space="preserve"> 822</t>
  </si>
  <si>
    <t xml:space="preserve"> 1715</t>
  </si>
  <si>
    <t xml:space="preserve"> 550</t>
  </si>
  <si>
    <t xml:space="preserve"> 3787</t>
  </si>
  <si>
    <t xml:space="preserve"> 385</t>
  </si>
  <si>
    <t xml:space="preserve"> 913</t>
  </si>
  <si>
    <t xml:space="preserve"> 1155</t>
  </si>
  <si>
    <t xml:space="preserve"> 896</t>
  </si>
</sst>
</file>

<file path=xl/styles.xml><?xml version="1.0" encoding="utf-8"?>
<styleSheet xmlns="http://schemas.openxmlformats.org/spreadsheetml/2006/main" xmlns:mc="http://schemas.openxmlformats.org/markup-compatibility/2006" xmlns:xr9="http://schemas.microsoft.com/office/spreadsheetml/2016/revision9" mc:Ignorable="xr9">
  <numFmts count="9">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0.00_);[Red]\(0.00\)"/>
    <numFmt numFmtId="177" formatCode="0.000_ "/>
    <numFmt numFmtId="178" formatCode="0.000_);[Red]\(0.000\)"/>
    <numFmt numFmtId="179" formatCode="0.00000_ "/>
    <numFmt numFmtId="180" formatCode="0.00_ "/>
  </numFmts>
  <fonts count="29">
    <font>
      <sz val="11"/>
      <color theme="1"/>
      <name val="等线"/>
      <charset val="134"/>
      <scheme val="minor"/>
    </font>
    <font>
      <sz val="10"/>
      <name val="宋体"/>
      <charset val="134"/>
    </font>
    <font>
      <sz val="10"/>
      <name val="Arial"/>
      <charset val="134"/>
    </font>
    <font>
      <sz val="10"/>
      <name val="宋体"/>
      <charset val="134"/>
    </font>
    <font>
      <sz val="10"/>
      <color indexed="8"/>
      <name val="宋体"/>
      <charset val="134"/>
    </font>
    <font>
      <sz val="10"/>
      <name val="Times New Roman"/>
      <charset val="134"/>
    </font>
    <font>
      <sz val="16"/>
      <name val="黑体"/>
      <charset val="134"/>
    </font>
    <font>
      <sz val="10"/>
      <color indexed="8"/>
      <name val="宋体"/>
      <charset val="134"/>
    </font>
    <font>
      <sz val="10"/>
      <color indexed="8"/>
      <name val="Times New Roman"/>
      <charset val="134"/>
    </font>
    <font>
      <sz val="11"/>
      <color theme="1"/>
      <name val="等线"/>
      <charset val="134"/>
      <scheme val="minor"/>
    </font>
    <font>
      <u/>
      <sz val="11"/>
      <color rgb="FF0000FF"/>
      <name val="等线"/>
      <charset val="0"/>
      <scheme val="minor"/>
    </font>
    <font>
      <u/>
      <sz val="11"/>
      <color rgb="FF800080"/>
      <name val="等线"/>
      <charset val="0"/>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theme="3"/>
      <name val="等线"/>
      <charset val="134"/>
      <scheme val="minor"/>
    </font>
    <font>
      <sz val="11"/>
      <color rgb="FF3F3F76"/>
      <name val="等线"/>
      <charset val="0"/>
      <scheme val="minor"/>
    </font>
    <font>
      <b/>
      <sz val="11"/>
      <color rgb="FF3F3F3F"/>
      <name val="等线"/>
      <charset val="0"/>
      <scheme val="minor"/>
    </font>
    <font>
      <b/>
      <sz val="11"/>
      <color rgb="FFFA7D00"/>
      <name val="等线"/>
      <charset val="0"/>
      <scheme val="minor"/>
    </font>
    <font>
      <b/>
      <sz val="11"/>
      <color rgb="FFFFFFFF"/>
      <name val="等线"/>
      <charset val="0"/>
      <scheme val="minor"/>
    </font>
    <font>
      <sz val="11"/>
      <color rgb="FFFA7D00"/>
      <name val="等线"/>
      <charset val="0"/>
      <scheme val="minor"/>
    </font>
    <font>
      <b/>
      <sz val="11"/>
      <color theme="1"/>
      <name val="等线"/>
      <charset val="0"/>
      <scheme val="minor"/>
    </font>
    <font>
      <sz val="11"/>
      <color rgb="FF006100"/>
      <name val="等线"/>
      <charset val="0"/>
      <scheme val="minor"/>
    </font>
    <font>
      <sz val="11"/>
      <color rgb="FF9C0006"/>
      <name val="等线"/>
      <charset val="0"/>
      <scheme val="minor"/>
    </font>
    <font>
      <sz val="11"/>
      <color rgb="FF9C6500"/>
      <name val="等线"/>
      <charset val="0"/>
      <scheme val="minor"/>
    </font>
    <font>
      <sz val="11"/>
      <color theme="0"/>
      <name val="等线"/>
      <charset val="0"/>
      <scheme val="minor"/>
    </font>
    <font>
      <sz val="11"/>
      <color theme="1"/>
      <name val="等线"/>
      <charset val="0"/>
      <scheme val="minor"/>
    </font>
  </fonts>
  <fills count="40">
    <fill>
      <patternFill patternType="none"/>
    </fill>
    <fill>
      <patternFill patternType="gray125"/>
    </fill>
    <fill>
      <patternFill patternType="solid">
        <fgColor rgb="FFFFFF99"/>
        <bgColor indexed="64"/>
      </patternFill>
    </fill>
    <fill>
      <patternFill patternType="solid">
        <fgColor rgb="FF99CCFF"/>
        <bgColor indexed="64"/>
      </patternFill>
    </fill>
    <fill>
      <patternFill patternType="solid">
        <fgColor rgb="FFFFFFFF"/>
        <bgColor indexed="64"/>
      </patternFill>
    </fill>
    <fill>
      <patternFill patternType="solid">
        <fgColor theme="0"/>
        <bgColor indexed="64"/>
      </patternFill>
    </fill>
    <fill>
      <patternFill patternType="solid">
        <fgColor indexed="44"/>
        <bgColor indexed="8"/>
      </patternFill>
    </fill>
    <fill>
      <patternFill patternType="solid">
        <fgColor indexed="43"/>
        <bgColor indexed="64"/>
      </patternFill>
    </fill>
    <fill>
      <patternFill patternType="solid">
        <fgColor indexed="9"/>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40">
    <border>
      <left/>
      <right/>
      <top/>
      <bottom/>
      <diagonal/>
    </border>
    <border>
      <left/>
      <right/>
      <top style="thin">
        <color auto="1"/>
      </top>
      <bottom/>
      <diagonal/>
    </border>
    <border>
      <left/>
      <right/>
      <top/>
      <bottom style="thin">
        <color auto="1"/>
      </bottom>
      <diagonal/>
    </border>
    <border>
      <left/>
      <right style="thin">
        <color rgb="FF000000"/>
      </right>
      <top style="medium">
        <color auto="1"/>
      </top>
      <bottom/>
      <diagonal/>
    </border>
    <border>
      <left style="thin">
        <color rgb="FF000000"/>
      </left>
      <right/>
      <top style="medium">
        <color auto="1"/>
      </top>
      <bottom style="thin">
        <color rgb="FF000000"/>
      </bottom>
      <diagonal/>
    </border>
    <border>
      <left/>
      <right/>
      <top style="medium">
        <color auto="1"/>
      </top>
      <bottom style="thin">
        <color rgb="FF000000"/>
      </bottom>
      <diagonal/>
    </border>
    <border>
      <left/>
      <right style="thin">
        <color rgb="FF000000"/>
      </right>
      <top/>
      <bottom style="thin">
        <color auto="1"/>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top style="medium">
        <color auto="1"/>
      </top>
      <bottom/>
      <diagonal/>
    </border>
    <border>
      <left style="thin">
        <color rgb="FF000000"/>
      </left>
      <right/>
      <top/>
      <bottom style="thin">
        <color rgb="FF000000"/>
      </bottom>
      <diagonal/>
    </border>
    <border>
      <left style="thin">
        <color rgb="FF000000"/>
      </left>
      <right/>
      <top/>
      <bottom style="thin">
        <color auto="1"/>
      </bottom>
      <diagonal/>
    </border>
    <border>
      <left/>
      <right/>
      <top style="thin">
        <color rgb="FF000000"/>
      </top>
      <bottom/>
      <diagonal/>
    </border>
    <border>
      <left/>
      <right style="thin">
        <color indexed="8"/>
      </right>
      <top style="medium">
        <color auto="1"/>
      </top>
      <bottom/>
      <diagonal/>
    </border>
    <border>
      <left/>
      <right/>
      <top style="medium">
        <color auto="1"/>
      </top>
      <bottom/>
      <diagonal/>
    </border>
    <border>
      <left style="thin">
        <color indexed="8"/>
      </left>
      <right/>
      <top style="medium">
        <color auto="1"/>
      </top>
      <bottom style="thin">
        <color indexed="8"/>
      </bottom>
      <diagonal/>
    </border>
    <border>
      <left/>
      <right/>
      <top style="medium">
        <color auto="1"/>
      </top>
      <bottom style="thin">
        <color indexed="8"/>
      </bottom>
      <diagonal/>
    </border>
    <border>
      <left/>
      <right/>
      <top/>
      <bottom style="medium">
        <color indexed="8"/>
      </bottom>
      <diagonal/>
    </border>
    <border>
      <left/>
      <right/>
      <top/>
      <bottom style="medium">
        <color auto="1"/>
      </bottom>
      <diagonal/>
    </border>
    <border>
      <left style="thin">
        <color indexed="8"/>
      </left>
      <right/>
      <top style="medium">
        <color auto="1"/>
      </top>
      <bottom/>
      <diagonal/>
    </border>
    <border>
      <left style="thin">
        <color rgb="FF000000"/>
      </left>
      <right style="thin">
        <color rgb="FF000000"/>
      </right>
      <top style="thin">
        <color rgb="FF000000"/>
      </top>
      <bottom style="thin">
        <color auto="1"/>
      </bottom>
      <diagonal/>
    </border>
    <border>
      <left style="thin">
        <color auto="1"/>
      </left>
      <right/>
      <top style="thin">
        <color auto="1"/>
      </top>
      <bottom/>
      <diagonal/>
    </border>
    <border>
      <left style="thin">
        <color auto="1"/>
      </left>
      <right/>
      <top/>
      <bottom/>
      <diagonal/>
    </border>
    <border>
      <left/>
      <right/>
      <top/>
      <bottom style="medium">
        <color rgb="FF000000"/>
      </bottom>
      <diagonal/>
    </border>
    <border>
      <left style="thin">
        <color auto="1"/>
      </left>
      <right/>
      <top/>
      <bottom style="medium">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right style="thin">
        <color auto="1"/>
      </right>
      <top/>
      <bottom/>
      <diagonal/>
    </border>
    <border>
      <left style="thin">
        <color auto="1"/>
      </left>
      <right style="thin">
        <color auto="1"/>
      </right>
      <top/>
      <bottom style="thin">
        <color auto="1"/>
      </bottom>
      <diagonal/>
    </border>
    <border>
      <left/>
      <right style="thin">
        <color auto="1"/>
      </right>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9" fillId="0" borderId="0" applyFont="0" applyFill="0" applyBorder="0" applyAlignment="0" applyProtection="0">
      <alignment vertical="center"/>
    </xf>
    <xf numFmtId="9" fontId="9" fillId="0" borderId="0" applyFont="0" applyFill="0" applyBorder="0" applyAlignment="0" applyProtection="0">
      <alignment vertical="center"/>
    </xf>
    <xf numFmtId="41" fontId="9" fillId="0" borderId="0" applyFont="0" applyFill="0" applyBorder="0" applyAlignment="0" applyProtection="0">
      <alignment vertical="center"/>
    </xf>
    <xf numFmtId="42" fontId="9" fillId="0" borderId="0" applyFont="0" applyFill="0" applyBorder="0" applyAlignment="0" applyProtection="0">
      <alignment vertical="center"/>
    </xf>
    <xf numFmtId="0" fontId="10"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9" fillId="9" borderId="32" applyNumberFormat="0" applyFont="0" applyAlignment="0" applyProtection="0">
      <alignment vertical="center"/>
    </xf>
    <xf numFmtId="0" fontId="12"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33" applyNumberFormat="0" applyFill="0" applyAlignment="0" applyProtection="0">
      <alignment vertical="center"/>
    </xf>
    <xf numFmtId="0" fontId="16" fillId="0" borderId="33" applyNumberFormat="0" applyFill="0" applyAlignment="0" applyProtection="0">
      <alignment vertical="center"/>
    </xf>
    <xf numFmtId="0" fontId="17" fillId="0" borderId="34" applyNumberFormat="0" applyFill="0" applyAlignment="0" applyProtection="0">
      <alignment vertical="center"/>
    </xf>
    <xf numFmtId="0" fontId="17" fillId="0" borderId="0" applyNumberFormat="0" applyFill="0" applyBorder="0" applyAlignment="0" applyProtection="0">
      <alignment vertical="center"/>
    </xf>
    <xf numFmtId="0" fontId="18" fillId="10" borderId="35" applyNumberFormat="0" applyAlignment="0" applyProtection="0">
      <alignment vertical="center"/>
    </xf>
    <xf numFmtId="0" fontId="19" fillId="11" borderId="36" applyNumberFormat="0" applyAlignment="0" applyProtection="0">
      <alignment vertical="center"/>
    </xf>
    <xf numFmtId="0" fontId="20" fillId="11" borderId="35" applyNumberFormat="0" applyAlignment="0" applyProtection="0">
      <alignment vertical="center"/>
    </xf>
    <xf numFmtId="0" fontId="21" fillId="12" borderId="37" applyNumberFormat="0" applyAlignment="0" applyProtection="0">
      <alignment vertical="center"/>
    </xf>
    <xf numFmtId="0" fontId="22" fillId="0" borderId="38" applyNumberFormat="0" applyFill="0" applyAlignment="0" applyProtection="0">
      <alignment vertical="center"/>
    </xf>
    <xf numFmtId="0" fontId="23" fillId="0" borderId="39" applyNumberFormat="0" applyFill="0" applyAlignment="0" applyProtection="0">
      <alignment vertical="center"/>
    </xf>
    <xf numFmtId="0" fontId="24" fillId="13" borderId="0" applyNumberFormat="0" applyBorder="0" applyAlignment="0" applyProtection="0">
      <alignment vertical="center"/>
    </xf>
    <xf numFmtId="0" fontId="25" fillId="14" borderId="0" applyNumberFormat="0" applyBorder="0" applyAlignment="0" applyProtection="0">
      <alignment vertical="center"/>
    </xf>
    <xf numFmtId="0" fontId="26" fillId="15" borderId="0" applyNumberFormat="0" applyBorder="0" applyAlignment="0" applyProtection="0">
      <alignment vertical="center"/>
    </xf>
    <xf numFmtId="0" fontId="27" fillId="16"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7" fillId="19" borderId="0" applyNumberFormat="0" applyBorder="0" applyAlignment="0" applyProtection="0">
      <alignment vertical="center"/>
    </xf>
    <xf numFmtId="0" fontId="27" fillId="20"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7" fillId="23" borderId="0" applyNumberFormat="0" applyBorder="0" applyAlignment="0" applyProtection="0">
      <alignment vertical="center"/>
    </xf>
    <xf numFmtId="0" fontId="27" fillId="24" borderId="0" applyNumberFormat="0" applyBorder="0" applyAlignment="0" applyProtection="0">
      <alignment vertical="center"/>
    </xf>
    <xf numFmtId="0" fontId="28" fillId="25" borderId="0" applyNumberFormat="0" applyBorder="0" applyAlignment="0" applyProtection="0">
      <alignment vertical="center"/>
    </xf>
    <xf numFmtId="0" fontId="28" fillId="26" borderId="0" applyNumberFormat="0" applyBorder="0" applyAlignment="0" applyProtection="0">
      <alignment vertical="center"/>
    </xf>
    <xf numFmtId="0" fontId="27" fillId="27" borderId="0" applyNumberFormat="0" applyBorder="0" applyAlignment="0" applyProtection="0">
      <alignment vertical="center"/>
    </xf>
    <xf numFmtId="0" fontId="27" fillId="28" borderId="0" applyNumberFormat="0" applyBorder="0" applyAlignment="0" applyProtection="0">
      <alignment vertical="center"/>
    </xf>
    <xf numFmtId="0" fontId="28" fillId="29" borderId="0" applyNumberFormat="0" applyBorder="0" applyAlignment="0" applyProtection="0">
      <alignment vertical="center"/>
    </xf>
    <xf numFmtId="0" fontId="28" fillId="30" borderId="0" applyNumberFormat="0" applyBorder="0" applyAlignment="0" applyProtection="0">
      <alignment vertical="center"/>
    </xf>
    <xf numFmtId="0" fontId="27" fillId="31" borderId="0" applyNumberFormat="0" applyBorder="0" applyAlignment="0" applyProtection="0">
      <alignment vertical="center"/>
    </xf>
    <xf numFmtId="0" fontId="27" fillId="32" borderId="0" applyNumberFormat="0" applyBorder="0" applyAlignment="0" applyProtection="0">
      <alignment vertical="center"/>
    </xf>
    <xf numFmtId="0" fontId="28" fillId="33" borderId="0" applyNumberFormat="0" applyBorder="0" applyAlignment="0" applyProtection="0">
      <alignment vertical="center"/>
    </xf>
    <xf numFmtId="0" fontId="28" fillId="34" borderId="0" applyNumberFormat="0" applyBorder="0" applyAlignment="0" applyProtection="0">
      <alignment vertical="center"/>
    </xf>
    <xf numFmtId="0" fontId="27" fillId="35" borderId="0" applyNumberFormat="0" applyBorder="0" applyAlignment="0" applyProtection="0">
      <alignment vertical="center"/>
    </xf>
    <xf numFmtId="0" fontId="27" fillId="36" borderId="0" applyNumberFormat="0" applyBorder="0" applyAlignment="0" applyProtection="0">
      <alignment vertical="center"/>
    </xf>
    <xf numFmtId="0" fontId="28" fillId="37" borderId="0" applyNumberFormat="0" applyBorder="0" applyAlignment="0" applyProtection="0">
      <alignment vertical="center"/>
    </xf>
    <xf numFmtId="0" fontId="28" fillId="38" borderId="0" applyNumberFormat="0" applyBorder="0" applyAlignment="0" applyProtection="0">
      <alignment vertical="center"/>
    </xf>
    <xf numFmtId="0" fontId="27" fillId="39" borderId="0" applyNumberFormat="0" applyBorder="0" applyAlignment="0" applyProtection="0">
      <alignment vertical="center"/>
    </xf>
  </cellStyleXfs>
  <cellXfs count="80">
    <xf numFmtId="0" fontId="0" fillId="0" borderId="0" xfId="0">
      <alignment vertical="center"/>
    </xf>
    <xf numFmtId="0" fontId="1" fillId="2" borderId="1" xfId="0" applyFont="1" applyFill="1" applyBorder="1" applyAlignment="1">
      <alignment horizontal="left" vertical="center"/>
    </xf>
    <xf numFmtId="0" fontId="1" fillId="2" borderId="0" xfId="0" applyFont="1" applyFill="1" applyAlignment="1">
      <alignment horizontal="left" vertical="center" indent="1"/>
    </xf>
    <xf numFmtId="0" fontId="1" fillId="2" borderId="2" xfId="0" applyFont="1" applyFill="1" applyBorder="1" applyAlignment="1">
      <alignment horizontal="left" vertical="center" indent="1"/>
    </xf>
    <xf numFmtId="0" fontId="1" fillId="3" borderId="3" xfId="0" applyFont="1" applyFill="1" applyBorder="1" applyAlignment="1">
      <alignment horizontal="center" vertical="center" wrapText="1"/>
    </xf>
    <xf numFmtId="0" fontId="1" fillId="3" borderId="4" xfId="0" applyFont="1" applyFill="1" applyBorder="1" applyAlignment="1">
      <alignment horizontal="center" vertical="center" wrapText="1"/>
    </xf>
    <xf numFmtId="0" fontId="1" fillId="3" borderId="5" xfId="0" applyFont="1" applyFill="1" applyBorder="1" applyAlignment="1">
      <alignment horizontal="center" vertical="center" wrapText="1"/>
    </xf>
    <xf numFmtId="0" fontId="1" fillId="3" borderId="6" xfId="0" applyFont="1" applyFill="1" applyBorder="1" applyAlignment="1">
      <alignment horizontal="center" vertical="center" wrapText="1"/>
    </xf>
    <xf numFmtId="0" fontId="1" fillId="3" borderId="7" xfId="0" applyFont="1" applyFill="1" applyBorder="1" applyAlignment="1">
      <alignment horizontal="center" vertical="center" wrapText="1"/>
    </xf>
    <xf numFmtId="0" fontId="2" fillId="4" borderId="0" xfId="0" applyFont="1" applyFill="1" applyAlignment="1">
      <alignment horizontal="right" vertical="center"/>
    </xf>
    <xf numFmtId="0" fontId="2" fillId="4" borderId="2" xfId="0" applyFont="1" applyFill="1" applyBorder="1" applyAlignment="1">
      <alignment horizontal="right" vertical="center"/>
    </xf>
    <xf numFmtId="0" fontId="1" fillId="3" borderId="8" xfId="0" applyFont="1" applyFill="1" applyBorder="1" applyAlignment="1">
      <alignment horizontal="center" vertical="center" wrapText="1"/>
    </xf>
    <xf numFmtId="0" fontId="1" fillId="3" borderId="3" xfId="0" applyFont="1" applyFill="1" applyBorder="1" applyAlignment="1">
      <alignment vertical="center" wrapText="1"/>
    </xf>
    <xf numFmtId="0" fontId="1" fillId="2" borderId="0" xfId="0" applyFont="1" applyFill="1" applyAlignment="1">
      <alignment horizontal="left" vertical="center"/>
    </xf>
    <xf numFmtId="176" fontId="0" fillId="0" borderId="0" xfId="0" applyNumberFormat="1">
      <alignment vertical="center"/>
    </xf>
    <xf numFmtId="177" fontId="0" fillId="0" borderId="0" xfId="0" applyNumberFormat="1">
      <alignment vertical="center"/>
    </xf>
    <xf numFmtId="0" fontId="1" fillId="2" borderId="0" xfId="0" applyFont="1" applyFill="1" applyAlignment="1">
      <alignment horizontal="center" vertical="center"/>
    </xf>
    <xf numFmtId="0" fontId="0" fillId="0" borderId="0" xfId="0" applyAlignment="1">
      <alignment horizontal="center" vertical="center"/>
    </xf>
    <xf numFmtId="0" fontId="0" fillId="0" borderId="0" xfId="1" applyNumberFormat="1" applyFont="1" applyAlignment="1">
      <alignment horizontal="center" vertical="center"/>
    </xf>
    <xf numFmtId="178" fontId="0" fillId="0" borderId="0" xfId="0" applyNumberFormat="1">
      <alignment vertical="center"/>
    </xf>
    <xf numFmtId="0" fontId="0" fillId="2" borderId="0" xfId="0" applyFill="1" applyAlignment="1">
      <alignment horizontal="center" vertical="center"/>
    </xf>
    <xf numFmtId="0" fontId="1" fillId="5" borderId="0" xfId="0" applyFont="1" applyFill="1" applyAlignment="1">
      <alignment horizontal="left" vertical="center" indent="1"/>
    </xf>
    <xf numFmtId="0" fontId="1" fillId="5" borderId="0" xfId="0" applyFont="1" applyFill="1" applyAlignment="1">
      <alignment horizontal="center" vertical="center" wrapText="1"/>
    </xf>
    <xf numFmtId="0" fontId="1" fillId="3" borderId="9" xfId="0" applyFont="1" applyFill="1" applyBorder="1" applyAlignment="1">
      <alignment horizontal="center" vertical="center" wrapText="1"/>
    </xf>
    <xf numFmtId="0" fontId="1" fillId="3" borderId="10" xfId="0" applyFont="1" applyFill="1" applyBorder="1" applyAlignment="1">
      <alignment horizontal="center" vertical="center" wrapText="1"/>
    </xf>
    <xf numFmtId="0" fontId="1" fillId="3" borderId="11" xfId="0" applyFont="1" applyFill="1" applyBorder="1" applyAlignment="1">
      <alignment horizontal="center" vertical="center" wrapText="1"/>
    </xf>
    <xf numFmtId="179" fontId="0" fillId="0" borderId="12" xfId="0" applyNumberFormat="1" applyBorder="1">
      <alignment vertical="center"/>
    </xf>
    <xf numFmtId="179" fontId="0" fillId="0" borderId="0" xfId="0" applyNumberFormat="1">
      <alignment vertical="center"/>
    </xf>
    <xf numFmtId="179" fontId="0" fillId="0" borderId="2" xfId="0" applyNumberFormat="1" applyBorder="1">
      <alignment vertical="center"/>
    </xf>
    <xf numFmtId="0" fontId="1" fillId="6" borderId="13" xfId="0" applyFont="1" applyFill="1" applyBorder="1" applyAlignment="1">
      <alignment vertical="center" wrapText="1"/>
    </xf>
    <xf numFmtId="0" fontId="1" fillId="6" borderId="14" xfId="0" applyFont="1" applyFill="1" applyBorder="1" applyAlignment="1">
      <alignment vertical="center" wrapText="1"/>
    </xf>
    <xf numFmtId="0" fontId="1" fillId="6" borderId="15" xfId="0" applyFont="1" applyFill="1" applyBorder="1" applyAlignment="1">
      <alignment vertical="center" wrapText="1"/>
    </xf>
    <xf numFmtId="0" fontId="1" fillId="6" borderId="16" xfId="0" applyFont="1" applyFill="1" applyBorder="1" applyAlignment="1">
      <alignment vertical="center" wrapText="1"/>
    </xf>
    <xf numFmtId="0" fontId="1" fillId="7" borderId="1" xfId="0" applyFont="1" applyFill="1" applyBorder="1" applyAlignment="1">
      <alignment horizontal="left" vertical="center"/>
    </xf>
    <xf numFmtId="0" fontId="2" fillId="8" borderId="0" xfId="0" applyFont="1" applyFill="1" applyAlignment="1">
      <alignment horizontal="right" vertical="center"/>
    </xf>
    <xf numFmtId="0" fontId="2" fillId="8" borderId="1" xfId="0" applyFont="1" applyFill="1" applyBorder="1" applyAlignment="1">
      <alignment horizontal="right" vertical="center"/>
    </xf>
    <xf numFmtId="0" fontId="1" fillId="7" borderId="0" xfId="0" applyFont="1" applyFill="1" applyAlignment="1">
      <alignment horizontal="left" vertical="center" indent="1"/>
    </xf>
    <xf numFmtId="0" fontId="1" fillId="7" borderId="17" xfId="0" applyFont="1" applyFill="1" applyBorder="1" applyAlignment="1">
      <alignment horizontal="left" vertical="center" indent="1"/>
    </xf>
    <xf numFmtId="0" fontId="2" fillId="8" borderId="18" xfId="0" applyFont="1" applyFill="1" applyBorder="1" applyAlignment="1">
      <alignment horizontal="right" vertical="center"/>
    </xf>
    <xf numFmtId="0" fontId="3" fillId="6" borderId="13" xfId="0" applyFont="1" applyFill="1" applyBorder="1" applyAlignment="1">
      <alignment vertical="center" wrapText="1"/>
    </xf>
    <xf numFmtId="0" fontId="3" fillId="6" borderId="15" xfId="0" applyFont="1" applyFill="1" applyBorder="1" applyAlignment="1">
      <alignment vertical="center" wrapText="1"/>
    </xf>
    <xf numFmtId="0" fontId="3" fillId="6" borderId="16" xfId="0" applyFont="1" applyFill="1" applyBorder="1" applyAlignment="1">
      <alignment vertical="center" wrapText="1"/>
    </xf>
    <xf numFmtId="180" fontId="4" fillId="0" borderId="0" xfId="0" applyNumberFormat="1" applyFont="1">
      <alignment vertical="center"/>
    </xf>
    <xf numFmtId="0" fontId="3" fillId="7" borderId="0" xfId="0" applyFont="1" applyFill="1" applyAlignment="1">
      <alignment horizontal="left" vertical="center"/>
    </xf>
    <xf numFmtId="0" fontId="3" fillId="7" borderId="17" xfId="0" applyFont="1" applyFill="1" applyBorder="1" applyAlignment="1">
      <alignment horizontal="left" vertical="center"/>
    </xf>
    <xf numFmtId="0" fontId="1" fillId="6" borderId="19" xfId="0" applyFont="1" applyFill="1" applyBorder="1" applyAlignment="1">
      <alignment horizontal="center" vertical="center" wrapText="1"/>
    </xf>
    <xf numFmtId="0" fontId="3" fillId="6" borderId="14" xfId="0" applyFont="1" applyFill="1" applyBorder="1" applyAlignment="1">
      <alignment horizontal="center" vertical="center" wrapText="1"/>
    </xf>
    <xf numFmtId="0" fontId="3" fillId="6" borderId="13" xfId="0" applyFont="1" applyFill="1" applyBorder="1" applyAlignment="1">
      <alignment horizontal="center" vertical="center" wrapText="1"/>
    </xf>
    <xf numFmtId="0" fontId="3" fillId="6" borderId="15" xfId="0" applyFont="1" applyFill="1" applyBorder="1" applyAlignment="1">
      <alignment horizontal="center" vertical="center" wrapText="1"/>
    </xf>
    <xf numFmtId="0" fontId="5" fillId="6" borderId="16" xfId="0" applyFont="1" applyFill="1" applyBorder="1" applyAlignment="1">
      <alignment horizontal="center" vertical="center" wrapText="1"/>
    </xf>
    <xf numFmtId="0" fontId="3" fillId="7" borderId="1" xfId="0" applyFont="1" applyFill="1" applyBorder="1" applyAlignment="1">
      <alignment horizontal="left" vertical="center"/>
    </xf>
    <xf numFmtId="0" fontId="2" fillId="8" borderId="0" xfId="0" applyFont="1" applyFill="1" applyBorder="1" applyAlignment="1">
      <alignment horizontal="right" vertical="center"/>
    </xf>
    <xf numFmtId="0" fontId="6" fillId="0" borderId="0" xfId="0" applyNumberFormat="1" applyFont="1" applyFill="1" applyBorder="1" applyAlignment="1" applyProtection="1">
      <alignment horizontal="left" vertical="center"/>
    </xf>
    <xf numFmtId="0" fontId="7" fillId="4" borderId="0" xfId="0" applyNumberFormat="1" applyFont="1" applyFill="1" applyBorder="1" applyAlignment="1" applyProtection="1">
      <alignment horizontal="left" vertical="center"/>
    </xf>
    <xf numFmtId="0" fontId="8" fillId="4" borderId="0" xfId="0" applyNumberFormat="1" applyFont="1" applyFill="1" applyBorder="1" applyAlignment="1" applyProtection="1">
      <alignment horizontal="right" vertical="center"/>
    </xf>
    <xf numFmtId="0" fontId="1" fillId="3" borderId="3" xfId="0" applyNumberFormat="1" applyFont="1" applyFill="1" applyBorder="1" applyAlignment="1" applyProtection="1">
      <alignment horizontal="center" vertical="center" wrapText="1"/>
    </xf>
    <xf numFmtId="0" fontId="1" fillId="3" borderId="4" xfId="0" applyNumberFormat="1" applyFont="1" applyFill="1" applyBorder="1" applyAlignment="1" applyProtection="1">
      <alignment horizontal="center" vertical="center" wrapText="1"/>
    </xf>
    <xf numFmtId="0" fontId="1" fillId="3" borderId="5" xfId="0" applyNumberFormat="1" applyFont="1" applyFill="1" applyBorder="1" applyAlignment="1" applyProtection="1">
      <alignment horizontal="center" vertical="center" wrapText="1"/>
    </xf>
    <xf numFmtId="0" fontId="1" fillId="3" borderId="9" xfId="0" applyNumberFormat="1" applyFont="1" applyFill="1" applyBorder="1" applyAlignment="1" applyProtection="1">
      <alignment horizontal="center" vertical="center" wrapText="1"/>
    </xf>
    <xf numFmtId="0" fontId="1" fillId="3" borderId="6" xfId="0" applyNumberFormat="1" applyFont="1" applyFill="1" applyBorder="1" applyAlignment="1" applyProtection="1">
      <alignment horizontal="center" vertical="center" wrapText="1"/>
    </xf>
    <xf numFmtId="0" fontId="1" fillId="3" borderId="20" xfId="0" applyNumberFormat="1" applyFont="1" applyFill="1" applyBorder="1" applyAlignment="1" applyProtection="1">
      <alignment horizontal="center" vertical="center" wrapText="1"/>
    </xf>
    <xf numFmtId="0" fontId="1" fillId="3" borderId="11" xfId="0" applyNumberFormat="1" applyFont="1" applyFill="1" applyBorder="1" applyAlignment="1" applyProtection="1">
      <alignment horizontal="center" vertical="center" wrapText="1"/>
    </xf>
    <xf numFmtId="0" fontId="1" fillId="2" borderId="1" xfId="0" applyNumberFormat="1" applyFont="1" applyFill="1" applyBorder="1" applyAlignment="1" applyProtection="1">
      <alignment horizontal="left" vertical="center"/>
    </xf>
    <xf numFmtId="0" fontId="2" fillId="4" borderId="21" xfId="0" applyNumberFormat="1" applyFont="1" applyFill="1" applyBorder="1" applyAlignment="1" applyProtection="1">
      <alignment horizontal="right" vertical="center"/>
    </xf>
    <xf numFmtId="0" fontId="2" fillId="4" borderId="1" xfId="0" applyNumberFormat="1" applyFont="1" applyFill="1" applyBorder="1" applyAlignment="1" applyProtection="1">
      <alignment horizontal="right" vertical="center"/>
    </xf>
    <xf numFmtId="0" fontId="1" fillId="2" borderId="0" xfId="0" applyNumberFormat="1" applyFont="1" applyFill="1" applyBorder="1" applyAlignment="1" applyProtection="1">
      <alignment horizontal="left" vertical="center"/>
    </xf>
    <xf numFmtId="0" fontId="2" fillId="4" borderId="22" xfId="0" applyNumberFormat="1" applyFont="1" applyFill="1" applyBorder="1" applyAlignment="1" applyProtection="1">
      <alignment horizontal="right" vertical="center"/>
    </xf>
    <xf numFmtId="0" fontId="2" fillId="4" borderId="0" xfId="0" applyNumberFormat="1" applyFont="1" applyFill="1" applyBorder="1" applyAlignment="1" applyProtection="1">
      <alignment horizontal="right" vertical="center"/>
    </xf>
    <xf numFmtId="0" fontId="1" fillId="2" borderId="23" xfId="0" applyNumberFormat="1" applyFont="1" applyFill="1" applyBorder="1" applyAlignment="1" applyProtection="1">
      <alignment horizontal="left" vertical="center"/>
    </xf>
    <xf numFmtId="0" fontId="2" fillId="4" borderId="24" xfId="0" applyNumberFormat="1" applyFont="1" applyFill="1" applyBorder="1" applyAlignment="1" applyProtection="1">
      <alignment horizontal="right" vertical="center"/>
    </xf>
    <xf numFmtId="0" fontId="2" fillId="4" borderId="18" xfId="0" applyNumberFormat="1" applyFont="1" applyFill="1" applyBorder="1" applyAlignment="1" applyProtection="1">
      <alignment horizontal="right" vertical="center"/>
    </xf>
    <xf numFmtId="0" fontId="0" fillId="0" borderId="25" xfId="0" applyBorder="1" applyAlignment="1">
      <alignment horizontal="center" vertical="center"/>
    </xf>
    <xf numFmtId="0" fontId="0" fillId="0" borderId="26" xfId="0" applyBorder="1" applyAlignment="1">
      <alignment horizontal="center" vertical="center"/>
    </xf>
    <xf numFmtId="0" fontId="0" fillId="0" borderId="27" xfId="0" applyBorder="1" applyAlignment="1">
      <alignment horizontal="center" vertical="center"/>
    </xf>
    <xf numFmtId="0" fontId="0" fillId="0" borderId="28" xfId="0" applyBorder="1" applyAlignment="1">
      <alignment horizontal="center" vertical="center"/>
    </xf>
    <xf numFmtId="176" fontId="0" fillId="0" borderId="29" xfId="0" applyNumberFormat="1" applyBorder="1">
      <alignment vertical="center"/>
    </xf>
    <xf numFmtId="0" fontId="0" fillId="0" borderId="30" xfId="0" applyBorder="1" applyAlignment="1">
      <alignment horizontal="center" vertical="center"/>
    </xf>
    <xf numFmtId="0" fontId="0" fillId="0" borderId="2" xfId="0" applyBorder="1">
      <alignment vertical="center"/>
    </xf>
    <xf numFmtId="176" fontId="0" fillId="0" borderId="2" xfId="0" applyNumberFormat="1" applyBorder="1">
      <alignment vertical="center"/>
    </xf>
    <xf numFmtId="176" fontId="0" fillId="0" borderId="31" xfId="0" applyNumberFormat="1" applyBorder="1">
      <alignment vertic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43">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colors>
    <mruColors>
      <color rgb="00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8" Type="http://schemas.openxmlformats.org/officeDocument/2006/relationships/sharedStrings" Target="sharedStrings.xml"/><Relationship Id="rId37" Type="http://schemas.openxmlformats.org/officeDocument/2006/relationships/styles" Target="styles.xml"/><Relationship Id="rId36" Type="http://schemas.openxmlformats.org/officeDocument/2006/relationships/theme" Target="theme/theme1.xml"/><Relationship Id="rId35" Type="http://schemas.openxmlformats.org/officeDocument/2006/relationships/customXml" Target="../customXml/item1.xml"/><Relationship Id="rId34" Type="http://schemas.openxmlformats.org/officeDocument/2006/relationships/connections" Target="connections.xml"/><Relationship Id="rId33" Type="http://schemas.openxmlformats.org/officeDocument/2006/relationships/worksheet" Target="worksheets/sheet33.xml"/><Relationship Id="rId32" Type="http://schemas.openxmlformats.org/officeDocument/2006/relationships/worksheet" Target="worksheets/sheet32.xml"/><Relationship Id="rId31" Type="http://schemas.openxmlformats.org/officeDocument/2006/relationships/worksheet" Target="worksheets/sheet31.xml"/><Relationship Id="rId30" Type="http://schemas.openxmlformats.org/officeDocument/2006/relationships/worksheet" Target="worksheets/sheet30.xml"/><Relationship Id="rId3" Type="http://schemas.openxmlformats.org/officeDocument/2006/relationships/worksheet" Target="worksheets/sheet3.xml"/><Relationship Id="rId29" Type="http://schemas.openxmlformats.org/officeDocument/2006/relationships/worksheet" Target="worksheets/sheet29.xml"/><Relationship Id="rId28" Type="http://schemas.openxmlformats.org/officeDocument/2006/relationships/worksheet" Target="worksheets/sheet28.xml"/><Relationship Id="rId27" Type="http://schemas.openxmlformats.org/officeDocument/2006/relationships/worksheet" Target="worksheets/sheet27.xml"/><Relationship Id="rId26" Type="http://schemas.openxmlformats.org/officeDocument/2006/relationships/worksheet" Target="worksheets/sheet26.xml"/><Relationship Id="rId25" Type="http://schemas.openxmlformats.org/officeDocument/2006/relationships/worksheet" Target="worksheets/sheet25.xml"/><Relationship Id="rId24" Type="http://schemas.openxmlformats.org/officeDocument/2006/relationships/worksheet" Target="worksheets/sheet24.xml"/><Relationship Id="rId23" Type="http://schemas.openxmlformats.org/officeDocument/2006/relationships/worksheet" Target="worksheets/sheet23.xml"/><Relationship Id="rId22" Type="http://schemas.openxmlformats.org/officeDocument/2006/relationships/worksheet" Target="worksheets/sheet22.xml"/><Relationship Id="rId21" Type="http://schemas.openxmlformats.org/officeDocument/2006/relationships/worksheet" Target="worksheets/sheet21.xml"/><Relationship Id="rId20" Type="http://schemas.openxmlformats.org/officeDocument/2006/relationships/worksheet" Target="worksheets/sheet20.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queryTables/queryTable1.xml><?xml version="1.0" encoding="utf-8"?>
<queryTable xmlns="http://schemas.openxmlformats.org/spreadsheetml/2006/main" name="ExternalData_1" connectionId="2" autoFormatId="16" applyNumberFormats="0" applyBorderFormats="0" applyFontFormats="1" applyPatternFormats="1" applyAlignmentFormats="0" applyWidthHeightFormats="0">
  <queryTableRefresh preserveSortFilterLayout="1" nextId="23">
    <queryTableFields count="22">
      <queryTableField id="1" name="Column1.1.1" tableColumnId="1"/>
      <queryTableField id="2" name="Column1.1.2" tableColumnId="2"/>
      <queryTableField id="3" name="Column1.2" tableColumnId="3"/>
      <queryTableField id="4" name="Column1.3" tableColumnId="4"/>
      <queryTableField id="5" name="Column1.4" tableColumnId="5"/>
      <queryTableField id="6" name="Column1.5" tableColumnId="6"/>
      <queryTableField id="7" name="Column1.6" tableColumnId="7"/>
      <queryTableField id="8" name="Column1.7" tableColumnId="8"/>
      <queryTableField id="9" name="Column1.8" tableColumnId="9"/>
      <queryTableField id="10" name="Column1.9" tableColumnId="10"/>
      <queryTableField id="11" name="Column1.10" tableColumnId="11"/>
      <queryTableField id="12" name="Column1.11" tableColumnId="12"/>
      <queryTableField id="13" name="Column1.12" tableColumnId="13"/>
      <queryTableField id="14" name="Column1.13" tableColumnId="14"/>
      <queryTableField id="15" name="Column1.14" tableColumnId="15"/>
      <queryTableField id="16" name="Column1.15" tableColumnId="16"/>
      <queryTableField id="17" name="Column1.16" tableColumnId="17"/>
      <queryTableField id="18" name="Column1.17" tableColumnId="18"/>
      <queryTableField id="19" name="Column1.18" tableColumnId="19"/>
      <queryTableField id="20" name="Column1.19" tableColumnId="20"/>
      <queryTableField id="21" name="Column1.20" tableColumnId="21"/>
      <queryTableField id="22" name="Column1.21" tableColumnId="22"/>
    </queryTableFields>
  </queryTableRefresh>
</queryTable>
</file>

<file path=xl/queryTables/queryTable10.xml><?xml version="1.0" encoding="utf-8"?>
<queryTable xmlns="http://schemas.openxmlformats.org/spreadsheetml/2006/main" name="ExternalData_2" connectionId="9" autoFormatId="16" applyNumberFormats="0" applyBorderFormats="0" applyFontFormats="1" applyPatternFormats="1" applyAlignmentFormats="0" applyWidthHeightFormats="0">
  <queryTableRefresh preserveSortFilterLayout="1" nextId="23">
    <queryTableFields count="22">
      <queryTableField id="1" name="Column1.1.1" tableColumnId="1"/>
      <queryTableField id="2" name="Column1.1.2" tableColumnId="2"/>
      <queryTableField id="3" name="Column1.2" tableColumnId="3"/>
      <queryTableField id="4" name="Column1.3" tableColumnId="4"/>
      <queryTableField id="5" name="Column1.4" tableColumnId="5"/>
      <queryTableField id="6" name="Column1.5" tableColumnId="6"/>
      <queryTableField id="7" name="Column1.6" tableColumnId="7"/>
      <queryTableField id="8" name="Column1.7" tableColumnId="8"/>
      <queryTableField id="9" name="Column1.8" tableColumnId="9"/>
      <queryTableField id="10" name="Column1.9" tableColumnId="10"/>
      <queryTableField id="11" name="Column1.10" tableColumnId="11"/>
      <queryTableField id="12" name="Column1.11" tableColumnId="12"/>
      <queryTableField id="13" name="Column1.12" tableColumnId="13"/>
      <queryTableField id="14" name="Column1.13" tableColumnId="14"/>
      <queryTableField id="15" name="Column1.14" tableColumnId="15"/>
      <queryTableField id="16" name="Column1.15" tableColumnId="16"/>
      <queryTableField id="17" name="Column1.16" tableColumnId="17"/>
      <queryTableField id="18" name="Column1.17" tableColumnId="18"/>
      <queryTableField id="19" name="Column1.18" tableColumnId="19"/>
      <queryTableField id="20" name="Column1.19" tableColumnId="20"/>
      <queryTableField id="21" name="Column1.20" tableColumnId="21"/>
      <queryTableField id="22" name="Column1.21" tableColumnId="22"/>
    </queryTableFields>
  </queryTableRefresh>
</queryTable>
</file>

<file path=xl/queryTables/queryTable11.xml><?xml version="1.0" encoding="utf-8"?>
<queryTable xmlns="http://schemas.openxmlformats.org/spreadsheetml/2006/main" name="ExternalData_1" connectionId="13" autoFormatId="16" applyNumberFormats="0" applyBorderFormats="0" applyFontFormats="1" applyPatternFormats="1" applyAlignmentFormats="0" applyWidthHeightFormats="0">
  <queryTableRefresh preserveSortFilterLayout="1" nextId="5">
    <queryTableFields count="4">
      <queryTableField id="1" name="Column1" tableColumnId="1"/>
      <queryTableField id="2" name="Column2" tableColumnId="2"/>
      <queryTableField id="3" name="Column3" tableColumnId="3"/>
      <queryTableField id="4" name="Column4" tableColumnId="4"/>
    </queryTableFields>
  </queryTableRefresh>
</queryTable>
</file>

<file path=xl/queryTables/queryTable12.xml><?xml version="1.0" encoding="utf-8"?>
<queryTable xmlns="http://schemas.openxmlformats.org/spreadsheetml/2006/main" name="ExternalData_1" connectionId="14" autoFormatId="16" applyNumberFormats="0" applyBorderFormats="0" applyFontFormats="1" applyPatternFormats="1" applyAlignmentFormats="0" applyWidthHeightFormats="0">
  <queryTableRefresh preserveSortFilterLayout="1" nextId="5">
    <queryTableFields count="4">
      <queryTableField id="1" name="Column1" tableColumnId="1"/>
      <queryTableField id="2" name="Column2" tableColumnId="2"/>
      <queryTableField id="3" name="Column3" tableColumnId="3"/>
      <queryTableField id="4" name="Column4" tableColumnId="4"/>
    </queryTableFields>
  </queryTableRefresh>
</queryTable>
</file>

<file path=xl/queryTables/queryTable13.xml><?xml version="1.0" encoding="utf-8"?>
<queryTable xmlns="http://schemas.openxmlformats.org/spreadsheetml/2006/main" name="ExternalData_2" connectionId="15" autoFormatId="16" applyNumberFormats="0" applyBorderFormats="0" applyFontFormats="1" applyPatternFormats="1" applyAlignmentFormats="0" applyWidthHeightFormats="0">
  <queryTableRefresh preserveSortFilterLayout="1" nextId="5">
    <queryTableFields count="4">
      <queryTableField id="1" name="Column1" tableColumnId="1"/>
      <queryTableField id="2" name="Column2" tableColumnId="2"/>
      <queryTableField id="3" name="Column3" tableColumnId="3"/>
      <queryTableField id="4" name="Column4" tableColumnId="4"/>
    </queryTableFields>
  </queryTableRefresh>
</queryTable>
</file>

<file path=xl/queryTables/queryTable14.xml><?xml version="1.0" encoding="utf-8"?>
<queryTable xmlns="http://schemas.openxmlformats.org/spreadsheetml/2006/main" name="ExternalData_3" connectionId="16" autoFormatId="16" applyNumberFormats="0" applyBorderFormats="0" applyFontFormats="1" applyPatternFormats="1" applyAlignmentFormats="0" applyWidthHeightFormats="0">
  <queryTableRefresh preserveSortFilterLayout="1" nextId="5">
    <queryTableFields count="4">
      <queryTableField id="1" name="Column1" tableColumnId="1"/>
      <queryTableField id="2" name="Column2" tableColumnId="2"/>
      <queryTableField id="3" name="Column3" tableColumnId="3"/>
      <queryTableField id="4" name="Column4" tableColumnId="4"/>
    </queryTableFields>
  </queryTableRefresh>
</queryTable>
</file>

<file path=xl/queryTables/queryTable15.xml><?xml version="1.0" encoding="utf-8"?>
<queryTable xmlns="http://schemas.openxmlformats.org/spreadsheetml/2006/main" name="ExternalData_4" connectionId="17" autoFormatId="16" applyNumberFormats="0" applyBorderFormats="0" applyFontFormats="1" applyPatternFormats="1" applyAlignmentFormats="0" applyWidthHeightFormats="0">
  <queryTableRefresh preserveSortFilterLayout="1" nextId="5">
    <queryTableFields count="4">
      <queryTableField id="1" name="Column1" tableColumnId="1"/>
      <queryTableField id="2" name="Column2" tableColumnId="2"/>
      <queryTableField id="3" name="Column3" tableColumnId="3"/>
      <queryTableField id="4" name="Column4" tableColumnId="4"/>
    </queryTableFields>
  </queryTableRefresh>
</queryTable>
</file>

<file path=xl/queryTables/queryTable16.xml><?xml version="1.0" encoding="utf-8"?>
<queryTable xmlns="http://schemas.openxmlformats.org/spreadsheetml/2006/main" name="ExternalData_1" connectionId="12" autoFormatId="16" applyNumberFormats="0" applyBorderFormats="0" applyFontFormats="1" applyPatternFormats="1" applyAlignmentFormats="0" applyWidthHeightFormats="0">
  <queryTableRefresh preserveSortFilterLayout="1" nextId="23">
    <queryTableFields count="22">
      <queryTableField id="1" name="Column1.1.1" tableColumnId="1"/>
      <queryTableField id="2" name="Column1.1.2" tableColumnId="2"/>
      <queryTableField id="3" name="Column1.2" tableColumnId="3"/>
      <queryTableField id="4" name="Column1.3" tableColumnId="4"/>
      <queryTableField id="5" name="Column1.4" tableColumnId="5"/>
      <queryTableField id="6" name="Column1.5" tableColumnId="6"/>
      <queryTableField id="7" name="Column1.6" tableColumnId="7"/>
      <queryTableField id="8" name="Column1.7" tableColumnId="8"/>
      <queryTableField id="9" name="Column1.8" tableColumnId="9"/>
      <queryTableField id="10" name="Column1.9" tableColumnId="10"/>
      <queryTableField id="11" name="Column1.10" tableColumnId="11"/>
      <queryTableField id="12" name="Column1.11" tableColumnId="12"/>
      <queryTableField id="13" name="Column1.12" tableColumnId="13"/>
      <queryTableField id="14" name="Column1.13" tableColumnId="14"/>
      <queryTableField id="15" name="Column1.14" tableColumnId="15"/>
      <queryTableField id="16" name="Column1.15" tableColumnId="16"/>
      <queryTableField id="17" name="Column1.16" tableColumnId="17"/>
      <queryTableField id="18" name="Column1.17" tableColumnId="18"/>
      <queryTableField id="19" name="Column1.18" tableColumnId="19"/>
      <queryTableField id="20" name="Column1.19" tableColumnId="20"/>
      <queryTableField id="21" name="Column1.20" tableColumnId="21"/>
      <queryTableField id="22" name="Column1.21" tableColumnId="22"/>
    </queryTableFields>
  </queryTableRefresh>
</queryTable>
</file>

<file path=xl/queryTables/queryTable17.xml><?xml version="1.0" encoding="utf-8"?>
<queryTable xmlns="http://schemas.openxmlformats.org/spreadsheetml/2006/main" name="ExternalData_2" connectionId="11" autoFormatId="16" applyNumberFormats="0" applyBorderFormats="0" applyFontFormats="1" applyPatternFormats="1" applyAlignmentFormats="0" applyWidthHeightFormats="0">
  <queryTableRefresh preserveSortFilterLayout="1" nextId="23">
    <queryTableFields count="22">
      <queryTableField id="1" name="Column1.1.1" tableColumnId="1"/>
      <queryTableField id="2" name="Column1.1.2" tableColumnId="2"/>
      <queryTableField id="3" name="Column1.2" tableColumnId="3"/>
      <queryTableField id="4" name="Column1.3" tableColumnId="4"/>
      <queryTableField id="5" name="Column1.4" tableColumnId="5"/>
      <queryTableField id="6" name="Column1.5" tableColumnId="6"/>
      <queryTableField id="7" name="Column1.6" tableColumnId="7"/>
      <queryTableField id="8" name="Column1.7" tableColumnId="8"/>
      <queryTableField id="9" name="Column1.8" tableColumnId="9"/>
      <queryTableField id="10" name="Column1.9" tableColumnId="10"/>
      <queryTableField id="11" name="Column1.10" tableColumnId="11"/>
      <queryTableField id="12" name="Column1.11" tableColumnId="12"/>
      <queryTableField id="13" name="Column1.12" tableColumnId="13"/>
      <queryTableField id="14" name="Column1.13" tableColumnId="14"/>
      <queryTableField id="15" name="Column1.14" tableColumnId="15"/>
      <queryTableField id="16" name="Column1.15" tableColumnId="16"/>
      <queryTableField id="17" name="Column1.16" tableColumnId="17"/>
      <queryTableField id="18" name="Column1.17" tableColumnId="18"/>
      <queryTableField id="19" name="Column1.18" tableColumnId="19"/>
      <queryTableField id="20" name="Column1.19" tableColumnId="20"/>
      <queryTableField id="21" name="Column1.20" tableColumnId="21"/>
      <queryTableField id="22" name="Column1.21" tableColumnId="22"/>
    </queryTableFields>
  </queryTableRefresh>
</queryTable>
</file>

<file path=xl/queryTables/queryTable2.xml><?xml version="1.0" encoding="utf-8"?>
<queryTable xmlns="http://schemas.openxmlformats.org/spreadsheetml/2006/main" name="ExternalData_2" connectionId="1" autoFormatId="16" applyNumberFormats="0" applyBorderFormats="0" applyFontFormats="1" applyPatternFormats="1" applyAlignmentFormats="0" applyWidthHeightFormats="0">
  <queryTableRefresh preserveSortFilterLayout="1" nextId="23">
    <queryTableFields count="22">
      <queryTableField id="1" name="Column1.1.1" tableColumnId="1"/>
      <queryTableField id="2" name="Column1.1.2" tableColumnId="2"/>
      <queryTableField id="3" name="Column1.2" tableColumnId="3"/>
      <queryTableField id="4" name="Column1.3" tableColumnId="4"/>
      <queryTableField id="5" name="Column1.4" tableColumnId="5"/>
      <queryTableField id="6" name="Column1.5" tableColumnId="6"/>
      <queryTableField id="7" name="Column1.6" tableColumnId="7"/>
      <queryTableField id="8" name="Column1.7" tableColumnId="8"/>
      <queryTableField id="9" name="Column1.8" tableColumnId="9"/>
      <queryTableField id="10" name="Column1.9" tableColumnId="10"/>
      <queryTableField id="11" name="Column1.10" tableColumnId="11"/>
      <queryTableField id="12" name="Column1.11" tableColumnId="12"/>
      <queryTableField id="13" name="Column1.12" tableColumnId="13"/>
      <queryTableField id="14" name="Column1.13" tableColumnId="14"/>
      <queryTableField id="15" name="Column1.14" tableColumnId="15"/>
      <queryTableField id="16" name="Column1.15" tableColumnId="16"/>
      <queryTableField id="17" name="Column1.16" tableColumnId="17"/>
      <queryTableField id="18" name="Column1.17" tableColumnId="18"/>
      <queryTableField id="19" name="Column1.18" tableColumnId="19"/>
      <queryTableField id="20" name="Column1.19" tableColumnId="20"/>
      <queryTableField id="21" name="Column1.20" tableColumnId="21"/>
      <queryTableField id="22" name="Column1.21" tableColumnId="22"/>
    </queryTableFields>
  </queryTableRefresh>
</queryTable>
</file>

<file path=xl/queryTables/queryTable3.xml><?xml version="1.0" encoding="utf-8"?>
<queryTable xmlns="http://schemas.openxmlformats.org/spreadsheetml/2006/main" name="ExternalData_1" connectionId="4" autoFormatId="16" applyNumberFormats="0" applyBorderFormats="0" applyFontFormats="1" applyPatternFormats="1" applyAlignmentFormats="0" applyWidthHeightFormats="0">
  <queryTableRefresh preserveSortFilterLayout="1" nextId="23">
    <queryTableFields count="22">
      <queryTableField id="1" name="Column1.1.1" tableColumnId="1"/>
      <queryTableField id="2" name="Column1.1.2" tableColumnId="2"/>
      <queryTableField id="3" name="Column1.2" tableColumnId="3"/>
      <queryTableField id="4" name="Column1.3" tableColumnId="4"/>
      <queryTableField id="5" name="Column1.4" tableColumnId="5"/>
      <queryTableField id="6" name="Column1.5" tableColumnId="6"/>
      <queryTableField id="7" name="Column1.6" tableColumnId="7"/>
      <queryTableField id="8" name="Column1.7" tableColumnId="8"/>
      <queryTableField id="9" name="Column1.8" tableColumnId="9"/>
      <queryTableField id="10" name="Column1.9" tableColumnId="10"/>
      <queryTableField id="11" name="Column1.10" tableColumnId="11"/>
      <queryTableField id="12" name="Column1.11" tableColumnId="12"/>
      <queryTableField id="13" name="Column1.12" tableColumnId="13"/>
      <queryTableField id="14" name="Column1.13" tableColumnId="14"/>
      <queryTableField id="15" name="Column1.14" tableColumnId="15"/>
      <queryTableField id="16" name="Column1.15" tableColumnId="16"/>
      <queryTableField id="17" name="Column1.16" tableColumnId="17"/>
      <queryTableField id="18" name="Column1.17" tableColumnId="18"/>
      <queryTableField id="19" name="Column1.18" tableColumnId="19"/>
      <queryTableField id="20" name="Column1.19" tableColumnId="20"/>
      <queryTableField id="21" name="Column1.20" tableColumnId="21"/>
      <queryTableField id="22" name="Column1.21" tableColumnId="22"/>
    </queryTableFields>
  </queryTableRefresh>
</queryTable>
</file>

<file path=xl/queryTables/queryTable4.xml><?xml version="1.0" encoding="utf-8"?>
<queryTable xmlns="http://schemas.openxmlformats.org/spreadsheetml/2006/main" name="ExternalData_1" connectionId="3" autoFormatId="16" applyNumberFormats="0" applyBorderFormats="0" applyFontFormats="1" applyPatternFormats="1" applyAlignmentFormats="0" applyWidthHeightFormats="0">
  <queryTableRefresh preserveSortFilterLayout="1" nextId="23">
    <queryTableFields count="22">
      <queryTableField id="1" name="Column1.1.1" tableColumnId="1"/>
      <queryTableField id="2" name="Column1.1.2" tableColumnId="2"/>
      <queryTableField id="3" name="Column1.2" tableColumnId="3"/>
      <queryTableField id="4" name="Column1.3" tableColumnId="4"/>
      <queryTableField id="5" name="Column1.4" tableColumnId="5"/>
      <queryTableField id="6" name="Column1.5" tableColumnId="6"/>
      <queryTableField id="7" name="Column1.6" tableColumnId="7"/>
      <queryTableField id="8" name="Column1.7" tableColumnId="8"/>
      <queryTableField id="9" name="Column1.8" tableColumnId="9"/>
      <queryTableField id="10" name="Column1.9" tableColumnId="10"/>
      <queryTableField id="11" name="Column1.10" tableColumnId="11"/>
      <queryTableField id="12" name="Column1.11" tableColumnId="12"/>
      <queryTableField id="13" name="Column1.12" tableColumnId="13"/>
      <queryTableField id="14" name="Column1.13" tableColumnId="14"/>
      <queryTableField id="15" name="Column1.14" tableColumnId="15"/>
      <queryTableField id="16" name="Column1.15" tableColumnId="16"/>
      <queryTableField id="17" name="Column1.16" tableColumnId="17"/>
      <queryTableField id="18" name="Column1.17" tableColumnId="18"/>
      <queryTableField id="19" name="Column1.18" tableColumnId="19"/>
      <queryTableField id="20" name="Column1.19" tableColumnId="20"/>
      <queryTableField id="21" name="Column1.20" tableColumnId="21"/>
      <queryTableField id="22" name="Column1.21" tableColumnId="22"/>
    </queryTableFields>
  </queryTableRefresh>
</queryTable>
</file>

<file path=xl/queryTables/queryTable5.xml><?xml version="1.0" encoding="utf-8"?>
<queryTable xmlns="http://schemas.openxmlformats.org/spreadsheetml/2006/main" name="ExternalData_1" connectionId="6" autoFormatId="16" applyNumberFormats="0" applyBorderFormats="0" applyFontFormats="1" applyPatternFormats="1" applyAlignmentFormats="0" applyWidthHeightFormats="0">
  <queryTableRefresh preserveSortFilterLayout="1" nextId="23">
    <queryTableFields count="22">
      <queryTableField id="1" name="Column1.1.1" tableColumnId="1"/>
      <queryTableField id="2" name="Column1.1.2" tableColumnId="2"/>
      <queryTableField id="3" name="Column1.2" tableColumnId="3"/>
      <queryTableField id="4" name="Column1.3" tableColumnId="4"/>
      <queryTableField id="5" name="Column1.4" tableColumnId="5"/>
      <queryTableField id="6" name="Column1.5" tableColumnId="6"/>
      <queryTableField id="7" name="Column1.6" tableColumnId="7"/>
      <queryTableField id="8" name="Column1.7" tableColumnId="8"/>
      <queryTableField id="9" name="Column1.8" tableColumnId="9"/>
      <queryTableField id="10" name="Column1.9" tableColumnId="10"/>
      <queryTableField id="11" name="Column1.10" tableColumnId="11"/>
      <queryTableField id="12" name="Column1.11" tableColumnId="12"/>
      <queryTableField id="13" name="Column1.12" tableColumnId="13"/>
      <queryTableField id="14" name="Column1.13" tableColumnId="14"/>
      <queryTableField id="15" name="Column1.14" tableColumnId="15"/>
      <queryTableField id="16" name="Column1.15" tableColumnId="16"/>
      <queryTableField id="17" name="Column1.16" tableColumnId="17"/>
      <queryTableField id="18" name="Column1.17" tableColumnId="18"/>
      <queryTableField id="19" name="Column1.18" tableColumnId="19"/>
      <queryTableField id="20" name="Column1.19" tableColumnId="20"/>
      <queryTableField id="21" name="Column1.20" tableColumnId="21"/>
      <queryTableField id="22" name="Column1.21" tableColumnId="22"/>
    </queryTableFields>
  </queryTableRefresh>
</queryTable>
</file>

<file path=xl/queryTables/queryTable6.xml><?xml version="1.0" encoding="utf-8"?>
<queryTable xmlns="http://schemas.openxmlformats.org/spreadsheetml/2006/main" name="ExternalData_1" connectionId="5" autoFormatId="16" applyNumberFormats="0" applyBorderFormats="0" applyFontFormats="1" applyPatternFormats="1" applyAlignmentFormats="0" applyWidthHeightFormats="0">
  <queryTableRefresh preserveSortFilterLayout="1" nextId="23">
    <queryTableFields count="22">
      <queryTableField id="1" name="Column1.1.1" tableColumnId="1"/>
      <queryTableField id="2" name="Column1.1.2" tableColumnId="2"/>
      <queryTableField id="3" name="Column1.2" tableColumnId="3"/>
      <queryTableField id="4" name="Column1.3" tableColumnId="4"/>
      <queryTableField id="5" name="Column1.4" tableColumnId="5"/>
      <queryTableField id="6" name="Column1.5" tableColumnId="6"/>
      <queryTableField id="7" name="Column1.6" tableColumnId="7"/>
      <queryTableField id="8" name="Column1.7" tableColumnId="8"/>
      <queryTableField id="9" name="Column1.8" tableColumnId="9"/>
      <queryTableField id="10" name="Column1.9" tableColumnId="10"/>
      <queryTableField id="11" name="Column1.10" tableColumnId="11"/>
      <queryTableField id="12" name="Column1.11" tableColumnId="12"/>
      <queryTableField id="13" name="Column1.12" tableColumnId="13"/>
      <queryTableField id="14" name="Column1.13" tableColumnId="14"/>
      <queryTableField id="15" name="Column1.14" tableColumnId="15"/>
      <queryTableField id="16" name="Column1.15" tableColumnId="16"/>
      <queryTableField id="17" name="Column1.16" tableColumnId="17"/>
      <queryTableField id="18" name="Column1.17" tableColumnId="18"/>
      <queryTableField id="19" name="Column1.18" tableColumnId="19"/>
      <queryTableField id="20" name="Column1.19" tableColumnId="20"/>
      <queryTableField id="21" name="Column1.20" tableColumnId="21"/>
      <queryTableField id="22" name="Column1.21" tableColumnId="22"/>
    </queryTableFields>
  </queryTableRefresh>
</queryTable>
</file>

<file path=xl/queryTables/queryTable7.xml><?xml version="1.0" encoding="utf-8"?>
<queryTable xmlns="http://schemas.openxmlformats.org/spreadsheetml/2006/main" name="ExternalData_1" connectionId="8" autoFormatId="16" applyNumberFormats="0" applyBorderFormats="0" applyFontFormats="1" applyPatternFormats="1" applyAlignmentFormats="0" applyWidthHeightFormats="0">
  <queryTableRefresh preserveSortFilterLayout="1" nextId="23">
    <queryTableFields count="22">
      <queryTableField id="1" name="Column1.1.1" tableColumnId="1"/>
      <queryTableField id="2" name="Column1.1.2" tableColumnId="2"/>
      <queryTableField id="3" name="Column1.2" tableColumnId="3"/>
      <queryTableField id="4" name="Column1.3" tableColumnId="4"/>
      <queryTableField id="5" name="Column1.4" tableColumnId="5"/>
      <queryTableField id="6" name="Column1.5" tableColumnId="6"/>
      <queryTableField id="7" name="Column1.6" tableColumnId="7"/>
      <queryTableField id="8" name="Column1.7" tableColumnId="8"/>
      <queryTableField id="9" name="Column1.8" tableColumnId="9"/>
      <queryTableField id="10" name="Column1.9" tableColumnId="10"/>
      <queryTableField id="11" name="Column1.10" tableColumnId="11"/>
      <queryTableField id="12" name="Column1.11" tableColumnId="12"/>
      <queryTableField id="13" name="Column1.12" tableColumnId="13"/>
      <queryTableField id="14" name="Column1.13" tableColumnId="14"/>
      <queryTableField id="15" name="Column1.14" tableColumnId="15"/>
      <queryTableField id="16" name="Column1.15" tableColumnId="16"/>
      <queryTableField id="17" name="Column1.16" tableColumnId="17"/>
      <queryTableField id="18" name="Column1.17" tableColumnId="18"/>
      <queryTableField id="19" name="Column1.18" tableColumnId="19"/>
      <queryTableField id="20" name="Column1.19" tableColumnId="20"/>
      <queryTableField id="21" name="Column1.20" tableColumnId="21"/>
      <queryTableField id="22" name="Column1.21" tableColumnId="22"/>
    </queryTableFields>
  </queryTableRefresh>
</queryTable>
</file>

<file path=xl/queryTables/queryTable8.xml><?xml version="1.0" encoding="utf-8"?>
<queryTable xmlns="http://schemas.openxmlformats.org/spreadsheetml/2006/main" name="ExternalData_2" connectionId="7" autoFormatId="16" applyNumberFormats="0" applyBorderFormats="0" applyFontFormats="1" applyPatternFormats="1" applyAlignmentFormats="0" applyWidthHeightFormats="0">
  <queryTableRefresh preserveSortFilterLayout="1" nextId="23">
    <queryTableFields count="22">
      <queryTableField id="1" name="Column1.1.1" tableColumnId="1"/>
      <queryTableField id="2" name="Column1.1.2" tableColumnId="2"/>
      <queryTableField id="3" name="Column1.2" tableColumnId="3"/>
      <queryTableField id="4" name="Column1.3" tableColumnId="4"/>
      <queryTableField id="5" name="Column1.4" tableColumnId="5"/>
      <queryTableField id="6" name="Column1.5" tableColumnId="6"/>
      <queryTableField id="7" name="Column1.6" tableColumnId="7"/>
      <queryTableField id="8" name="Column1.7" tableColumnId="8"/>
      <queryTableField id="9" name="Column1.8" tableColumnId="9"/>
      <queryTableField id="10" name="Column1.9" tableColumnId="10"/>
      <queryTableField id="11" name="Column1.10" tableColumnId="11"/>
      <queryTableField id="12" name="Column1.11" tableColumnId="12"/>
      <queryTableField id="13" name="Column1.12" tableColumnId="13"/>
      <queryTableField id="14" name="Column1.13" tableColumnId="14"/>
      <queryTableField id="15" name="Column1.14" tableColumnId="15"/>
      <queryTableField id="16" name="Column1.15" tableColumnId="16"/>
      <queryTableField id="17" name="Column1.16" tableColumnId="17"/>
      <queryTableField id="18" name="Column1.17" tableColumnId="18"/>
      <queryTableField id="19" name="Column1.18" tableColumnId="19"/>
      <queryTableField id="20" name="Column1.19" tableColumnId="20"/>
      <queryTableField id="21" name="Column1.20" tableColumnId="21"/>
      <queryTableField id="22" name="Column1.21" tableColumnId="22"/>
    </queryTableFields>
  </queryTableRefresh>
</queryTable>
</file>

<file path=xl/queryTables/queryTable9.xml><?xml version="1.0" encoding="utf-8"?>
<queryTable xmlns="http://schemas.openxmlformats.org/spreadsheetml/2006/main" name="ExternalData_1" connectionId="10" autoFormatId="16" applyNumberFormats="0" applyBorderFormats="0" applyFontFormats="1" applyPatternFormats="1" applyAlignmentFormats="0" applyWidthHeightFormats="0">
  <queryTableRefresh preserveSortFilterLayout="1" nextId="23">
    <queryTableFields count="22">
      <queryTableField id="1" name="Column1.1.1" tableColumnId="1"/>
      <queryTableField id="2" name="Column1.1.2" tableColumnId="2"/>
      <queryTableField id="3" name="Column1.2" tableColumnId="3"/>
      <queryTableField id="4" name="Column1.3" tableColumnId="4"/>
      <queryTableField id="5" name="Column1.4" tableColumnId="5"/>
      <queryTableField id="6" name="Column1.5" tableColumnId="6"/>
      <queryTableField id="7" name="Column1.6" tableColumnId="7"/>
      <queryTableField id="8" name="Column1.7" tableColumnId="8"/>
      <queryTableField id="9" name="Column1.8" tableColumnId="9"/>
      <queryTableField id="10" name="Column1.9" tableColumnId="10"/>
      <queryTableField id="11" name="Column1.10" tableColumnId="11"/>
      <queryTableField id="12" name="Column1.11" tableColumnId="12"/>
      <queryTableField id="13" name="Column1.12" tableColumnId="13"/>
      <queryTableField id="14" name="Column1.13" tableColumnId="14"/>
      <queryTableField id="15" name="Column1.14" tableColumnId="15"/>
      <queryTableField id="16" name="Column1.15" tableColumnId="16"/>
      <queryTableField id="17" name="Column1.16" tableColumnId="17"/>
      <queryTableField id="18" name="Column1.17" tableColumnId="18"/>
      <queryTableField id="19" name="Column1.18" tableColumnId="19"/>
      <queryTableField id="20" name="Column1.19" tableColumnId="20"/>
      <queryTableField id="21" name="Column1.20" tableColumnId="21"/>
      <queryTableField id="22" name="Column1.21" tableColumnId="22"/>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10.xml.rels><?xml version="1.0" encoding="UTF-8" standalone="yes"?>
<Relationships xmlns="http://schemas.openxmlformats.org/package/2006/relationships"><Relationship Id="rId1" Type="http://schemas.openxmlformats.org/officeDocument/2006/relationships/queryTable" Target="../queryTables/queryTable10.xml"/></Relationships>
</file>

<file path=xl/tables/_rels/table11.xml.rels><?xml version="1.0" encoding="UTF-8" standalone="yes"?>
<Relationships xmlns="http://schemas.openxmlformats.org/package/2006/relationships"><Relationship Id="rId1" Type="http://schemas.openxmlformats.org/officeDocument/2006/relationships/queryTable" Target="../queryTables/queryTable11.xml"/></Relationships>
</file>

<file path=xl/tables/_rels/table12.xml.rels><?xml version="1.0" encoding="UTF-8" standalone="yes"?>
<Relationships xmlns="http://schemas.openxmlformats.org/package/2006/relationships"><Relationship Id="rId1" Type="http://schemas.openxmlformats.org/officeDocument/2006/relationships/queryTable" Target="../queryTables/queryTable12.xml"/></Relationships>
</file>

<file path=xl/tables/_rels/table13.xml.rels><?xml version="1.0" encoding="UTF-8" standalone="yes"?>
<Relationships xmlns="http://schemas.openxmlformats.org/package/2006/relationships"><Relationship Id="rId1" Type="http://schemas.openxmlformats.org/officeDocument/2006/relationships/queryTable" Target="../queryTables/queryTable13.xml"/></Relationships>
</file>

<file path=xl/tables/_rels/table14.xml.rels><?xml version="1.0" encoding="UTF-8" standalone="yes"?>
<Relationships xmlns="http://schemas.openxmlformats.org/package/2006/relationships"><Relationship Id="rId1" Type="http://schemas.openxmlformats.org/officeDocument/2006/relationships/queryTable" Target="../queryTables/queryTable14.xml"/></Relationships>
</file>

<file path=xl/tables/_rels/table15.xml.rels><?xml version="1.0" encoding="UTF-8" standalone="yes"?>
<Relationships xmlns="http://schemas.openxmlformats.org/package/2006/relationships"><Relationship Id="rId1" Type="http://schemas.openxmlformats.org/officeDocument/2006/relationships/queryTable" Target="../queryTables/queryTable15.xml"/></Relationships>
</file>

<file path=xl/tables/_rels/table16.xml.rels><?xml version="1.0" encoding="UTF-8" standalone="yes"?>
<Relationships xmlns="http://schemas.openxmlformats.org/package/2006/relationships"><Relationship Id="rId1" Type="http://schemas.openxmlformats.org/officeDocument/2006/relationships/queryTable" Target="../queryTables/queryTable16.xml"/></Relationships>
</file>

<file path=xl/tables/_rels/table17.xml.rels><?xml version="1.0" encoding="UTF-8" standalone="yes"?>
<Relationships xmlns="http://schemas.openxmlformats.org/package/2006/relationships"><Relationship Id="rId1" Type="http://schemas.openxmlformats.org/officeDocument/2006/relationships/queryTable" Target="../queryTables/queryTable17.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7.xml"/></Relationships>
</file>

<file path=xl/tables/_rels/table8.xml.rels><?xml version="1.0" encoding="UTF-8" standalone="yes"?>
<Relationships xmlns="http://schemas.openxmlformats.org/package/2006/relationships"><Relationship Id="rId1" Type="http://schemas.openxmlformats.org/officeDocument/2006/relationships/queryTable" Target="../queryTables/queryTable8.xml"/></Relationships>
</file>

<file path=xl/tables/_rels/table9.xml.rels><?xml version="1.0" encoding="UTF-8" standalone="yes"?>
<Relationships xmlns="http://schemas.openxmlformats.org/package/2006/relationships"><Relationship Id="rId1" Type="http://schemas.openxmlformats.org/officeDocument/2006/relationships/queryTable" Target="../queryTables/queryTable9.xml"/></Relationships>
</file>

<file path=xl/tables/table1.xml><?xml version="1.0" encoding="utf-8"?>
<table xmlns="http://schemas.openxmlformats.org/spreadsheetml/2006/main" id="11" name="_2025年男" displayName="_2025年男" ref="A1:V18" tableType="queryTable" totalsRowShown="0">
  <autoFilter ref="A1:V18"/>
  <tableColumns count="22">
    <tableColumn id="1" name="Column1.1.1" uniqueName="1" queryTableFieldId="1" dataDxfId="0"/>
    <tableColumn id="2" name="Column1.1.2" uniqueName="2" queryTableFieldId="2"/>
    <tableColumn id="3" name="Column1.2" uniqueName="3" queryTableFieldId="3"/>
    <tableColumn id="4" name="Column1.3" uniqueName="4" queryTableFieldId="4"/>
    <tableColumn id="5" name="Column1.4" uniqueName="5" queryTableFieldId="5"/>
    <tableColumn id="6" name="Column1.5" uniqueName="6" queryTableFieldId="6"/>
    <tableColumn id="7" name="Column1.6" uniqueName="7" queryTableFieldId="7"/>
    <tableColumn id="8" name="Column1.7" uniqueName="8" queryTableFieldId="8"/>
    <tableColumn id="9" name="Column1.8" uniqueName="9" queryTableFieldId="9"/>
    <tableColumn id="10" name="Column1.9" uniqueName="10" queryTableFieldId="10"/>
    <tableColumn id="11" name="Column1.10" uniqueName="11" queryTableFieldId="11"/>
    <tableColumn id="12" name="Column1.11" uniqueName="12" queryTableFieldId="12"/>
    <tableColumn id="13" name="Column1.12" uniqueName="13" queryTableFieldId="13"/>
    <tableColumn id="14" name="Column1.13" uniqueName="14" queryTableFieldId="14"/>
    <tableColumn id="15" name="Column1.14" uniqueName="15" queryTableFieldId="15"/>
    <tableColumn id="16" name="Column1.15" uniqueName="16" queryTableFieldId="16"/>
    <tableColumn id="17" name="Column1.16" uniqueName="17" queryTableFieldId="17"/>
    <tableColumn id="18" name="Column1.17" uniqueName="18" queryTableFieldId="18"/>
    <tableColumn id="19" name="Column1.18" uniqueName="19" queryTableFieldId="19"/>
    <tableColumn id="20" name="Column1.19" uniqueName="20" queryTableFieldId="20"/>
    <tableColumn id="21" name="Column1.20" uniqueName="21" queryTableFieldId="21"/>
    <tableColumn id="22" name="Column1.21" uniqueName="22" queryTableFieldId="22"/>
  </tableColumns>
  <tableStyleInfo name="TableStyleMedium7" showFirstColumn="0" showLastColumn="0" showRowStripes="1" showColumnStripes="0"/>
</table>
</file>

<file path=xl/tables/table10.xml><?xml version="1.0" encoding="utf-8"?>
<table xmlns="http://schemas.openxmlformats.org/spreadsheetml/2006/main" id="8" name="_2045年女" displayName="_2045年女" ref="A1:V18" tableType="queryTable" totalsRowShown="0">
  <autoFilter ref="A1:V18"/>
  <tableColumns count="22">
    <tableColumn id="1" name="Column1.1.1" uniqueName="1" queryTableFieldId="1" dataDxfId="17"/>
    <tableColumn id="2" name="Column1.1.2" uniqueName="2" queryTableFieldId="2"/>
    <tableColumn id="3" name="Column1.2" uniqueName="3" queryTableFieldId="3"/>
    <tableColumn id="4" name="Column1.3" uniqueName="4" queryTableFieldId="4"/>
    <tableColumn id="5" name="Column1.4" uniqueName="5" queryTableFieldId="5"/>
    <tableColumn id="6" name="Column1.5" uniqueName="6" queryTableFieldId="6"/>
    <tableColumn id="7" name="Column1.6" uniqueName="7" queryTableFieldId="7"/>
    <tableColumn id="8" name="Column1.7" uniqueName="8" queryTableFieldId="8"/>
    <tableColumn id="9" name="Column1.8" uniqueName="9" queryTableFieldId="9"/>
    <tableColumn id="10" name="Column1.9" uniqueName="10" queryTableFieldId="10"/>
    <tableColumn id="11" name="Column1.10" uniqueName="11" queryTableFieldId="11"/>
    <tableColumn id="12" name="Column1.11" uniqueName="12" queryTableFieldId="12"/>
    <tableColumn id="13" name="Column1.12" uniqueName="13" queryTableFieldId="13"/>
    <tableColumn id="14" name="Column1.13" uniqueName="14" queryTableFieldId="14"/>
    <tableColumn id="15" name="Column1.14" uniqueName="15" queryTableFieldId="15"/>
    <tableColumn id="16" name="Column1.15" uniqueName="16" queryTableFieldId="16"/>
    <tableColumn id="17" name="Column1.16" uniqueName="17" queryTableFieldId="17"/>
    <tableColumn id="18" name="Column1.17" uniqueName="18" queryTableFieldId="18"/>
    <tableColumn id="19" name="Column1.18" uniqueName="19" queryTableFieldId="19"/>
    <tableColumn id="20" name="Column1.19" uniqueName="20" queryTableFieldId="20"/>
    <tableColumn id="21" name="Column1.20" uniqueName="21" queryTableFieldId="21"/>
    <tableColumn id="22" name="Column1.21" uniqueName="22" queryTableFieldId="22" dataDxfId="18"/>
  </tableColumns>
  <tableStyleInfo name="TableStyleMedium7" showFirstColumn="0" showLastColumn="0" showRowStripes="1" showColumnStripes="0"/>
</table>
</file>

<file path=xl/tables/table11.xml><?xml version="1.0" encoding="utf-8"?>
<table xmlns="http://schemas.openxmlformats.org/spreadsheetml/2006/main" id="13" name="Sheet1" displayName="Sheet1" ref="A1:D2248" tableType="queryTable" totalsRowShown="0">
  <autoFilter ref="A1:D2248"/>
  <tableColumns count="4">
    <tableColumn id="1" name="Column1" uniqueName="1" queryTableFieldId="1" dataDxfId="19"/>
    <tableColumn id="2" name="Column2" uniqueName="2" queryTableFieldId="2" dataDxfId="20"/>
    <tableColumn id="3" name="Column3" uniqueName="3" queryTableFieldId="3" dataDxfId="21"/>
    <tableColumn id="4" name="Column4" uniqueName="4" queryTableFieldId="4" dataDxfId="22"/>
  </tableColumns>
  <tableStyleInfo name="TableStyleMedium7" showFirstColumn="0" showLastColumn="0" showRowStripes="1" showColumnStripes="0"/>
</table>
</file>

<file path=xl/tables/table12.xml><?xml version="1.0" encoding="utf-8"?>
<table xmlns="http://schemas.openxmlformats.org/spreadsheetml/2006/main" id="14" name="Sheet1__2" displayName="Sheet1__2" ref="A1:D3675" tableType="queryTable" totalsRowShown="0">
  <autoFilter ref="A1:D3675"/>
  <tableColumns count="4">
    <tableColumn id="1" name="Column1" uniqueName="1" queryTableFieldId="1" dataDxfId="23"/>
    <tableColumn id="2" name="Column2" uniqueName="2" queryTableFieldId="2" dataDxfId="24"/>
    <tableColumn id="3" name="Column3" uniqueName="3" queryTableFieldId="3" dataDxfId="25"/>
    <tableColumn id="4" name="Column4" uniqueName="4" queryTableFieldId="4" dataDxfId="26"/>
  </tableColumns>
  <tableStyleInfo name="TableStyleMedium7" showFirstColumn="0" showLastColumn="0" showRowStripes="1" showColumnStripes="0"/>
</table>
</file>

<file path=xl/tables/table13.xml><?xml version="1.0" encoding="utf-8"?>
<table xmlns="http://schemas.openxmlformats.org/spreadsheetml/2006/main" id="15" name="Sheet1__3" displayName="Sheet1__3" ref="A1:D908" tableType="queryTable" totalsRowShown="0">
  <autoFilter ref="A1:D908"/>
  <tableColumns count="4">
    <tableColumn id="1" name="Column1" uniqueName="1" queryTableFieldId="1" dataDxfId="27"/>
    <tableColumn id="2" name="Column2" uniqueName="2" queryTableFieldId="2" dataDxfId="28"/>
    <tableColumn id="3" name="Column3" uniqueName="3" queryTableFieldId="3" dataDxfId="29"/>
    <tableColumn id="4" name="Column4" uniqueName="4" queryTableFieldId="4" dataDxfId="30"/>
  </tableColumns>
  <tableStyleInfo name="TableStyleMedium7" showFirstColumn="0" showLastColumn="0" showRowStripes="1" showColumnStripes="0"/>
</table>
</file>

<file path=xl/tables/table14.xml><?xml version="1.0" encoding="utf-8"?>
<table xmlns="http://schemas.openxmlformats.org/spreadsheetml/2006/main" id="16" name="Sheet1__4" displayName="Sheet1__4" ref="A1:D193" tableType="queryTable" totalsRowShown="0">
  <autoFilter ref="A1:D193"/>
  <tableColumns count="4">
    <tableColumn id="1" name="Column1" uniqueName="1" queryTableFieldId="1" dataDxfId="31"/>
    <tableColumn id="2" name="Column2" uniqueName="2" queryTableFieldId="2" dataDxfId="32"/>
    <tableColumn id="3" name="Column3" uniqueName="3" queryTableFieldId="3" dataDxfId="33"/>
    <tableColumn id="4" name="Column4" uniqueName="4" queryTableFieldId="4" dataDxfId="34"/>
  </tableColumns>
  <tableStyleInfo name="TableStyleMedium7" showFirstColumn="0" showLastColumn="0" showRowStripes="1" showColumnStripes="0"/>
</table>
</file>

<file path=xl/tables/table15.xml><?xml version="1.0" encoding="utf-8"?>
<table xmlns="http://schemas.openxmlformats.org/spreadsheetml/2006/main" id="17" name="Sheet1__5" displayName="Sheet1__5" ref="A1:D488" tableType="queryTable" totalsRowShown="0">
  <autoFilter ref="A1:D488"/>
  <tableColumns count="4">
    <tableColumn id="1" name="Column1" uniqueName="1" queryTableFieldId="1" dataDxfId="35"/>
    <tableColumn id="2" name="Column2" uniqueName="2" queryTableFieldId="2" dataDxfId="36"/>
    <tableColumn id="3" name="Column3" uniqueName="3" queryTableFieldId="3" dataDxfId="37"/>
    <tableColumn id="4" name="Column4" uniqueName="4" queryTableFieldId="4" dataDxfId="38"/>
  </tableColumns>
  <tableStyleInfo name="TableStyleMedium7" showFirstColumn="0" showLastColumn="0" showRowStripes="1" showColumnStripes="0"/>
</table>
</file>

<file path=xl/tables/table16.xml><?xml version="1.0" encoding="utf-8"?>
<table xmlns="http://schemas.openxmlformats.org/spreadsheetml/2006/main" id="9" name="_2050年男" displayName="_2050年男" ref="A1:V18" tableType="queryTable" totalsRowShown="0">
  <autoFilter ref="A1:V18"/>
  <tableColumns count="22">
    <tableColumn id="1" name="Column1.1.1" uniqueName="1" queryTableFieldId="1" dataDxfId="39"/>
    <tableColumn id="2" name="Column1.1.2" uniqueName="2" queryTableFieldId="2"/>
    <tableColumn id="3" name="Column1.2" uniqueName="3" queryTableFieldId="3"/>
    <tableColumn id="4" name="Column1.3" uniqueName="4" queryTableFieldId="4"/>
    <tableColumn id="5" name="Column1.4" uniqueName="5" queryTableFieldId="5"/>
    <tableColumn id="6" name="Column1.5" uniqueName="6" queryTableFieldId="6"/>
    <tableColumn id="7" name="Column1.6" uniqueName="7" queryTableFieldId="7"/>
    <tableColumn id="8" name="Column1.7" uniqueName="8" queryTableFieldId="8"/>
    <tableColumn id="9" name="Column1.8" uniqueName="9" queryTableFieldId="9"/>
    <tableColumn id="10" name="Column1.9" uniqueName="10" queryTableFieldId="10"/>
    <tableColumn id="11" name="Column1.10" uniqueName="11" queryTableFieldId="11"/>
    <tableColumn id="12" name="Column1.11" uniqueName="12" queryTableFieldId="12"/>
    <tableColumn id="13" name="Column1.12" uniqueName="13" queryTableFieldId="13"/>
    <tableColumn id="14" name="Column1.13" uniqueName="14" queryTableFieldId="14"/>
    <tableColumn id="15" name="Column1.14" uniqueName="15" queryTableFieldId="15"/>
    <tableColumn id="16" name="Column1.15" uniqueName="16" queryTableFieldId="16"/>
    <tableColumn id="17" name="Column1.16" uniqueName="17" queryTableFieldId="17"/>
    <tableColumn id="18" name="Column1.17" uniqueName="18" queryTableFieldId="18"/>
    <tableColumn id="19" name="Column1.18" uniqueName="19" queryTableFieldId="19"/>
    <tableColumn id="20" name="Column1.19" uniqueName="20" queryTableFieldId="20"/>
    <tableColumn id="21" name="Column1.20" uniqueName="21" queryTableFieldId="21"/>
    <tableColumn id="22" name="Column1.21" uniqueName="22" queryTableFieldId="22" dataDxfId="40"/>
  </tableColumns>
  <tableStyleInfo name="TableStyleMedium7" showFirstColumn="0" showLastColumn="0" showRowStripes="1" showColumnStripes="0"/>
</table>
</file>

<file path=xl/tables/table17.xml><?xml version="1.0" encoding="utf-8"?>
<table xmlns="http://schemas.openxmlformats.org/spreadsheetml/2006/main" id="10" name="_2050年女" displayName="_2050年女" ref="A1:V18" tableType="queryTable" totalsRowShown="0">
  <autoFilter ref="A1:V18"/>
  <tableColumns count="22">
    <tableColumn id="1" name="Column1.1.1" uniqueName="1" queryTableFieldId="1" dataDxfId="41"/>
    <tableColumn id="2" name="Column1.1.2" uniqueName="2" queryTableFieldId="2"/>
    <tableColumn id="3" name="Column1.2" uniqueName="3" queryTableFieldId="3"/>
    <tableColumn id="4" name="Column1.3" uniqueName="4" queryTableFieldId="4"/>
    <tableColumn id="5" name="Column1.4" uniqueName="5" queryTableFieldId="5"/>
    <tableColumn id="6" name="Column1.5" uniqueName="6" queryTableFieldId="6"/>
    <tableColumn id="7" name="Column1.6" uniqueName="7" queryTableFieldId="7"/>
    <tableColumn id="8" name="Column1.7" uniqueName="8" queryTableFieldId="8"/>
    <tableColumn id="9" name="Column1.8" uniqueName="9" queryTableFieldId="9"/>
    <tableColumn id="10" name="Column1.9" uniqueName="10" queryTableFieldId="10"/>
    <tableColumn id="11" name="Column1.10" uniqueName="11" queryTableFieldId="11"/>
    <tableColumn id="12" name="Column1.11" uniqueName="12" queryTableFieldId="12"/>
    <tableColumn id="13" name="Column1.12" uniqueName="13" queryTableFieldId="13"/>
    <tableColumn id="14" name="Column1.13" uniqueName="14" queryTableFieldId="14"/>
    <tableColumn id="15" name="Column1.14" uniqueName="15" queryTableFieldId="15"/>
    <tableColumn id="16" name="Column1.15" uniqueName="16" queryTableFieldId="16"/>
    <tableColumn id="17" name="Column1.16" uniqueName="17" queryTableFieldId="17"/>
    <tableColumn id="18" name="Column1.17" uniqueName="18" queryTableFieldId="18"/>
    <tableColumn id="19" name="Column1.18" uniqueName="19" queryTableFieldId="19"/>
    <tableColumn id="20" name="Column1.19" uniqueName="20" queryTableFieldId="20"/>
    <tableColumn id="21" name="Column1.20" uniqueName="21" queryTableFieldId="21"/>
    <tableColumn id="22" name="Column1.21" uniqueName="22" queryTableFieldId="22" dataDxfId="42"/>
  </tableColumns>
  <tableStyleInfo name="TableStyleMedium7" showFirstColumn="0" showLastColumn="0" showRowStripes="1" showColumnStripes="0"/>
</table>
</file>

<file path=xl/tables/table2.xml><?xml version="1.0" encoding="utf-8"?>
<table xmlns="http://schemas.openxmlformats.org/spreadsheetml/2006/main" id="12" name="_2025年女" displayName="_2025年女" ref="A1:V18" tableType="queryTable" totalsRowShown="0">
  <autoFilter ref="A1:V18"/>
  <tableColumns count="22">
    <tableColumn id="1" name="Column1.1.1" uniqueName="1" queryTableFieldId="1" dataDxfId="1"/>
    <tableColumn id="2" name="Column1.1.2" uniqueName="2" queryTableFieldId="2"/>
    <tableColumn id="3" name="Column1.2" uniqueName="3" queryTableFieldId="3"/>
    <tableColumn id="4" name="Column1.3" uniqueName="4" queryTableFieldId="4"/>
    <tableColumn id="5" name="Column1.4" uniqueName="5" queryTableFieldId="5"/>
    <tableColumn id="6" name="Column1.5" uniqueName="6" queryTableFieldId="6"/>
    <tableColumn id="7" name="Column1.6" uniqueName="7" queryTableFieldId="7"/>
    <tableColumn id="8" name="Column1.7" uniqueName="8" queryTableFieldId="8"/>
    <tableColumn id="9" name="Column1.8" uniqueName="9" queryTableFieldId="9"/>
    <tableColumn id="10" name="Column1.9" uniqueName="10" queryTableFieldId="10"/>
    <tableColumn id="11" name="Column1.10" uniqueName="11" queryTableFieldId="11"/>
    <tableColumn id="12" name="Column1.11" uniqueName="12" queryTableFieldId="12"/>
    <tableColumn id="13" name="Column1.12" uniqueName="13" queryTableFieldId="13"/>
    <tableColumn id="14" name="Column1.13" uniqueName="14" queryTableFieldId="14"/>
    <tableColumn id="15" name="Column1.14" uniqueName="15" queryTableFieldId="15"/>
    <tableColumn id="16" name="Column1.15" uniqueName="16" queryTableFieldId="16"/>
    <tableColumn id="17" name="Column1.16" uniqueName="17" queryTableFieldId="17"/>
    <tableColumn id="18" name="Column1.17" uniqueName="18" queryTableFieldId="18"/>
    <tableColumn id="19" name="Column1.18" uniqueName="19" queryTableFieldId="19"/>
    <tableColumn id="20" name="Column1.19" uniqueName="20" queryTableFieldId="20"/>
    <tableColumn id="21" name="Column1.20" uniqueName="21" queryTableFieldId="21"/>
    <tableColumn id="22" name="Column1.21" uniqueName="22" queryTableFieldId="22" dataDxfId="2"/>
  </tableColumns>
  <tableStyleInfo name="TableStyleMedium7" showFirstColumn="0" showLastColumn="0" showRowStripes="1" showColumnStripes="0"/>
</table>
</file>

<file path=xl/tables/table3.xml><?xml version="1.0" encoding="utf-8"?>
<table xmlns="http://schemas.openxmlformats.org/spreadsheetml/2006/main" id="1" name="_2030年男" displayName="_2030年男" ref="A1:V18" tableType="queryTable" totalsRowShown="0">
  <autoFilter ref="A1:V18"/>
  <tableColumns count="22">
    <tableColumn id="1" name="Column1.1.1" uniqueName="1" queryTableFieldId="1" dataDxfId="3"/>
    <tableColumn id="2" name="Column1.1.2" uniqueName="2" queryTableFieldId="2"/>
    <tableColumn id="3" name="Column1.2" uniqueName="3" queryTableFieldId="3"/>
    <tableColumn id="4" name="Column1.3" uniqueName="4" queryTableFieldId="4"/>
    <tableColumn id="5" name="Column1.4" uniqueName="5" queryTableFieldId="5"/>
    <tableColumn id="6" name="Column1.5" uniqueName="6" queryTableFieldId="6"/>
    <tableColumn id="7" name="Column1.6" uniqueName="7" queryTableFieldId="7"/>
    <tableColumn id="8" name="Column1.7" uniqueName="8" queryTableFieldId="8"/>
    <tableColumn id="9" name="Column1.8" uniqueName="9" queryTableFieldId="9"/>
    <tableColumn id="10" name="Column1.9" uniqueName="10" queryTableFieldId="10"/>
    <tableColumn id="11" name="Column1.10" uniqueName="11" queryTableFieldId="11"/>
    <tableColumn id="12" name="Column1.11" uniqueName="12" queryTableFieldId="12"/>
    <tableColumn id="13" name="Column1.12" uniqueName="13" queryTableFieldId="13"/>
    <tableColumn id="14" name="Column1.13" uniqueName="14" queryTableFieldId="14"/>
    <tableColumn id="15" name="Column1.14" uniqueName="15" queryTableFieldId="15"/>
    <tableColumn id="16" name="Column1.15" uniqueName="16" queryTableFieldId="16"/>
    <tableColumn id="17" name="Column1.16" uniqueName="17" queryTableFieldId="17"/>
    <tableColumn id="18" name="Column1.17" uniqueName="18" queryTableFieldId="18"/>
    <tableColumn id="19" name="Column1.18" uniqueName="19" queryTableFieldId="19"/>
    <tableColumn id="20" name="Column1.19" uniqueName="20" queryTableFieldId="20"/>
    <tableColumn id="21" name="Column1.20" uniqueName="21" queryTableFieldId="21"/>
    <tableColumn id="22" name="Column1.21" uniqueName="22" queryTableFieldId="22" dataDxfId="4"/>
  </tableColumns>
  <tableStyleInfo name="TableStyleMedium7" showFirstColumn="0" showLastColumn="0" showRowStripes="1" showColumnStripes="0"/>
</table>
</file>

<file path=xl/tables/table4.xml><?xml version="1.0" encoding="utf-8"?>
<table xmlns="http://schemas.openxmlformats.org/spreadsheetml/2006/main" id="2" name="_2030年女" displayName="_2030年女" ref="A1:V18" tableType="queryTable" totalsRowShown="0">
  <autoFilter ref="A1:V18"/>
  <tableColumns count="22">
    <tableColumn id="1" name="Column1.1.1" uniqueName="1" queryTableFieldId="1" dataDxfId="5"/>
    <tableColumn id="2" name="Column1.1.2" uniqueName="2" queryTableFieldId="2"/>
    <tableColumn id="3" name="Column1.2" uniqueName="3" queryTableFieldId="3"/>
    <tableColumn id="4" name="Column1.3" uniqueName="4" queryTableFieldId="4"/>
    <tableColumn id="5" name="Column1.4" uniqueName="5" queryTableFieldId="5"/>
    <tableColumn id="6" name="Column1.5" uniqueName="6" queryTableFieldId="6"/>
    <tableColumn id="7" name="Column1.6" uniqueName="7" queryTableFieldId="7"/>
    <tableColumn id="8" name="Column1.7" uniqueName="8" queryTableFieldId="8"/>
    <tableColumn id="9" name="Column1.8" uniqueName="9" queryTableFieldId="9"/>
    <tableColumn id="10" name="Column1.9" uniqueName="10" queryTableFieldId="10"/>
    <tableColumn id="11" name="Column1.10" uniqueName="11" queryTableFieldId="11"/>
    <tableColumn id="12" name="Column1.11" uniqueName="12" queryTableFieldId="12"/>
    <tableColumn id="13" name="Column1.12" uniqueName="13" queryTableFieldId="13"/>
    <tableColumn id="14" name="Column1.13" uniqueName="14" queryTableFieldId="14"/>
    <tableColumn id="15" name="Column1.14" uniqueName="15" queryTableFieldId="15"/>
    <tableColumn id="16" name="Column1.15" uniqueName="16" queryTableFieldId="16"/>
    <tableColumn id="17" name="Column1.16" uniqueName="17" queryTableFieldId="17"/>
    <tableColumn id="18" name="Column1.17" uniqueName="18" queryTableFieldId="18"/>
    <tableColumn id="19" name="Column1.18" uniqueName="19" queryTableFieldId="19"/>
    <tableColumn id="20" name="Column1.19" uniqueName="20" queryTableFieldId="20"/>
    <tableColumn id="21" name="Column1.20" uniqueName="21" queryTableFieldId="21"/>
    <tableColumn id="22" name="Column1.21" uniqueName="22" queryTableFieldId="22" dataDxfId="6"/>
  </tableColumns>
  <tableStyleInfo name="TableStyleMedium7" showFirstColumn="0" showLastColumn="0" showRowStripes="1" showColumnStripes="0"/>
</table>
</file>

<file path=xl/tables/table5.xml><?xml version="1.0" encoding="utf-8"?>
<table xmlns="http://schemas.openxmlformats.org/spreadsheetml/2006/main" id="3" name="_2035年男" displayName="_2035年男" ref="A1:V18" tableType="queryTable" totalsRowShown="0">
  <autoFilter ref="A1:V18"/>
  <tableColumns count="22">
    <tableColumn id="1" name="Column1.1.1" uniqueName="1" queryTableFieldId="1" dataDxfId="7"/>
    <tableColumn id="2" name="Column1.1.2" uniqueName="2" queryTableFieldId="2"/>
    <tableColumn id="3" name="Column1.2" uniqueName="3" queryTableFieldId="3"/>
    <tableColumn id="4" name="Column1.3" uniqueName="4" queryTableFieldId="4"/>
    <tableColumn id="5" name="Column1.4" uniqueName="5" queryTableFieldId="5"/>
    <tableColumn id="6" name="Column1.5" uniqueName="6" queryTableFieldId="6"/>
    <tableColumn id="7" name="Column1.6" uniqueName="7" queryTableFieldId="7"/>
    <tableColumn id="8" name="Column1.7" uniqueName="8" queryTableFieldId="8"/>
    <tableColumn id="9" name="Column1.8" uniqueName="9" queryTableFieldId="9"/>
    <tableColumn id="10" name="Column1.9" uniqueName="10" queryTableFieldId="10"/>
    <tableColumn id="11" name="Column1.10" uniqueName="11" queryTableFieldId="11"/>
    <tableColumn id="12" name="Column1.11" uniqueName="12" queryTableFieldId="12"/>
    <tableColumn id="13" name="Column1.12" uniqueName="13" queryTableFieldId="13"/>
    <tableColumn id="14" name="Column1.13" uniqueName="14" queryTableFieldId="14"/>
    <tableColumn id="15" name="Column1.14" uniqueName="15" queryTableFieldId="15"/>
    <tableColumn id="16" name="Column1.15" uniqueName="16" queryTableFieldId="16"/>
    <tableColumn id="17" name="Column1.16" uniqueName="17" queryTableFieldId="17"/>
    <tableColumn id="18" name="Column1.17" uniqueName="18" queryTableFieldId="18"/>
    <tableColumn id="19" name="Column1.18" uniqueName="19" queryTableFieldId="19"/>
    <tableColumn id="20" name="Column1.19" uniqueName="20" queryTableFieldId="20"/>
    <tableColumn id="21" name="Column1.20" uniqueName="21" queryTableFieldId="21"/>
    <tableColumn id="22" name="Column1.21" uniqueName="22" queryTableFieldId="22" dataDxfId="8"/>
  </tableColumns>
  <tableStyleInfo name="TableStyleMedium7" showFirstColumn="0" showLastColumn="0" showRowStripes="1" showColumnStripes="0"/>
</table>
</file>

<file path=xl/tables/table6.xml><?xml version="1.0" encoding="utf-8"?>
<table xmlns="http://schemas.openxmlformats.org/spreadsheetml/2006/main" id="4" name="_2035年女" displayName="_2035年女" ref="A1:V18" tableType="queryTable" totalsRowShown="0">
  <autoFilter ref="A1:V18"/>
  <tableColumns count="22">
    <tableColumn id="1" name="Column1.1.1" uniqueName="1" queryTableFieldId="1" dataDxfId="9"/>
    <tableColumn id="2" name="Column1.1.2" uniqueName="2" queryTableFieldId="2"/>
    <tableColumn id="3" name="Column1.2" uniqueName="3" queryTableFieldId="3"/>
    <tableColumn id="4" name="Column1.3" uniqueName="4" queryTableFieldId="4"/>
    <tableColumn id="5" name="Column1.4" uniqueName="5" queryTableFieldId="5"/>
    <tableColumn id="6" name="Column1.5" uniqueName="6" queryTableFieldId="6"/>
    <tableColumn id="7" name="Column1.6" uniqueName="7" queryTableFieldId="7"/>
    <tableColumn id="8" name="Column1.7" uniqueName="8" queryTableFieldId="8"/>
    <tableColumn id="9" name="Column1.8" uniqueName="9" queryTableFieldId="9"/>
    <tableColumn id="10" name="Column1.9" uniqueName="10" queryTableFieldId="10"/>
    <tableColumn id="11" name="Column1.10" uniqueName="11" queryTableFieldId="11"/>
    <tableColumn id="12" name="Column1.11" uniqueName="12" queryTableFieldId="12"/>
    <tableColumn id="13" name="Column1.12" uniqueName="13" queryTableFieldId="13"/>
    <tableColumn id="14" name="Column1.13" uniqueName="14" queryTableFieldId="14"/>
    <tableColumn id="15" name="Column1.14" uniqueName="15" queryTableFieldId="15"/>
    <tableColumn id="16" name="Column1.15" uniqueName="16" queryTableFieldId="16"/>
    <tableColumn id="17" name="Column1.16" uniqueName="17" queryTableFieldId="17"/>
    <tableColumn id="18" name="Column1.17" uniqueName="18" queryTableFieldId="18"/>
    <tableColumn id="19" name="Column1.18" uniqueName="19" queryTableFieldId="19"/>
    <tableColumn id="20" name="Column1.19" uniqueName="20" queryTableFieldId="20"/>
    <tableColumn id="21" name="Column1.20" uniqueName="21" queryTableFieldId="21"/>
    <tableColumn id="22" name="Column1.21" uniqueName="22" queryTableFieldId="22" dataDxfId="10"/>
  </tableColumns>
  <tableStyleInfo name="TableStyleMedium7" showFirstColumn="0" showLastColumn="0" showRowStripes="1" showColumnStripes="0"/>
</table>
</file>

<file path=xl/tables/table7.xml><?xml version="1.0" encoding="utf-8"?>
<table xmlns="http://schemas.openxmlformats.org/spreadsheetml/2006/main" id="5" name="_2040年男" displayName="_2040年男" ref="A1:V18" tableType="queryTable" totalsRowShown="0">
  <autoFilter ref="A1:V18"/>
  <tableColumns count="22">
    <tableColumn id="1" name="Column1.1.1" uniqueName="1" queryTableFieldId="1" dataDxfId="11"/>
    <tableColumn id="2" name="Column1.1.2" uniqueName="2" queryTableFieldId="2"/>
    <tableColumn id="3" name="Column1.2" uniqueName="3" queryTableFieldId="3"/>
    <tableColumn id="4" name="Column1.3" uniqueName="4" queryTableFieldId="4"/>
    <tableColumn id="5" name="Column1.4" uniqueName="5" queryTableFieldId="5"/>
    <tableColumn id="6" name="Column1.5" uniqueName="6" queryTableFieldId="6"/>
    <tableColumn id="7" name="Column1.6" uniqueName="7" queryTableFieldId="7"/>
    <tableColumn id="8" name="Column1.7" uniqueName="8" queryTableFieldId="8"/>
    <tableColumn id="9" name="Column1.8" uniqueName="9" queryTableFieldId="9"/>
    <tableColumn id="10" name="Column1.9" uniqueName="10" queryTableFieldId="10"/>
    <tableColumn id="11" name="Column1.10" uniqueName="11" queryTableFieldId="11"/>
    <tableColumn id="12" name="Column1.11" uniqueName="12" queryTableFieldId="12"/>
    <tableColumn id="13" name="Column1.12" uniqueName="13" queryTableFieldId="13"/>
    <tableColumn id="14" name="Column1.13" uniqueName="14" queryTableFieldId="14"/>
    <tableColumn id="15" name="Column1.14" uniqueName="15" queryTableFieldId="15"/>
    <tableColumn id="16" name="Column1.15" uniqueName="16" queryTableFieldId="16"/>
    <tableColumn id="17" name="Column1.16" uniqueName="17" queryTableFieldId="17"/>
    <tableColumn id="18" name="Column1.17" uniqueName="18" queryTableFieldId="18"/>
    <tableColumn id="19" name="Column1.18" uniqueName="19" queryTableFieldId="19"/>
    <tableColumn id="20" name="Column1.19" uniqueName="20" queryTableFieldId="20"/>
    <tableColumn id="21" name="Column1.20" uniqueName="21" queryTableFieldId="21"/>
    <tableColumn id="22" name="Column1.21" uniqueName="22" queryTableFieldId="22" dataDxfId="12"/>
  </tableColumns>
  <tableStyleInfo name="TableStyleMedium7" showFirstColumn="0" showLastColumn="0" showRowStripes="1" showColumnStripes="0"/>
</table>
</file>

<file path=xl/tables/table8.xml><?xml version="1.0" encoding="utf-8"?>
<table xmlns="http://schemas.openxmlformats.org/spreadsheetml/2006/main" id="6" name="_2040年女" displayName="_2040年女" ref="A1:V18" tableType="queryTable" totalsRowShown="0">
  <autoFilter ref="A1:V18"/>
  <tableColumns count="22">
    <tableColumn id="1" name="Column1.1.1" uniqueName="1" queryTableFieldId="1" dataDxfId="13"/>
    <tableColumn id="2" name="Column1.1.2" uniqueName="2" queryTableFieldId="2"/>
    <tableColumn id="3" name="Column1.2" uniqueName="3" queryTableFieldId="3"/>
    <tableColumn id="4" name="Column1.3" uniqueName="4" queryTableFieldId="4"/>
    <tableColumn id="5" name="Column1.4" uniqueName="5" queryTableFieldId="5"/>
    <tableColumn id="6" name="Column1.5" uniqueName="6" queryTableFieldId="6"/>
    <tableColumn id="7" name="Column1.6" uniqueName="7" queryTableFieldId="7"/>
    <tableColumn id="8" name="Column1.7" uniqueName="8" queryTableFieldId="8"/>
    <tableColumn id="9" name="Column1.8" uniqueName="9" queryTableFieldId="9"/>
    <tableColumn id="10" name="Column1.9" uniqueName="10" queryTableFieldId="10"/>
    <tableColumn id="11" name="Column1.10" uniqueName="11" queryTableFieldId="11"/>
    <tableColumn id="12" name="Column1.11" uniqueName="12" queryTableFieldId="12"/>
    <tableColumn id="13" name="Column1.12" uniqueName="13" queryTableFieldId="13"/>
    <tableColumn id="14" name="Column1.13" uniqueName="14" queryTableFieldId="14"/>
    <tableColumn id="15" name="Column1.14" uniqueName="15" queryTableFieldId="15"/>
    <tableColumn id="16" name="Column1.15" uniqueName="16" queryTableFieldId="16"/>
    <tableColumn id="17" name="Column1.16" uniqueName="17" queryTableFieldId="17"/>
    <tableColumn id="18" name="Column1.17" uniqueName="18" queryTableFieldId="18"/>
    <tableColumn id="19" name="Column1.18" uniqueName="19" queryTableFieldId="19"/>
    <tableColumn id="20" name="Column1.19" uniqueName="20" queryTableFieldId="20"/>
    <tableColumn id="21" name="Column1.20" uniqueName="21" queryTableFieldId="21"/>
    <tableColumn id="22" name="Column1.21" uniqueName="22" queryTableFieldId="22" dataDxfId="14"/>
  </tableColumns>
  <tableStyleInfo name="TableStyleMedium7" showFirstColumn="0" showLastColumn="0" showRowStripes="1" showColumnStripes="0"/>
</table>
</file>

<file path=xl/tables/table9.xml><?xml version="1.0" encoding="utf-8"?>
<table xmlns="http://schemas.openxmlformats.org/spreadsheetml/2006/main" id="7" name="_2045年男" displayName="_2045年男" ref="A1:V18" tableType="queryTable" totalsRowShown="0">
  <autoFilter ref="A1:V18"/>
  <tableColumns count="22">
    <tableColumn id="1" name="Column1.1.1" uniqueName="1" queryTableFieldId="1" dataDxfId="15"/>
    <tableColumn id="2" name="Column1.1.2" uniqueName="2" queryTableFieldId="2"/>
    <tableColumn id="3" name="Column1.2" uniqueName="3" queryTableFieldId="3"/>
    <tableColumn id="4" name="Column1.3" uniqueName="4" queryTableFieldId="4"/>
    <tableColumn id="5" name="Column1.4" uniqueName="5" queryTableFieldId="5"/>
    <tableColumn id="6" name="Column1.5" uniqueName="6" queryTableFieldId="6"/>
    <tableColumn id="7" name="Column1.6" uniqueName="7" queryTableFieldId="7"/>
    <tableColumn id="8" name="Column1.7" uniqueName="8" queryTableFieldId="8"/>
    <tableColumn id="9" name="Column1.8" uniqueName="9" queryTableFieldId="9"/>
    <tableColumn id="10" name="Column1.9" uniqueName="10" queryTableFieldId="10"/>
    <tableColumn id="11" name="Column1.10" uniqueName="11" queryTableFieldId="11"/>
    <tableColumn id="12" name="Column1.11" uniqueName="12" queryTableFieldId="12"/>
    <tableColumn id="13" name="Column1.12" uniqueName="13" queryTableFieldId="13"/>
    <tableColumn id="14" name="Column1.13" uniqueName="14" queryTableFieldId="14"/>
    <tableColumn id="15" name="Column1.14" uniqueName="15" queryTableFieldId="15"/>
    <tableColumn id="16" name="Column1.15" uniqueName="16" queryTableFieldId="16"/>
    <tableColumn id="17" name="Column1.16" uniqueName="17" queryTableFieldId="17"/>
    <tableColumn id="18" name="Column1.17" uniqueName="18" queryTableFieldId="18"/>
    <tableColumn id="19" name="Column1.18" uniqueName="19" queryTableFieldId="19"/>
    <tableColumn id="20" name="Column1.19" uniqueName="20" queryTableFieldId="20"/>
    <tableColumn id="21" name="Column1.20" uniqueName="21" queryTableFieldId="21"/>
    <tableColumn id="22" name="Column1.21" uniqueName="22" queryTableFieldId="22" dataDxfId="16"/>
  </tableColumns>
  <tableStyleInfo name="TableStyleMedium7" showFirstColumn="0" showLastColumn="0" showRowStripes="1" showColumnStripes="0"/>
</table>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4.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5.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6.xml"/></Relationships>
</file>

<file path=xl/worksheets/_rels/sheet21.xml.rels><?xml version="1.0" encoding="UTF-8" standalone="yes"?>
<Relationships xmlns="http://schemas.openxmlformats.org/package/2006/relationships"><Relationship Id="rId1" Type="http://schemas.openxmlformats.org/officeDocument/2006/relationships/table" Target="../tables/table7.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8.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9.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27.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28.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29.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30.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31.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32.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33.xml.rels><?xml version="1.0" encoding="UTF-8" standalone="yes"?>
<Relationships xmlns="http://schemas.openxmlformats.org/package/2006/relationships"><Relationship Id="rId1" Type="http://schemas.openxmlformats.org/officeDocument/2006/relationships/table" Target="../tables/table17.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7"/>
  <sheetViews>
    <sheetView workbookViewId="0">
      <selection activeCell="F3" sqref="F3"/>
    </sheetView>
  </sheetViews>
  <sheetFormatPr defaultColWidth="9" defaultRowHeight="14" outlineLevelRow="6" outlineLevelCol="7"/>
  <cols>
    <col min="1" max="1" width="11.0666666666667" customWidth="1"/>
    <col min="2" max="8" width="20.6" customWidth="1"/>
  </cols>
  <sheetData>
    <row r="1" spans="1:8">
      <c r="A1" s="71" t="s">
        <v>0</v>
      </c>
      <c r="B1" s="72" t="s">
        <v>1</v>
      </c>
      <c r="C1" s="72" t="s">
        <v>2</v>
      </c>
      <c r="D1" s="72" t="s">
        <v>3</v>
      </c>
      <c r="E1" s="72" t="s">
        <v>4</v>
      </c>
      <c r="F1" s="72" t="s">
        <v>5</v>
      </c>
      <c r="G1" s="72" t="s">
        <v>6</v>
      </c>
      <c r="H1" s="73" t="s">
        <v>7</v>
      </c>
    </row>
    <row r="2" spans="1:8">
      <c r="A2" s="74">
        <v>2025</v>
      </c>
      <c r="B2">
        <f>'2025总'!B3</f>
        <v>25465996</v>
      </c>
      <c r="C2">
        <f>'2025总'!BM3+'2025总'!BJ3+'2025总'!BG3+'2025总'!BD3+'2025总'!BA3+'2025总'!AX3+'2025总'!AU3+'2025总'!AR3+'2025总'!AO3</f>
        <v>7652726</v>
      </c>
      <c r="D2">
        <f>'2025总'!BM3+'2025总'!BJ3+'2025总'!BG3+'2025总'!BD3+'2025总'!BA3+'2025总'!AX3+'2025总'!AU3+'2025总'!AR3</f>
        <v>5949160</v>
      </c>
      <c r="E2" s="14">
        <f>C2/总统计!B2*100</f>
        <v>30.0507625933814</v>
      </c>
      <c r="F2" s="14">
        <f t="shared" ref="F2:F7" si="0">D2/B2*100</f>
        <v>23.3611911350336</v>
      </c>
      <c r="G2" s="14">
        <f>('2025总'!BA3+'2025总'!BD3+'2025总'!BG3+'2025总'!BJ3+'2025总'!BM3)/C2*100</f>
        <v>18.2221080435913</v>
      </c>
      <c r="H2" s="75">
        <f>D2/('2025总'!B3-'2025总'!E3-'2025总'!H3-'2025总'!K3-'2025总'!BM3-'2025总'!BJ3-'2025总'!BG3-'2025总'!BD3-'2025总'!BA3-'2025总'!AX3-'2025总'!AU3-'2025总'!AR3)*100</f>
        <v>34.5494321187832</v>
      </c>
    </row>
    <row r="3" spans="1:8">
      <c r="A3" s="74">
        <v>2030</v>
      </c>
      <c r="B3">
        <f>'2030总'!B3</f>
        <v>24169429</v>
      </c>
      <c r="C3">
        <f>'2030总'!BM3+'2030总'!BJ3+'2030总'!BG3+'2030总'!BD3+'2030总'!BA3+'2030总'!AX3+'2030总'!AU3+'2030总'!AR3+'2030总'!AO3</f>
        <v>7800576</v>
      </c>
      <c r="D3">
        <f>'2030总'!BM3+'2030总'!BJ3+'2030总'!BG3+'2030总'!BD3+'2030总'!BA3+'2030总'!AX3+'2030总'!AU3+'2030总'!AR3</f>
        <v>6059053</v>
      </c>
      <c r="E3" s="14">
        <f>C3/总统计!B3*100</f>
        <v>32.2745564241505</v>
      </c>
      <c r="F3" s="14">
        <f t="shared" si="0"/>
        <v>25.0690779662192</v>
      </c>
      <c r="G3" s="14">
        <f>('2030总'!BA3+'2030总'!BD3+'2030总'!BG3+'2030总'!BJ3+'2030总'!BM3)/C3*100</f>
        <v>16.8932268591448</v>
      </c>
      <c r="H3" s="75">
        <f>D3/('2030总'!B3-'2030总'!E3-'2030总'!H3-'2030总'!K3-'2030总'!BM3-'2030总'!BJ3-'2030总'!BG3-'2030总'!BD3-'2030总'!BA3-'2030总'!AX3-'2030总'!AU3-'2030总'!AR3)*100</f>
        <v>37.0294545680557</v>
      </c>
    </row>
    <row r="4" spans="1:8">
      <c r="A4" s="74">
        <v>2035</v>
      </c>
      <c r="B4">
        <f>'2035总'!B3</f>
        <v>23375263</v>
      </c>
      <c r="C4">
        <f>'2035总'!BM3+'2035总'!BJ3+'2035总'!BG3+'2035总'!BD3+'2035总'!BA3+'2035总'!AX3+'2035总'!AU3+'2035总'!AR3+'2035总'!AO3</f>
        <v>8510269</v>
      </c>
      <c r="D4">
        <f>'2035总'!BM3+'2035总'!BJ3+'2035总'!BG3+'2035总'!BD3+'2035总'!BA3+'2035总'!AX3+'2035总'!AU3+'2035总'!AR3</f>
        <v>6785031</v>
      </c>
      <c r="E4" s="14">
        <f>C4/总统计!B4*100</f>
        <v>36.4071582852351</v>
      </c>
      <c r="F4" s="14">
        <f t="shared" si="0"/>
        <v>29.0265440008097</v>
      </c>
      <c r="G4" s="14">
        <f>('2035总'!BA3+'2035总'!BD3+'2035总'!BG3+'2035总'!BJ3+'2035总'!BM3)/C4*100</f>
        <v>23.5659178340896</v>
      </c>
      <c r="H4" s="75">
        <f>D4/('2035总'!B3-'2035总'!E3-'2035总'!H3-'2035总'!K3-'2035总'!BM3-'2035总'!BJ3-'2035总'!BG3-'2035总'!BD3-'2035总'!BA3-'2035总'!AX3-'2035总'!AU3-'2035总'!AR3)*100</f>
        <v>44.0307176610782</v>
      </c>
    </row>
    <row r="5" spans="1:8">
      <c r="A5" s="74">
        <v>2040</v>
      </c>
      <c r="B5">
        <f>'2040总'!B3</f>
        <v>22309875</v>
      </c>
      <c r="C5">
        <f>'2040总'!BM3+'2040总'!BJ3+'2040总'!BG3+'2040总'!BD3+'2040总'!BA3+'2040总'!AX3+'2040总'!AU3+'2040总'!AR3+'2040总'!AO3</f>
        <v>9037624</v>
      </c>
      <c r="D5">
        <f>'2040总'!BM3+'2040总'!BJ3+'2040总'!BG3+'2040总'!BD3+'2040总'!BA3+'2040总'!AX3+'2040总'!AU3+'2040总'!AR3</f>
        <v>7238324</v>
      </c>
      <c r="E5" s="14">
        <f>C5/总统计!B5*100</f>
        <v>40.5095232492338</v>
      </c>
      <c r="F5" s="14">
        <f t="shared" si="0"/>
        <v>32.4444847853249</v>
      </c>
      <c r="G5" s="14">
        <f>('2040总'!BA3+'2040总'!BD3+'2040总'!BG3+'2040总'!BJ3+'2040总'!BM3)/C5*100</f>
        <v>27.6227468635562</v>
      </c>
      <c r="H5" s="75">
        <f>D5/('2040总'!B3-'2040总'!E3-'2040总'!H3-'2040总'!K3-'2040总'!BM3-'2040总'!BJ3-'2040总'!BG3-'2040总'!BD3-'2040总'!BA3-'2040总'!AX3-'2040总'!AU3-'2040总'!AR3)*100</f>
        <v>51.1907070465331</v>
      </c>
    </row>
    <row r="6" spans="1:8">
      <c r="A6" s="74">
        <v>2045</v>
      </c>
      <c r="B6">
        <f>'2045总'!B3</f>
        <v>20974461</v>
      </c>
      <c r="C6">
        <f>'2045总'!BM3+'2045总'!BJ3+'2045总'!BG3+'2045总'!BD3+'2045总'!BA3+'2045总'!AX3+'2045总'!AU3+'2045总'!AR3+'2045总'!AO3</f>
        <v>9741358</v>
      </c>
      <c r="D6">
        <f>'2045总'!BM3+'2045总'!BJ3+'2045总'!BG3+'2045总'!BD3+'2045总'!BA3+'2045总'!AX3+'2045总'!AU3+'2045总'!AR3</f>
        <v>7521294</v>
      </c>
      <c r="E6" s="14">
        <f>C6/总统计!B6*100</f>
        <v>46.4439014666456</v>
      </c>
      <c r="F6" s="14">
        <f t="shared" si="0"/>
        <v>35.8592957406629</v>
      </c>
      <c r="G6" s="14">
        <f>('2045总'!BA3+'2045总'!BD3+'2045总'!BG3+'2045总'!BJ3+'2045总'!BM3)/C6*100</f>
        <v>27.6333443448029</v>
      </c>
      <c r="H6" s="75">
        <f>D6/('2045总'!B3-'2045总'!E3-'2045总'!H3-'2045总'!K3-'2045总'!BM3-'2045总'!BJ3-'2045总'!BG3-'2045总'!BD3-'2045总'!BA3-'2045总'!AX3-'2045总'!AU3-'2045总'!AR3)*100</f>
        <v>59.5586088520699</v>
      </c>
    </row>
    <row r="7" spans="1:8">
      <c r="A7" s="76">
        <v>2050</v>
      </c>
      <c r="B7" s="77">
        <f>'2050总'!B3</f>
        <v>19420514</v>
      </c>
      <c r="C7" s="77">
        <f>'2050总'!BM3+'2050总'!BJ3+'2050总'!BG3+'2050总'!BD3+'2050总'!BA3+'2050总'!AX3+'2050总'!AU3+'2050总'!AR3+'2050总'!AO3</f>
        <v>10703694</v>
      </c>
      <c r="D7" s="77">
        <f>'2050总'!BM3+'2050总'!BJ3+'2050总'!BG3+'2050总'!BD3+'2050总'!BA3+'2050总'!AX3+'2050总'!AU3+'2050总'!AR3</f>
        <v>8055884</v>
      </c>
      <c r="E7" s="78">
        <f>C7/总统计!B7*100</f>
        <v>55.115400138225</v>
      </c>
      <c r="F7" s="78">
        <f t="shared" si="0"/>
        <v>41.4813119776336</v>
      </c>
      <c r="G7" s="78">
        <f>('2050总'!BA3+'2050总'!BD3+'2050总'!BG3+'2050总'!BJ3+'2050总'!BM3)/C7*100</f>
        <v>25.8085666499808</v>
      </c>
      <c r="H7" s="79">
        <f>D7/('2050总'!B3-'2050总'!E3-'2050总'!H3-'2050总'!K3-'2050总'!BM3-'2050总'!BJ3-'2050总'!BG3-'2050总'!BD3-'2050总'!BA3-'2050总'!AX3-'2050总'!AU3-'2050总'!AR3)*100</f>
        <v>75.8311756844248</v>
      </c>
    </row>
  </sheetData>
  <pageMargins left="0.7" right="0.7" top="0.75" bottom="0.75" header="0.3" footer="0.3"/>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R4"/>
  <sheetViews>
    <sheetView workbookViewId="0">
      <selection activeCell="F9" sqref="F9"/>
    </sheetView>
  </sheetViews>
  <sheetFormatPr defaultColWidth="9" defaultRowHeight="14" outlineLevelRow="3"/>
  <sheetData>
    <row r="1" spans="1:18">
      <c r="A1" s="12" t="s">
        <v>0</v>
      </c>
      <c r="B1" s="13" t="s">
        <v>787</v>
      </c>
      <c r="C1" s="2" t="s">
        <v>762</v>
      </c>
      <c r="D1" s="2" t="s">
        <v>763</v>
      </c>
      <c r="E1" s="2" t="s">
        <v>764</v>
      </c>
      <c r="F1" s="2" t="s">
        <v>765</v>
      </c>
      <c r="G1" s="2" t="s">
        <v>766</v>
      </c>
      <c r="H1" s="2" t="s">
        <v>767</v>
      </c>
      <c r="I1" s="2" t="s">
        <v>768</v>
      </c>
      <c r="J1" s="2" t="s">
        <v>769</v>
      </c>
      <c r="K1" s="2" t="s">
        <v>770</v>
      </c>
      <c r="L1" s="2" t="s">
        <v>771</v>
      </c>
      <c r="M1" s="2" t="s">
        <v>772</v>
      </c>
      <c r="N1" s="2" t="s">
        <v>773</v>
      </c>
      <c r="O1" s="2" t="s">
        <v>774</v>
      </c>
      <c r="P1" s="2" t="s">
        <v>775</v>
      </c>
      <c r="Q1" s="2" t="s">
        <v>776</v>
      </c>
      <c r="R1" s="3" t="s">
        <v>777</v>
      </c>
    </row>
    <row r="2" spans="1:18">
      <c r="A2">
        <v>2030</v>
      </c>
      <c r="B2" s="14">
        <f>总统计!F3</f>
        <v>25.0690779662192</v>
      </c>
      <c r="C2" s="14">
        <f>0.264429283290576*100</f>
        <v>26.4429283290576</v>
      </c>
      <c r="D2" s="14">
        <f>0.291531039786189*100</f>
        <v>29.1531039786189</v>
      </c>
      <c r="E2" s="14">
        <f>0.291076978693876*100</f>
        <v>29.1076978693876</v>
      </c>
      <c r="F2" s="14">
        <f>0.328570728493409*100</f>
        <v>32.8570728493409</v>
      </c>
      <c r="G2" s="14">
        <f>0.318727665356226*100</f>
        <v>31.8727665356226</v>
      </c>
      <c r="H2" s="14">
        <f>0.333303053504458*100</f>
        <v>33.3303053504458</v>
      </c>
      <c r="I2" s="14">
        <f>0.323754736503225*100</f>
        <v>32.3754736503225</v>
      </c>
      <c r="J2" s="14">
        <f>0.217729752091441*100</f>
        <v>21.7729752091441</v>
      </c>
      <c r="K2" s="14">
        <f>0.255406948392274*100</f>
        <v>25.5406948392274</v>
      </c>
      <c r="L2" s="14">
        <f>0.203394331514654*100</f>
        <v>20.3394331514654</v>
      </c>
      <c r="M2" s="14">
        <f>0.23507908713281*100</f>
        <v>23.507908713281</v>
      </c>
      <c r="N2" s="14">
        <f>0.27037126081895*100</f>
        <v>27.037126081895</v>
      </c>
      <c r="O2" s="14">
        <f>0.183147569478655*100</f>
        <v>18.3147569478655</v>
      </c>
      <c r="P2" s="14">
        <f>0.198841453950079*100</f>
        <v>19.8841453950079</v>
      </c>
      <c r="Q2" s="14">
        <f>0.221195286195286*100</f>
        <v>22.1195286195286</v>
      </c>
      <c r="R2" s="14">
        <f>0.424578260823791*100</f>
        <v>42.4578260823791</v>
      </c>
    </row>
    <row r="3" spans="1:18">
      <c r="A3">
        <v>2040</v>
      </c>
      <c r="B3" s="14">
        <f>总统计!F5</f>
        <v>32.4444847853249</v>
      </c>
      <c r="C3" s="14">
        <v>33.2043234854775</v>
      </c>
      <c r="D3" s="14">
        <v>34.560406059627</v>
      </c>
      <c r="E3" s="14">
        <v>33.7190232767765</v>
      </c>
      <c r="F3" s="14">
        <v>37.2935433595703</v>
      </c>
      <c r="G3" s="14">
        <v>36.5693784062271</v>
      </c>
      <c r="H3" s="14">
        <v>37.1105346519419</v>
      </c>
      <c r="I3" s="14">
        <v>35.6961390296773</v>
      </c>
      <c r="J3" s="14">
        <v>29.6277373815383</v>
      </c>
      <c r="K3" s="14">
        <v>34.1930018704768</v>
      </c>
      <c r="L3" s="14">
        <v>29.4471789871454</v>
      </c>
      <c r="M3" s="14">
        <v>30.5991722463928</v>
      </c>
      <c r="N3" s="14">
        <v>38.2164317278837</v>
      </c>
      <c r="O3" s="14">
        <v>27.1161058373439</v>
      </c>
      <c r="P3" s="14">
        <v>32.0579944948213</v>
      </c>
      <c r="Q3" s="14">
        <v>33.0498885940846</v>
      </c>
      <c r="R3" s="14">
        <v>50.4511689040509</v>
      </c>
    </row>
    <row r="4" spans="1:18">
      <c r="A4">
        <v>2050</v>
      </c>
      <c r="B4" s="14">
        <f>总统计!F7</f>
        <v>41.4813119776336</v>
      </c>
      <c r="C4" s="14">
        <v>39.8645871392035</v>
      </c>
      <c r="D4" s="14">
        <v>42.8245896772034</v>
      </c>
      <c r="E4" s="14">
        <v>41.5319681354528</v>
      </c>
      <c r="F4" s="14">
        <v>44.7926490718211</v>
      </c>
      <c r="G4" s="14">
        <v>44.595164085116</v>
      </c>
      <c r="H4" s="14">
        <v>43.0170796557834</v>
      </c>
      <c r="I4" s="14">
        <v>41.3053528499694</v>
      </c>
      <c r="J4" s="14">
        <v>40.3840191917328</v>
      </c>
      <c r="K4" s="14">
        <v>43.8229078909436</v>
      </c>
      <c r="L4" s="14">
        <v>40.7543485555048</v>
      </c>
      <c r="M4" s="14">
        <v>40.0972260330293</v>
      </c>
      <c r="N4" s="14">
        <v>46.2683298373006</v>
      </c>
      <c r="O4" s="14">
        <v>37.7244106826263</v>
      </c>
      <c r="P4" s="14">
        <v>43.0563207303703</v>
      </c>
      <c r="Q4" s="14">
        <v>42.4789003334725</v>
      </c>
      <c r="R4" s="14">
        <v>53.5607558018992</v>
      </c>
    </row>
  </sheetData>
  <pageMargins left="0.7" right="0.7" top="0.75" bottom="0.75" header="0.3" footer="0.3"/>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O19"/>
  <sheetViews>
    <sheetView workbookViewId="0">
      <selection activeCell="A3" sqref="A3"/>
    </sheetView>
  </sheetViews>
  <sheetFormatPr defaultColWidth="9" defaultRowHeight="14"/>
  <sheetData>
    <row r="1" spans="1:67">
      <c r="A1" s="4" t="s">
        <v>786</v>
      </c>
      <c r="B1" s="5" t="s">
        <v>11</v>
      </c>
      <c r="C1" s="6"/>
      <c r="D1" s="6"/>
      <c r="E1" s="5" t="s">
        <v>19</v>
      </c>
      <c r="F1" s="6"/>
      <c r="G1" s="6"/>
      <c r="H1" s="5" t="s">
        <v>31</v>
      </c>
      <c r="I1" s="6"/>
      <c r="J1" s="6"/>
      <c r="K1" s="5" t="s">
        <v>43</v>
      </c>
      <c r="L1" s="6"/>
      <c r="M1" s="6"/>
      <c r="N1" s="5" t="s">
        <v>55</v>
      </c>
      <c r="O1" s="6"/>
      <c r="P1" s="6"/>
      <c r="Q1" s="5" t="s">
        <v>67</v>
      </c>
      <c r="R1" s="6"/>
      <c r="S1" s="6"/>
      <c r="T1" s="5" t="s">
        <v>79</v>
      </c>
      <c r="U1" s="6"/>
      <c r="V1" s="6"/>
      <c r="W1" s="5" t="s">
        <v>91</v>
      </c>
      <c r="X1" s="6"/>
      <c r="Y1" s="6"/>
      <c r="Z1" s="5" t="s">
        <v>103</v>
      </c>
      <c r="AA1" s="6"/>
      <c r="AB1" s="6"/>
      <c r="AC1" s="5" t="s">
        <v>115</v>
      </c>
      <c r="AD1" s="6"/>
      <c r="AE1" s="6"/>
      <c r="AF1" s="5" t="s">
        <v>125</v>
      </c>
      <c r="AG1" s="6"/>
      <c r="AH1" s="6"/>
      <c r="AI1" s="5" t="s">
        <v>136</v>
      </c>
      <c r="AJ1" s="6"/>
      <c r="AK1" s="6"/>
      <c r="AL1" s="5" t="s">
        <v>147</v>
      </c>
      <c r="AM1" s="6"/>
      <c r="AN1" s="6"/>
      <c r="AO1" s="5" t="s">
        <v>159</v>
      </c>
      <c r="AP1" s="6"/>
      <c r="AQ1" s="6"/>
      <c r="AR1" s="5" t="s">
        <v>171</v>
      </c>
      <c r="AS1" s="6"/>
      <c r="AT1" s="6"/>
      <c r="AU1" s="5" t="s">
        <v>183</v>
      </c>
      <c r="AV1" s="6"/>
      <c r="AW1" s="6"/>
      <c r="AX1" s="5" t="s">
        <v>195</v>
      </c>
      <c r="AY1" s="6"/>
      <c r="AZ1" s="6"/>
      <c r="BA1" s="5" t="s">
        <v>207</v>
      </c>
      <c r="BB1" s="6"/>
      <c r="BC1" s="6"/>
      <c r="BD1" s="5" t="s">
        <v>219</v>
      </c>
      <c r="BE1" s="6"/>
      <c r="BF1" s="6"/>
      <c r="BG1" s="5" t="s">
        <v>231</v>
      </c>
      <c r="BH1" s="6"/>
      <c r="BI1" s="6"/>
      <c r="BJ1" s="5" t="s">
        <v>243</v>
      </c>
      <c r="BK1" s="6"/>
      <c r="BL1" s="6"/>
      <c r="BM1" s="5" t="s">
        <v>255</v>
      </c>
      <c r="BN1" s="6"/>
      <c r="BO1" s="6"/>
    </row>
    <row r="2" spans="1:67">
      <c r="A2" s="7"/>
      <c r="B2" s="8" t="s">
        <v>14</v>
      </c>
      <c r="C2" s="8" t="s">
        <v>15</v>
      </c>
      <c r="D2" s="8" t="s">
        <v>16</v>
      </c>
      <c r="E2" s="8" t="s">
        <v>788</v>
      </c>
      <c r="F2" s="8" t="s">
        <v>15</v>
      </c>
      <c r="G2" s="8" t="s">
        <v>16</v>
      </c>
      <c r="H2" s="8" t="s">
        <v>788</v>
      </c>
      <c r="I2" s="8" t="s">
        <v>15</v>
      </c>
      <c r="J2" s="8" t="s">
        <v>16</v>
      </c>
      <c r="K2" s="8" t="s">
        <v>788</v>
      </c>
      <c r="L2" s="8" t="s">
        <v>15</v>
      </c>
      <c r="M2" s="8" t="s">
        <v>16</v>
      </c>
      <c r="N2" s="8" t="s">
        <v>788</v>
      </c>
      <c r="O2" s="8" t="s">
        <v>15</v>
      </c>
      <c r="P2" s="8" t="s">
        <v>16</v>
      </c>
      <c r="Q2" s="8" t="s">
        <v>788</v>
      </c>
      <c r="R2" s="8" t="s">
        <v>15</v>
      </c>
      <c r="S2" s="8" t="s">
        <v>16</v>
      </c>
      <c r="T2" s="8" t="s">
        <v>788</v>
      </c>
      <c r="U2" s="8" t="s">
        <v>15</v>
      </c>
      <c r="V2" s="8" t="s">
        <v>16</v>
      </c>
      <c r="W2" s="8" t="s">
        <v>788</v>
      </c>
      <c r="X2" s="8" t="s">
        <v>15</v>
      </c>
      <c r="Y2" s="8" t="s">
        <v>16</v>
      </c>
      <c r="Z2" s="8" t="s">
        <v>788</v>
      </c>
      <c r="AA2" s="8" t="s">
        <v>15</v>
      </c>
      <c r="AB2" s="8" t="s">
        <v>16</v>
      </c>
      <c r="AC2" s="8" t="s">
        <v>788</v>
      </c>
      <c r="AD2" s="8" t="s">
        <v>15</v>
      </c>
      <c r="AE2" s="8" t="s">
        <v>16</v>
      </c>
      <c r="AF2" s="8" t="s">
        <v>788</v>
      </c>
      <c r="AG2" s="8" t="s">
        <v>15</v>
      </c>
      <c r="AH2" s="8" t="s">
        <v>16</v>
      </c>
      <c r="AI2" s="8" t="s">
        <v>788</v>
      </c>
      <c r="AJ2" s="8" t="s">
        <v>15</v>
      </c>
      <c r="AK2" s="8" t="s">
        <v>16</v>
      </c>
      <c r="AL2" s="8" t="s">
        <v>788</v>
      </c>
      <c r="AM2" s="8" t="s">
        <v>15</v>
      </c>
      <c r="AN2" s="8" t="s">
        <v>16</v>
      </c>
      <c r="AO2" s="8" t="s">
        <v>788</v>
      </c>
      <c r="AP2" s="8" t="s">
        <v>15</v>
      </c>
      <c r="AQ2" s="8" t="s">
        <v>16</v>
      </c>
      <c r="AR2" s="8" t="s">
        <v>788</v>
      </c>
      <c r="AS2" s="8" t="s">
        <v>15</v>
      </c>
      <c r="AT2" s="8" t="s">
        <v>16</v>
      </c>
      <c r="AU2" s="8" t="s">
        <v>788</v>
      </c>
      <c r="AV2" s="8" t="s">
        <v>15</v>
      </c>
      <c r="AW2" s="8" t="s">
        <v>16</v>
      </c>
      <c r="AX2" s="8" t="s">
        <v>788</v>
      </c>
      <c r="AY2" s="8" t="s">
        <v>15</v>
      </c>
      <c r="AZ2" s="8" t="s">
        <v>16</v>
      </c>
      <c r="BA2" s="8" t="s">
        <v>788</v>
      </c>
      <c r="BB2" s="8" t="s">
        <v>15</v>
      </c>
      <c r="BC2" s="8" t="s">
        <v>16</v>
      </c>
      <c r="BD2" s="8" t="s">
        <v>788</v>
      </c>
      <c r="BE2" s="8" t="s">
        <v>15</v>
      </c>
      <c r="BF2" s="8" t="s">
        <v>16</v>
      </c>
      <c r="BG2" s="8" t="s">
        <v>788</v>
      </c>
      <c r="BH2" s="8" t="s">
        <v>15</v>
      </c>
      <c r="BI2" s="8" t="s">
        <v>16</v>
      </c>
      <c r="BJ2" s="8" t="s">
        <v>788</v>
      </c>
      <c r="BK2" s="8" t="s">
        <v>15</v>
      </c>
      <c r="BL2" s="8" t="s">
        <v>16</v>
      </c>
      <c r="BM2" s="8" t="s">
        <v>788</v>
      </c>
      <c r="BN2" s="8" t="s">
        <v>15</v>
      </c>
      <c r="BO2" s="11" t="s">
        <v>16</v>
      </c>
    </row>
    <row r="3" spans="1:67">
      <c r="A3" s="1" t="s">
        <v>17</v>
      </c>
      <c r="B3" s="9">
        <f>C3+D3</f>
        <v>25465996</v>
      </c>
      <c r="C3" s="9">
        <f>F3+I3+L3+O3+R3+U3+X3+AA3+AD3+AG3+AJ3+AM3+AP3+AS3+AV3+AY3+BB3+BE3+BH3+BK3+BN3</f>
        <v>12757823</v>
      </c>
      <c r="D3" s="9">
        <f>G3+J3+M3+P3+S3+V3+Y3+AB3+AE3+AH3+AK3+AN3+AQ3+AT3+AW3+AZ3+BC3+BF3+BI3+BL3+BO3</f>
        <v>12708173</v>
      </c>
      <c r="E3" s="9">
        <f>F3+G3</f>
        <v>527091</v>
      </c>
      <c r="F3" s="9">
        <f>'2025年男'!B2</f>
        <v>275039</v>
      </c>
      <c r="G3" s="9">
        <f>'2025年女'!B2</f>
        <v>252052</v>
      </c>
      <c r="H3" s="9">
        <f>I3+J3</f>
        <v>856798</v>
      </c>
      <c r="I3" s="9">
        <f>'2025年男'!C2</f>
        <v>445518</v>
      </c>
      <c r="J3" s="9">
        <f>'2025年女'!C2</f>
        <v>411280</v>
      </c>
      <c r="K3" s="9">
        <f>L3+M3</f>
        <v>913677</v>
      </c>
      <c r="L3" s="9">
        <f>'2025年男'!D2</f>
        <v>479981</v>
      </c>
      <c r="M3" s="9">
        <f>'2025年女'!D2</f>
        <v>433696</v>
      </c>
      <c r="N3" s="9">
        <f>O3+P3</f>
        <v>664365</v>
      </c>
      <c r="O3" s="9">
        <f>'2025年男'!E2</f>
        <v>348278</v>
      </c>
      <c r="P3" s="9">
        <f>'2025年女'!E2</f>
        <v>316087</v>
      </c>
      <c r="Q3" s="9">
        <f>R3+S3</f>
        <v>709789</v>
      </c>
      <c r="R3" s="9">
        <f>'2025年男'!F2</f>
        <v>391571</v>
      </c>
      <c r="S3" s="9">
        <f>'2025年女'!F2</f>
        <v>318218</v>
      </c>
      <c r="T3" s="9">
        <f>U3+V3</f>
        <v>1513575</v>
      </c>
      <c r="U3" s="9">
        <f>'2025年男'!G2</f>
        <v>823975</v>
      </c>
      <c r="V3" s="9">
        <f>'2025年女'!G2</f>
        <v>689600</v>
      </c>
      <c r="W3" s="9">
        <f>X3+Y3</f>
        <v>2204731</v>
      </c>
      <c r="X3" s="9">
        <f>'2025年男'!H2</f>
        <v>1179198</v>
      </c>
      <c r="Y3" s="9">
        <f>'2025年女'!H2</f>
        <v>1025533</v>
      </c>
      <c r="Z3" s="9">
        <f>AA3+AB3</f>
        <v>2738654</v>
      </c>
      <c r="AA3" s="9">
        <f>'2025年男'!I2</f>
        <v>1461102</v>
      </c>
      <c r="AB3" s="9">
        <f>'2025年女'!I2</f>
        <v>1277552</v>
      </c>
      <c r="AC3" s="9">
        <f>AD3+AE3</f>
        <v>2291863</v>
      </c>
      <c r="AD3" s="9">
        <f>'2025年男'!J2</f>
        <v>1204569</v>
      </c>
      <c r="AE3" s="9">
        <f>'2025年女'!J2</f>
        <v>1087294</v>
      </c>
      <c r="AF3" s="9">
        <f>AG3+AH3</f>
        <v>1852571</v>
      </c>
      <c r="AG3" s="9">
        <f>'2025年男'!K2</f>
        <v>973869</v>
      </c>
      <c r="AH3" s="9">
        <f>'2025年女'!K2</f>
        <v>878702</v>
      </c>
      <c r="AI3" s="9">
        <f>AJ3+AK3</f>
        <v>1768911</v>
      </c>
      <c r="AJ3" s="9">
        <f>'2025年男'!L2</f>
        <v>926944</v>
      </c>
      <c r="AK3" s="9">
        <f>'2025年女'!L2</f>
        <v>841967</v>
      </c>
      <c r="AL3" s="9">
        <f>AM3+AN3</f>
        <v>1771245</v>
      </c>
      <c r="AM3" s="9">
        <f>'2025年男'!M2</f>
        <v>929919</v>
      </c>
      <c r="AN3" s="9">
        <f>'2025年女'!M2</f>
        <v>841326</v>
      </c>
      <c r="AO3" s="9">
        <f>AP3+AQ3</f>
        <v>1703566</v>
      </c>
      <c r="AP3" s="9">
        <f>'2025年男'!N2</f>
        <v>870080</v>
      </c>
      <c r="AQ3" s="9">
        <f>'2025年女'!N2</f>
        <v>833486</v>
      </c>
      <c r="AR3" s="9">
        <f>AT3+AS3</f>
        <v>1717424</v>
      </c>
      <c r="AS3" s="9">
        <f>'2025年男'!O2</f>
        <v>841863</v>
      </c>
      <c r="AT3" s="9">
        <f>'2025年女'!O2</f>
        <v>875561</v>
      </c>
      <c r="AU3" s="9">
        <f>AV3+AW3</f>
        <v>1573253</v>
      </c>
      <c r="AV3" s="9">
        <f>'2025年男'!P2</f>
        <v>759775</v>
      </c>
      <c r="AW3" s="9">
        <f>'2025年女'!P2</f>
        <v>813478</v>
      </c>
      <c r="AX3" s="9">
        <f>AY3+AZ3</f>
        <v>1263995</v>
      </c>
      <c r="AY3" s="9">
        <f>'2025年男'!Q2</f>
        <v>450517</v>
      </c>
      <c r="AZ3" s="9">
        <f>'2025年女'!P2</f>
        <v>813478</v>
      </c>
      <c r="BA3" s="9">
        <f>BB3+BC3</f>
        <v>693860</v>
      </c>
      <c r="BB3" s="9">
        <f>'2025年男'!R2</f>
        <v>213494</v>
      </c>
      <c r="BC3" s="9">
        <f>'2025年女'!Q2</f>
        <v>480366</v>
      </c>
      <c r="BD3" s="9">
        <f>BE3+BF3</f>
        <v>361096</v>
      </c>
      <c r="BE3" s="9">
        <f>'2025年男'!S2</f>
        <v>110508</v>
      </c>
      <c r="BF3" s="9">
        <f>'2025年女'!R2</f>
        <v>250588</v>
      </c>
      <c r="BG3" s="9">
        <f>BH3+BI3</f>
        <v>216718</v>
      </c>
      <c r="BH3" s="9">
        <f>'2025年男'!T2</f>
        <v>58405</v>
      </c>
      <c r="BI3" s="9">
        <f>'2025年女'!S2</f>
        <v>158313</v>
      </c>
      <c r="BJ3" s="9">
        <f>BK3+BL3</f>
        <v>117980</v>
      </c>
      <c r="BK3" s="9">
        <f>'2025年男'!U2</f>
        <v>11951</v>
      </c>
      <c r="BL3" s="9">
        <f>'2025年女'!T2</f>
        <v>106029</v>
      </c>
      <c r="BM3" s="9">
        <f>BN3+BO3</f>
        <v>4834</v>
      </c>
      <c r="BN3" s="9">
        <f>'2025年男'!V2</f>
        <v>1267</v>
      </c>
      <c r="BO3" s="9" t="str">
        <f>'2025年女'!V2</f>
        <v> 3567</v>
      </c>
    </row>
    <row r="4" spans="1:67">
      <c r="A4" s="2" t="s">
        <v>762</v>
      </c>
      <c r="B4" s="9">
        <f t="shared" ref="B4:B19" si="0">C4+D4</f>
        <v>659144</v>
      </c>
      <c r="C4" s="9">
        <f t="shared" ref="C4:D19" si="1">F4+I4+L4+O4+R4+U4+X4+AA4+AD4+AG4+AJ4+AM4+AP4+AS4+AV4+AY4+BB4+BE4+BH4+BK4+BN4</f>
        <v>329475</v>
      </c>
      <c r="D4" s="9">
        <f t="shared" si="1"/>
        <v>329669</v>
      </c>
      <c r="E4" s="9">
        <f t="shared" ref="E4:E19" si="2">F4+G4</f>
        <v>8871</v>
      </c>
      <c r="F4" s="9">
        <f>'2025年男'!B3</f>
        <v>4609</v>
      </c>
      <c r="G4" s="9">
        <f>'2025年女'!B3</f>
        <v>4262</v>
      </c>
      <c r="H4" s="9">
        <f t="shared" ref="H4:H19" si="3">I4+J4</f>
        <v>16723</v>
      </c>
      <c r="I4" s="9">
        <f>'2025年男'!C3</f>
        <v>8709</v>
      </c>
      <c r="J4" s="9">
        <f>'2025年女'!C3</f>
        <v>8014</v>
      </c>
      <c r="K4" s="9">
        <f t="shared" ref="K4:K19" si="4">L4+M4</f>
        <v>21855</v>
      </c>
      <c r="L4" s="9">
        <f>'2025年男'!D3</f>
        <v>11503</v>
      </c>
      <c r="M4" s="9">
        <f>'2025年女'!D3</f>
        <v>10352</v>
      </c>
      <c r="N4" s="9">
        <f t="shared" ref="N4:N19" si="5">O4+P4</f>
        <v>18801</v>
      </c>
      <c r="O4" s="9">
        <f>'2025年男'!E3</f>
        <v>10007</v>
      </c>
      <c r="P4" s="9">
        <f>'2025年女'!E3</f>
        <v>8794</v>
      </c>
      <c r="Q4" s="9">
        <f t="shared" ref="Q4:Q19" si="6">R4+S4</f>
        <v>19702</v>
      </c>
      <c r="R4" s="9">
        <f>'2025年男'!F3</f>
        <v>11738</v>
      </c>
      <c r="S4" s="9">
        <f>'2025年女'!F3</f>
        <v>7964</v>
      </c>
      <c r="T4" s="9">
        <f t="shared" ref="T4:T19" si="7">U4+V4</f>
        <v>41714</v>
      </c>
      <c r="U4" s="9">
        <f>'2025年男'!G3</f>
        <v>24379</v>
      </c>
      <c r="V4" s="9">
        <f>'2025年女'!G3</f>
        <v>17335</v>
      </c>
      <c r="W4" s="9">
        <f t="shared" ref="W4:W19" si="8">X4+Y4</f>
        <v>55368</v>
      </c>
      <c r="X4" s="9">
        <f>'2025年男'!H3</f>
        <v>30621</v>
      </c>
      <c r="Y4" s="9">
        <f>'2025年女'!H3</f>
        <v>24747</v>
      </c>
      <c r="Z4" s="9">
        <f t="shared" ref="Z4:Z19" si="9">AA4+AB4</f>
        <v>64508</v>
      </c>
      <c r="AA4" s="9">
        <f>'2025年男'!I3</f>
        <v>35097</v>
      </c>
      <c r="AB4" s="9">
        <f>'2025年女'!I3</f>
        <v>29411</v>
      </c>
      <c r="AC4" s="9">
        <f t="shared" ref="AC4:AC19" si="10">AD4+AE4</f>
        <v>53997</v>
      </c>
      <c r="AD4" s="9">
        <f>'2025年男'!J3</f>
        <v>27729</v>
      </c>
      <c r="AE4" s="9">
        <f>'2025年女'!J3</f>
        <v>26268</v>
      </c>
      <c r="AF4" s="9">
        <f t="shared" ref="AF4:AF19" si="11">AG4+AH4</f>
        <v>44219</v>
      </c>
      <c r="AG4" s="9">
        <f>'2025年男'!K3</f>
        <v>22192</v>
      </c>
      <c r="AH4" s="9">
        <f>'2025年女'!K3</f>
        <v>22027</v>
      </c>
      <c r="AI4" s="9">
        <f t="shared" ref="AI4:AI19" si="12">AJ4+AK4</f>
        <v>48445</v>
      </c>
      <c r="AJ4" s="9">
        <f>'2025年男'!L3</f>
        <v>23999</v>
      </c>
      <c r="AK4" s="9">
        <f>'2025年女'!L3</f>
        <v>24446</v>
      </c>
      <c r="AL4" s="9">
        <f t="shared" ref="AL4:AL19" si="13">AM4+AN4</f>
        <v>50185</v>
      </c>
      <c r="AM4" s="9">
        <f>'2025年男'!M3</f>
        <v>25495</v>
      </c>
      <c r="AN4" s="9">
        <f>'2025年女'!M3</f>
        <v>24690</v>
      </c>
      <c r="AO4" s="9">
        <f t="shared" ref="AO4:AO19" si="14">AP4+AQ4</f>
        <v>47482</v>
      </c>
      <c r="AP4" s="9">
        <f>'2025年男'!N3</f>
        <v>24428</v>
      </c>
      <c r="AQ4" s="9">
        <f>'2025年女'!N3</f>
        <v>23054</v>
      </c>
      <c r="AR4" s="9">
        <f t="shared" ref="AR4:AR19" si="15">AT4+AS4</f>
        <v>51052</v>
      </c>
      <c r="AS4" s="9">
        <f>'2025年男'!O3</f>
        <v>25375</v>
      </c>
      <c r="AT4" s="9">
        <f>'2025年女'!O3</f>
        <v>25677</v>
      </c>
      <c r="AU4" s="9">
        <f t="shared" ref="AU4:AU19" si="16">AV4+AW4</f>
        <v>44687</v>
      </c>
      <c r="AV4" s="9">
        <f>'2025年男'!P3</f>
        <v>21721</v>
      </c>
      <c r="AW4" s="9">
        <f>'2025年女'!P3</f>
        <v>22966</v>
      </c>
      <c r="AX4" s="9">
        <f t="shared" ref="AX4:AX19" si="17">AY4+AZ4</f>
        <v>35295</v>
      </c>
      <c r="AY4" s="9">
        <f>'2025年男'!Q3</f>
        <v>12329</v>
      </c>
      <c r="AZ4" s="9">
        <f>'2025年女'!P3</f>
        <v>22966</v>
      </c>
      <c r="BA4" s="9">
        <f t="shared" ref="BA4:BA19" si="18">BB4+BC4</f>
        <v>18711</v>
      </c>
      <c r="BB4" s="9">
        <f>'2025年男'!R3</f>
        <v>5299</v>
      </c>
      <c r="BC4" s="9">
        <f>'2025年女'!Q3</f>
        <v>13412</v>
      </c>
      <c r="BD4" s="9">
        <f t="shared" ref="BD4:BD19" si="19">BE4+BF4</f>
        <v>8980</v>
      </c>
      <c r="BE4" s="9">
        <f>'2025年男'!S3</f>
        <v>2563</v>
      </c>
      <c r="BF4" s="9">
        <f>'2025年女'!R3</f>
        <v>6417</v>
      </c>
      <c r="BG4" s="9">
        <f t="shared" ref="BG4:BG19" si="20">BH4+BI4</f>
        <v>5519</v>
      </c>
      <c r="BH4" s="9">
        <f>'2025年男'!T3</f>
        <v>1427</v>
      </c>
      <c r="BI4" s="9">
        <f>'2025年女'!S3</f>
        <v>4092</v>
      </c>
      <c r="BJ4" s="9">
        <f t="shared" ref="BJ4:BJ19" si="21">BK4+BL4</f>
        <v>2979</v>
      </c>
      <c r="BK4" s="9">
        <f>'2025年男'!U3</f>
        <v>242</v>
      </c>
      <c r="BL4" s="9">
        <f>'2025年女'!T3</f>
        <v>2737</v>
      </c>
      <c r="BM4" s="9">
        <f t="shared" ref="BM4:BM19" si="22">BN4+BO4</f>
        <v>51</v>
      </c>
      <c r="BN4" s="9">
        <f>'2025年男'!V3</f>
        <v>13</v>
      </c>
      <c r="BO4" s="9" t="str">
        <f>'2025年女'!V3</f>
        <v> 38</v>
      </c>
    </row>
    <row r="5" spans="1:67">
      <c r="A5" s="2" t="s">
        <v>763</v>
      </c>
      <c r="B5" s="9">
        <f t="shared" si="0"/>
        <v>1135161</v>
      </c>
      <c r="C5" s="9">
        <f t="shared" si="1"/>
        <v>531861</v>
      </c>
      <c r="D5" s="9">
        <f t="shared" si="1"/>
        <v>603300</v>
      </c>
      <c r="E5" s="9">
        <f t="shared" si="2"/>
        <v>20584</v>
      </c>
      <c r="F5" s="9">
        <f>'2025年男'!B4</f>
        <v>11090</v>
      </c>
      <c r="G5" s="9">
        <f>'2025年女'!B4</f>
        <v>9494</v>
      </c>
      <c r="H5" s="9">
        <f t="shared" si="3"/>
        <v>32160</v>
      </c>
      <c r="I5" s="9">
        <f>'2025年男'!C4</f>
        <v>16639</v>
      </c>
      <c r="J5" s="9">
        <f>'2025年女'!C4</f>
        <v>15521</v>
      </c>
      <c r="K5" s="9">
        <f t="shared" si="4"/>
        <v>42551</v>
      </c>
      <c r="L5" s="9">
        <f>'2025年男'!D4</f>
        <v>22381</v>
      </c>
      <c r="M5" s="9">
        <f>'2025年女'!D4</f>
        <v>20170</v>
      </c>
      <c r="N5" s="9">
        <f t="shared" si="5"/>
        <v>34234</v>
      </c>
      <c r="O5" s="9">
        <f>'2025年男'!E4</f>
        <v>18126</v>
      </c>
      <c r="P5" s="9">
        <f>'2025年女'!E4</f>
        <v>16108</v>
      </c>
      <c r="Q5" s="9">
        <f t="shared" si="6"/>
        <v>30053</v>
      </c>
      <c r="R5" s="9">
        <f>'2025年男'!F4</f>
        <v>15878</v>
      </c>
      <c r="S5" s="9">
        <f>'2025年女'!F4</f>
        <v>14175</v>
      </c>
      <c r="T5" s="9">
        <f t="shared" si="7"/>
        <v>72187</v>
      </c>
      <c r="U5" s="9">
        <f>'2025年男'!G4</f>
        <v>35075</v>
      </c>
      <c r="V5" s="9">
        <f>'2025年女'!G4</f>
        <v>37112</v>
      </c>
      <c r="W5" s="9">
        <f t="shared" si="8"/>
        <v>93362</v>
      </c>
      <c r="X5" s="9">
        <f>'2025年男'!H4</f>
        <v>45168</v>
      </c>
      <c r="Y5" s="9">
        <f>'2025年女'!H4</f>
        <v>48194</v>
      </c>
      <c r="Z5" s="9">
        <f t="shared" si="9"/>
        <v>100121</v>
      </c>
      <c r="AA5" s="9">
        <f>'2025年男'!I4</f>
        <v>49256</v>
      </c>
      <c r="AB5" s="9">
        <f>'2025年女'!I4</f>
        <v>50865</v>
      </c>
      <c r="AC5" s="9">
        <f t="shared" si="10"/>
        <v>96197</v>
      </c>
      <c r="AD5" s="9">
        <f>'2025年男'!J4</f>
        <v>46210</v>
      </c>
      <c r="AE5" s="9">
        <f>'2025年女'!J4</f>
        <v>49987</v>
      </c>
      <c r="AF5" s="9">
        <f t="shared" si="11"/>
        <v>77870</v>
      </c>
      <c r="AG5" s="9">
        <f>'2025年男'!K4</f>
        <v>37376</v>
      </c>
      <c r="AH5" s="9">
        <f>'2025年女'!K4</f>
        <v>40494</v>
      </c>
      <c r="AI5" s="9">
        <f t="shared" si="12"/>
        <v>71691</v>
      </c>
      <c r="AJ5" s="9">
        <f>'2025年男'!L4</f>
        <v>34758</v>
      </c>
      <c r="AK5" s="9">
        <f>'2025年女'!L4</f>
        <v>36933</v>
      </c>
      <c r="AL5" s="9">
        <f t="shared" si="13"/>
        <v>68932</v>
      </c>
      <c r="AM5" s="9">
        <f>'2025年男'!M4</f>
        <v>33769</v>
      </c>
      <c r="AN5" s="9">
        <f>'2025年女'!M4</f>
        <v>35163</v>
      </c>
      <c r="AO5" s="9">
        <f t="shared" si="14"/>
        <v>71320</v>
      </c>
      <c r="AP5" s="9">
        <f>'2025年男'!N4</f>
        <v>35088</v>
      </c>
      <c r="AQ5" s="9">
        <f>'2025年女'!N4</f>
        <v>36232</v>
      </c>
      <c r="AR5" s="9">
        <f t="shared" si="15"/>
        <v>87812</v>
      </c>
      <c r="AS5" s="9">
        <f>'2025年男'!O4</f>
        <v>41631</v>
      </c>
      <c r="AT5" s="9">
        <f>'2025年女'!O4</f>
        <v>46181</v>
      </c>
      <c r="AU5" s="9">
        <f t="shared" si="16"/>
        <v>82049</v>
      </c>
      <c r="AV5" s="9">
        <f>'2025年男'!P4</f>
        <v>38576</v>
      </c>
      <c r="AW5" s="9">
        <f>'2025年女'!P4</f>
        <v>43473</v>
      </c>
      <c r="AX5" s="9">
        <f t="shared" si="17"/>
        <v>68121</v>
      </c>
      <c r="AY5" s="9">
        <f>'2025年男'!Q4</f>
        <v>24648</v>
      </c>
      <c r="AZ5" s="9">
        <f>'2025年女'!P4</f>
        <v>43473</v>
      </c>
      <c r="BA5" s="9">
        <f t="shared" si="18"/>
        <v>39653</v>
      </c>
      <c r="BB5" s="9">
        <f>'2025年男'!R4</f>
        <v>12642</v>
      </c>
      <c r="BC5" s="9">
        <f>'2025年女'!Q4</f>
        <v>27011</v>
      </c>
      <c r="BD5" s="9">
        <f t="shared" si="19"/>
        <v>22697</v>
      </c>
      <c r="BE5" s="9">
        <f>'2025年男'!S4</f>
        <v>7732</v>
      </c>
      <c r="BF5" s="9">
        <f>'2025年女'!R4</f>
        <v>14965</v>
      </c>
      <c r="BG5" s="9">
        <f t="shared" si="20"/>
        <v>14950</v>
      </c>
      <c r="BH5" s="9">
        <f>'2025年男'!T4</f>
        <v>4628</v>
      </c>
      <c r="BI5" s="9">
        <f>'2025年女'!S4</f>
        <v>10322</v>
      </c>
      <c r="BJ5" s="9">
        <f t="shared" si="21"/>
        <v>8190</v>
      </c>
      <c r="BK5" s="9">
        <f>'2025年男'!U4</f>
        <v>1064</v>
      </c>
      <c r="BL5" s="9">
        <f>'2025年女'!T4</f>
        <v>7126</v>
      </c>
      <c r="BM5" s="9">
        <f t="shared" si="22"/>
        <v>427</v>
      </c>
      <c r="BN5" s="9">
        <f>'2025年男'!V4</f>
        <v>126</v>
      </c>
      <c r="BO5" s="9" t="str">
        <f>'2025年女'!V4</f>
        <v> 301</v>
      </c>
    </row>
    <row r="6" spans="1:67">
      <c r="A6" s="2" t="s">
        <v>764</v>
      </c>
      <c r="B6" s="9">
        <f t="shared" si="0"/>
        <v>701898</v>
      </c>
      <c r="C6" s="9">
        <f t="shared" si="1"/>
        <v>321660</v>
      </c>
      <c r="D6" s="9">
        <f t="shared" si="1"/>
        <v>380238</v>
      </c>
      <c r="E6" s="9">
        <f t="shared" si="2"/>
        <v>13154</v>
      </c>
      <c r="F6" s="9">
        <f>'2025年男'!B5</f>
        <v>7303</v>
      </c>
      <c r="G6" s="9">
        <f>'2025年女'!B5</f>
        <v>5851</v>
      </c>
      <c r="H6" s="9">
        <f t="shared" si="3"/>
        <v>19382</v>
      </c>
      <c r="I6" s="9">
        <f>'2025年男'!C5</f>
        <v>9885</v>
      </c>
      <c r="J6" s="9">
        <f>'2025年女'!C5</f>
        <v>9497</v>
      </c>
      <c r="K6" s="9">
        <f t="shared" si="4"/>
        <v>23739</v>
      </c>
      <c r="L6" s="9">
        <f>'2025年男'!D5</f>
        <v>12251</v>
      </c>
      <c r="M6" s="9">
        <f>'2025年女'!D5</f>
        <v>11488</v>
      </c>
      <c r="N6" s="9">
        <f t="shared" si="5"/>
        <v>18415</v>
      </c>
      <c r="O6" s="9">
        <f>'2025年男'!E5</f>
        <v>9483</v>
      </c>
      <c r="P6" s="9">
        <f>'2025年女'!E5</f>
        <v>8932</v>
      </c>
      <c r="Q6" s="9">
        <f t="shared" si="6"/>
        <v>18198</v>
      </c>
      <c r="R6" s="9">
        <f>'2025年男'!F5</f>
        <v>9540</v>
      </c>
      <c r="S6" s="9">
        <f>'2025年女'!F5</f>
        <v>8658</v>
      </c>
      <c r="T6" s="9">
        <f t="shared" si="7"/>
        <v>39207</v>
      </c>
      <c r="U6" s="9">
        <f>'2025年男'!G5</f>
        <v>19125</v>
      </c>
      <c r="V6" s="9">
        <f>'2025年女'!G5</f>
        <v>20082</v>
      </c>
      <c r="W6" s="9">
        <f t="shared" si="8"/>
        <v>64184</v>
      </c>
      <c r="X6" s="9">
        <f>'2025年男'!H5</f>
        <v>29478</v>
      </c>
      <c r="Y6" s="9">
        <f>'2025年女'!H5</f>
        <v>34706</v>
      </c>
      <c r="Z6" s="9">
        <f t="shared" si="9"/>
        <v>68950</v>
      </c>
      <c r="AA6" s="9">
        <f>'2025年男'!I5</f>
        <v>32550</v>
      </c>
      <c r="AB6" s="9">
        <f>'2025年女'!I5</f>
        <v>36400</v>
      </c>
      <c r="AC6" s="9">
        <f t="shared" si="10"/>
        <v>60888</v>
      </c>
      <c r="AD6" s="9">
        <f>'2025年男'!J5</f>
        <v>28104</v>
      </c>
      <c r="AE6" s="9">
        <f>'2025年女'!J5</f>
        <v>32784</v>
      </c>
      <c r="AF6" s="9">
        <f t="shared" si="11"/>
        <v>45633</v>
      </c>
      <c r="AG6" s="9">
        <f>'2025年男'!K5</f>
        <v>21104</v>
      </c>
      <c r="AH6" s="9">
        <f>'2025年女'!K5</f>
        <v>24529</v>
      </c>
      <c r="AI6" s="9">
        <f t="shared" si="12"/>
        <v>42236</v>
      </c>
      <c r="AJ6" s="9">
        <f>'2025年男'!L5</f>
        <v>19704</v>
      </c>
      <c r="AK6" s="9">
        <f>'2025年女'!L5</f>
        <v>22532</v>
      </c>
      <c r="AL6" s="9">
        <f t="shared" si="13"/>
        <v>42306</v>
      </c>
      <c r="AM6" s="9">
        <f>'2025年男'!M5</f>
        <v>19939</v>
      </c>
      <c r="AN6" s="9">
        <f>'2025年女'!M5</f>
        <v>22367</v>
      </c>
      <c r="AO6" s="9">
        <f t="shared" si="14"/>
        <v>45918</v>
      </c>
      <c r="AP6" s="9">
        <f>'2025年男'!N5</f>
        <v>22191</v>
      </c>
      <c r="AQ6" s="9">
        <f>'2025年女'!N5</f>
        <v>23727</v>
      </c>
      <c r="AR6" s="9">
        <f t="shared" si="15"/>
        <v>56566</v>
      </c>
      <c r="AS6" s="9">
        <f>'2025年男'!O5</f>
        <v>26908</v>
      </c>
      <c r="AT6" s="9">
        <f>'2025年女'!O5</f>
        <v>29658</v>
      </c>
      <c r="AU6" s="9">
        <f t="shared" si="16"/>
        <v>50289</v>
      </c>
      <c r="AV6" s="9">
        <f>'2025年男'!P5</f>
        <v>23965</v>
      </c>
      <c r="AW6" s="9">
        <f>'2025年女'!P5</f>
        <v>26324</v>
      </c>
      <c r="AX6" s="9">
        <f t="shared" si="17"/>
        <v>40627</v>
      </c>
      <c r="AY6" s="9">
        <f>'2025年男'!Q5</f>
        <v>14303</v>
      </c>
      <c r="AZ6" s="9">
        <f>'2025年女'!P5</f>
        <v>26324</v>
      </c>
      <c r="BA6" s="9">
        <f t="shared" si="18"/>
        <v>23658</v>
      </c>
      <c r="BB6" s="9">
        <f>'2025年男'!R5</f>
        <v>7537</v>
      </c>
      <c r="BC6" s="9">
        <f>'2025年女'!Q5</f>
        <v>16121</v>
      </c>
      <c r="BD6" s="9">
        <f t="shared" si="19"/>
        <v>13643</v>
      </c>
      <c r="BE6" s="9">
        <f>'2025年男'!S5</f>
        <v>4559</v>
      </c>
      <c r="BF6" s="9">
        <f>'2025年女'!R5</f>
        <v>9084</v>
      </c>
      <c r="BG6" s="9">
        <f t="shared" si="20"/>
        <v>9244</v>
      </c>
      <c r="BH6" s="9">
        <f>'2025年男'!T5</f>
        <v>2931</v>
      </c>
      <c r="BI6" s="9">
        <f>'2025年女'!S5</f>
        <v>6313</v>
      </c>
      <c r="BJ6" s="9">
        <f t="shared" si="21"/>
        <v>5458</v>
      </c>
      <c r="BK6" s="9">
        <f>'2025年男'!U5</f>
        <v>719</v>
      </c>
      <c r="BL6" s="9">
        <f>'2025年女'!T5</f>
        <v>4739</v>
      </c>
      <c r="BM6" s="9">
        <f t="shared" si="22"/>
        <v>203</v>
      </c>
      <c r="BN6" s="9">
        <f>'2025年男'!V5</f>
        <v>81</v>
      </c>
      <c r="BO6" s="9" t="str">
        <f>'2025年女'!V5</f>
        <v> 122</v>
      </c>
    </row>
    <row r="7" spans="1:67">
      <c r="A7" s="2" t="s">
        <v>765</v>
      </c>
      <c r="B7" s="9">
        <f t="shared" si="0"/>
        <v>993869</v>
      </c>
      <c r="C7" s="9">
        <f t="shared" si="1"/>
        <v>462861</v>
      </c>
      <c r="D7" s="9">
        <f t="shared" si="1"/>
        <v>531008</v>
      </c>
      <c r="E7" s="9">
        <f t="shared" si="2"/>
        <v>14972</v>
      </c>
      <c r="F7" s="9">
        <f>'2025年男'!B6</f>
        <v>7617</v>
      </c>
      <c r="G7" s="9">
        <f>'2025年女'!B6</f>
        <v>7355</v>
      </c>
      <c r="H7" s="9">
        <f t="shared" si="3"/>
        <v>28429</v>
      </c>
      <c r="I7" s="9">
        <f>'2025年男'!C6</f>
        <v>14795</v>
      </c>
      <c r="J7" s="9">
        <f>'2025年女'!C6</f>
        <v>13634</v>
      </c>
      <c r="K7" s="9">
        <f t="shared" si="4"/>
        <v>34924</v>
      </c>
      <c r="L7" s="9">
        <f>'2025年男'!D6</f>
        <v>18043</v>
      </c>
      <c r="M7" s="9">
        <f>'2025年女'!D6</f>
        <v>16881</v>
      </c>
      <c r="N7" s="9">
        <f t="shared" si="5"/>
        <v>27468</v>
      </c>
      <c r="O7" s="9">
        <f>'2025年男'!E6</f>
        <v>14217</v>
      </c>
      <c r="P7" s="9">
        <f>'2025年女'!E6</f>
        <v>13251</v>
      </c>
      <c r="Q7" s="9">
        <f t="shared" si="6"/>
        <v>24083</v>
      </c>
      <c r="R7" s="9">
        <f>'2025年男'!F6</f>
        <v>12895</v>
      </c>
      <c r="S7" s="9">
        <f>'2025年女'!F6</f>
        <v>11188</v>
      </c>
      <c r="T7" s="9">
        <f t="shared" si="7"/>
        <v>48235</v>
      </c>
      <c r="U7" s="9">
        <f>'2025年男'!G6</f>
        <v>23994</v>
      </c>
      <c r="V7" s="9">
        <f>'2025年女'!G6</f>
        <v>24241</v>
      </c>
      <c r="W7" s="9">
        <f t="shared" si="8"/>
        <v>73421</v>
      </c>
      <c r="X7" s="9">
        <f>'2025年男'!H6</f>
        <v>35024</v>
      </c>
      <c r="Y7" s="9">
        <f>'2025年女'!H6</f>
        <v>38397</v>
      </c>
      <c r="Z7" s="9">
        <f t="shared" si="9"/>
        <v>90156</v>
      </c>
      <c r="AA7" s="9">
        <f>'2025年男'!I6</f>
        <v>43589</v>
      </c>
      <c r="AB7" s="9">
        <f>'2025年女'!I6</f>
        <v>46567</v>
      </c>
      <c r="AC7" s="9">
        <f t="shared" si="10"/>
        <v>84674</v>
      </c>
      <c r="AD7" s="9">
        <f>'2025年男'!J6</f>
        <v>40616</v>
      </c>
      <c r="AE7" s="9">
        <f>'2025年女'!J6</f>
        <v>44058</v>
      </c>
      <c r="AF7" s="9">
        <f t="shared" si="11"/>
        <v>64888</v>
      </c>
      <c r="AG7" s="9">
        <f>'2025年男'!K6</f>
        <v>31474</v>
      </c>
      <c r="AH7" s="9">
        <f>'2025年女'!K6</f>
        <v>33414</v>
      </c>
      <c r="AI7" s="9">
        <f t="shared" si="12"/>
        <v>58707</v>
      </c>
      <c r="AJ7" s="9">
        <f>'2025年男'!L6</f>
        <v>27869</v>
      </c>
      <c r="AK7" s="9">
        <f>'2025年女'!L6</f>
        <v>30838</v>
      </c>
      <c r="AL7" s="9">
        <f t="shared" si="13"/>
        <v>58899</v>
      </c>
      <c r="AM7" s="9">
        <f>'2025年男'!M6</f>
        <v>28507</v>
      </c>
      <c r="AN7" s="9">
        <f>'2025年女'!M6</f>
        <v>30392</v>
      </c>
      <c r="AO7" s="9">
        <f t="shared" si="14"/>
        <v>70965</v>
      </c>
      <c r="AP7" s="9">
        <f>'2025年男'!N6</f>
        <v>35260</v>
      </c>
      <c r="AQ7" s="9">
        <f>'2025年女'!N6</f>
        <v>35705</v>
      </c>
      <c r="AR7" s="9">
        <f t="shared" si="15"/>
        <v>90806</v>
      </c>
      <c r="AS7" s="9">
        <f>'2025年男'!O6</f>
        <v>43986</v>
      </c>
      <c r="AT7" s="9">
        <f>'2025年女'!O6</f>
        <v>46820</v>
      </c>
      <c r="AU7" s="9">
        <f t="shared" si="16"/>
        <v>83267</v>
      </c>
      <c r="AV7" s="9">
        <f>'2025年男'!P6</f>
        <v>40136</v>
      </c>
      <c r="AW7" s="9">
        <f>'2025年女'!P6</f>
        <v>43131</v>
      </c>
      <c r="AX7" s="9">
        <f t="shared" si="17"/>
        <v>66888</v>
      </c>
      <c r="AY7" s="9">
        <f>'2025年男'!Q6</f>
        <v>23757</v>
      </c>
      <c r="AZ7" s="9">
        <f>'2025年女'!P6</f>
        <v>43131</v>
      </c>
      <c r="BA7" s="9">
        <f t="shared" si="18"/>
        <v>35095</v>
      </c>
      <c r="BB7" s="9">
        <f>'2025年男'!R6</f>
        <v>10497</v>
      </c>
      <c r="BC7" s="9">
        <f>'2025年女'!Q6</f>
        <v>24598</v>
      </c>
      <c r="BD7" s="9">
        <f t="shared" si="19"/>
        <v>18155</v>
      </c>
      <c r="BE7" s="9">
        <f>'2025年男'!S6</f>
        <v>6061</v>
      </c>
      <c r="BF7" s="9">
        <f>'2025年女'!R6</f>
        <v>12094</v>
      </c>
      <c r="BG7" s="9">
        <f t="shared" si="20"/>
        <v>12047</v>
      </c>
      <c r="BH7" s="9">
        <f>'2025年男'!T6</f>
        <v>3537</v>
      </c>
      <c r="BI7" s="9">
        <f>'2025年女'!S6</f>
        <v>8510</v>
      </c>
      <c r="BJ7" s="9">
        <f t="shared" si="21"/>
        <v>7364</v>
      </c>
      <c r="BK7" s="9">
        <f>'2025年男'!U6</f>
        <v>871</v>
      </c>
      <c r="BL7" s="9">
        <f>'2025年女'!T6</f>
        <v>6493</v>
      </c>
      <c r="BM7" s="9">
        <f t="shared" si="22"/>
        <v>426</v>
      </c>
      <c r="BN7" s="9">
        <f>'2025年男'!V6</f>
        <v>116</v>
      </c>
      <c r="BO7" s="9" t="str">
        <f>'2025年女'!V6</f>
        <v> 310</v>
      </c>
    </row>
    <row r="8" spans="1:67">
      <c r="A8" s="2" t="s">
        <v>766</v>
      </c>
      <c r="B8" s="9">
        <f t="shared" si="0"/>
        <v>1267026</v>
      </c>
      <c r="C8" s="9">
        <f t="shared" si="1"/>
        <v>596857</v>
      </c>
      <c r="D8" s="9">
        <f t="shared" si="1"/>
        <v>670169</v>
      </c>
      <c r="E8" s="9">
        <f t="shared" si="2"/>
        <v>19943</v>
      </c>
      <c r="F8" s="9">
        <f>'2025年男'!B7</f>
        <v>10711</v>
      </c>
      <c r="G8" s="9">
        <f>'2025年女'!B7</f>
        <v>9232</v>
      </c>
      <c r="H8" s="9">
        <f t="shared" si="3"/>
        <v>37445</v>
      </c>
      <c r="I8" s="9">
        <f>'2025年男'!C7</f>
        <v>19385</v>
      </c>
      <c r="J8" s="9">
        <f>'2025年女'!C7</f>
        <v>18060</v>
      </c>
      <c r="K8" s="9">
        <f t="shared" si="4"/>
        <v>44952</v>
      </c>
      <c r="L8" s="9">
        <f>'2025年男'!D7</f>
        <v>23308</v>
      </c>
      <c r="M8" s="9">
        <f>'2025年女'!D7</f>
        <v>21644</v>
      </c>
      <c r="N8" s="9">
        <f t="shared" si="5"/>
        <v>33927</v>
      </c>
      <c r="O8" s="9">
        <f>'2025年男'!E7</f>
        <v>17702</v>
      </c>
      <c r="P8" s="9">
        <f>'2025年女'!E7</f>
        <v>16225</v>
      </c>
      <c r="Q8" s="9">
        <f t="shared" si="6"/>
        <v>29298</v>
      </c>
      <c r="R8" s="9">
        <f>'2025年男'!F7</f>
        <v>16008</v>
      </c>
      <c r="S8" s="9">
        <f>'2025年女'!F7</f>
        <v>13290</v>
      </c>
      <c r="T8" s="9">
        <f t="shared" si="7"/>
        <v>60595</v>
      </c>
      <c r="U8" s="9">
        <f>'2025年男'!G7</f>
        <v>29923</v>
      </c>
      <c r="V8" s="9">
        <f>'2025年女'!G7</f>
        <v>30672</v>
      </c>
      <c r="W8" s="9">
        <f t="shared" si="8"/>
        <v>97500</v>
      </c>
      <c r="X8" s="9">
        <f>'2025年男'!H7</f>
        <v>46318</v>
      </c>
      <c r="Y8" s="9">
        <f>'2025年女'!H7</f>
        <v>51182</v>
      </c>
      <c r="Z8" s="9">
        <f t="shared" si="9"/>
        <v>118479</v>
      </c>
      <c r="AA8" s="9">
        <f>'2025年男'!I7</f>
        <v>58097</v>
      </c>
      <c r="AB8" s="9">
        <f>'2025年女'!I7</f>
        <v>60382</v>
      </c>
      <c r="AC8" s="9">
        <f t="shared" si="10"/>
        <v>110683</v>
      </c>
      <c r="AD8" s="9">
        <f>'2025年男'!J7</f>
        <v>54141</v>
      </c>
      <c r="AE8" s="9">
        <f>'2025年女'!J7</f>
        <v>56542</v>
      </c>
      <c r="AF8" s="9">
        <f t="shared" si="11"/>
        <v>85809</v>
      </c>
      <c r="AG8" s="9">
        <f>'2025年男'!K7</f>
        <v>42235</v>
      </c>
      <c r="AH8" s="9">
        <f>'2025年女'!K7</f>
        <v>43574</v>
      </c>
      <c r="AI8" s="9">
        <f t="shared" si="12"/>
        <v>76443</v>
      </c>
      <c r="AJ8" s="9">
        <f>'2025年男'!L7</f>
        <v>37936</v>
      </c>
      <c r="AK8" s="9">
        <f>'2025年女'!L7</f>
        <v>38507</v>
      </c>
      <c r="AL8" s="9">
        <f t="shared" si="13"/>
        <v>74862</v>
      </c>
      <c r="AM8" s="9">
        <f>'2025年男'!M7</f>
        <v>37712</v>
      </c>
      <c r="AN8" s="9">
        <f>'2025年女'!M7</f>
        <v>37150</v>
      </c>
      <c r="AO8" s="9">
        <f t="shared" si="14"/>
        <v>87167</v>
      </c>
      <c r="AP8" s="9">
        <f>'2025年男'!N7</f>
        <v>43317</v>
      </c>
      <c r="AQ8" s="9">
        <f>'2025年女'!N7</f>
        <v>43850</v>
      </c>
      <c r="AR8" s="9">
        <f t="shared" si="15"/>
        <v>113361</v>
      </c>
      <c r="AS8" s="9">
        <f>'2025年男'!O7</f>
        <v>54583</v>
      </c>
      <c r="AT8" s="9">
        <f>'2025年女'!O7</f>
        <v>58778</v>
      </c>
      <c r="AU8" s="9">
        <f t="shared" si="16"/>
        <v>105561</v>
      </c>
      <c r="AV8" s="9">
        <f>'2025年男'!P7</f>
        <v>50884</v>
      </c>
      <c r="AW8" s="9">
        <f>'2025年女'!P7</f>
        <v>54677</v>
      </c>
      <c r="AX8" s="9">
        <f t="shared" si="17"/>
        <v>84222</v>
      </c>
      <c r="AY8" s="9">
        <f>'2025年男'!Q7</f>
        <v>29545</v>
      </c>
      <c r="AZ8" s="9">
        <f>'2025年女'!P7</f>
        <v>54677</v>
      </c>
      <c r="BA8" s="9">
        <f t="shared" si="18"/>
        <v>43619</v>
      </c>
      <c r="BB8" s="9">
        <f>'2025年男'!R7</f>
        <v>13005</v>
      </c>
      <c r="BC8" s="9">
        <f>'2025年女'!Q7</f>
        <v>30614</v>
      </c>
      <c r="BD8" s="9">
        <f t="shared" si="19"/>
        <v>21144</v>
      </c>
      <c r="BE8" s="9">
        <f>'2025年男'!S7</f>
        <v>6910</v>
      </c>
      <c r="BF8" s="9">
        <f>'2025年女'!R7</f>
        <v>14234</v>
      </c>
      <c r="BG8" s="9">
        <f t="shared" si="20"/>
        <v>13543</v>
      </c>
      <c r="BH8" s="9">
        <f>'2025年男'!T7</f>
        <v>4058</v>
      </c>
      <c r="BI8" s="9">
        <f>'2025年女'!S7</f>
        <v>9485</v>
      </c>
      <c r="BJ8" s="9">
        <f t="shared" si="21"/>
        <v>8109</v>
      </c>
      <c r="BK8" s="9">
        <f>'2025年男'!U7</f>
        <v>948</v>
      </c>
      <c r="BL8" s="9">
        <f>'2025年女'!T7</f>
        <v>7161</v>
      </c>
      <c r="BM8" s="9">
        <f t="shared" si="22"/>
        <v>364</v>
      </c>
      <c r="BN8" s="9">
        <f>'2025年男'!V7</f>
        <v>131</v>
      </c>
      <c r="BO8" s="9" t="str">
        <f>'2025年女'!V7</f>
        <v> 233</v>
      </c>
    </row>
    <row r="9" spans="1:67">
      <c r="A9" s="2" t="s">
        <v>767</v>
      </c>
      <c r="B9" s="9">
        <f t="shared" si="0"/>
        <v>761490</v>
      </c>
      <c r="C9" s="9">
        <f t="shared" si="1"/>
        <v>358007</v>
      </c>
      <c r="D9" s="9">
        <f t="shared" si="1"/>
        <v>403483</v>
      </c>
      <c r="E9" s="9">
        <f t="shared" si="2"/>
        <v>11333</v>
      </c>
      <c r="F9" s="9">
        <f>'2025年男'!B8</f>
        <v>6165</v>
      </c>
      <c r="G9" s="9">
        <f>'2025年女'!B8</f>
        <v>5168</v>
      </c>
      <c r="H9" s="9">
        <f t="shared" si="3"/>
        <v>19168</v>
      </c>
      <c r="I9" s="9">
        <f>'2025年男'!C8</f>
        <v>9875</v>
      </c>
      <c r="J9" s="9">
        <f>'2025年女'!C8</f>
        <v>9293</v>
      </c>
      <c r="K9" s="9">
        <f t="shared" si="4"/>
        <v>23637</v>
      </c>
      <c r="L9" s="9">
        <f>'2025年男'!D8</f>
        <v>12330</v>
      </c>
      <c r="M9" s="9">
        <f>'2025年女'!D8</f>
        <v>11307</v>
      </c>
      <c r="N9" s="9">
        <f t="shared" si="5"/>
        <v>19160</v>
      </c>
      <c r="O9" s="9">
        <f>'2025年男'!E8</f>
        <v>9941</v>
      </c>
      <c r="P9" s="9">
        <f>'2025年女'!E8</f>
        <v>9219</v>
      </c>
      <c r="Q9" s="9">
        <f t="shared" si="6"/>
        <v>18725</v>
      </c>
      <c r="R9" s="9">
        <f>'2025年男'!F8</f>
        <v>10525</v>
      </c>
      <c r="S9" s="9">
        <f>'2025年女'!F8</f>
        <v>8200</v>
      </c>
      <c r="T9" s="9">
        <f t="shared" si="7"/>
        <v>38858</v>
      </c>
      <c r="U9" s="9">
        <f>'2025年男'!G8</f>
        <v>19771</v>
      </c>
      <c r="V9" s="9">
        <f>'2025年女'!G8</f>
        <v>19087</v>
      </c>
      <c r="W9" s="9">
        <f t="shared" si="8"/>
        <v>54865</v>
      </c>
      <c r="X9" s="9">
        <f>'2025年男'!H8</f>
        <v>27049</v>
      </c>
      <c r="Y9" s="9">
        <f>'2025年女'!H8</f>
        <v>27816</v>
      </c>
      <c r="Z9" s="9">
        <f t="shared" si="9"/>
        <v>67745</v>
      </c>
      <c r="AA9" s="9">
        <f>'2025年男'!I8</f>
        <v>34165</v>
      </c>
      <c r="AB9" s="9">
        <f>'2025年女'!I8</f>
        <v>33580</v>
      </c>
      <c r="AC9" s="9">
        <f t="shared" si="10"/>
        <v>61376</v>
      </c>
      <c r="AD9" s="9">
        <f>'2025年男'!J8</f>
        <v>30041</v>
      </c>
      <c r="AE9" s="9">
        <f>'2025年女'!J8</f>
        <v>31335</v>
      </c>
      <c r="AF9" s="9">
        <f t="shared" si="11"/>
        <v>48392</v>
      </c>
      <c r="AG9" s="9">
        <f>'2025年男'!K8</f>
        <v>23494</v>
      </c>
      <c r="AH9" s="9">
        <f>'2025年女'!K8</f>
        <v>24898</v>
      </c>
      <c r="AI9" s="9">
        <f t="shared" si="12"/>
        <v>46983</v>
      </c>
      <c r="AJ9" s="9">
        <f>'2025年男'!L8</f>
        <v>22664</v>
      </c>
      <c r="AK9" s="9">
        <f>'2025年女'!L8</f>
        <v>24319</v>
      </c>
      <c r="AL9" s="9">
        <f t="shared" si="13"/>
        <v>47411</v>
      </c>
      <c r="AM9" s="9">
        <f>'2025年男'!M8</f>
        <v>23061</v>
      </c>
      <c r="AN9" s="9">
        <f>'2025年女'!M8</f>
        <v>24350</v>
      </c>
      <c r="AO9" s="9">
        <f t="shared" si="14"/>
        <v>56231</v>
      </c>
      <c r="AP9" s="9">
        <f>'2025年男'!N8</f>
        <v>27813</v>
      </c>
      <c r="AQ9" s="9">
        <f>'2025年女'!N8</f>
        <v>28418</v>
      </c>
      <c r="AR9" s="9">
        <f t="shared" si="15"/>
        <v>72700</v>
      </c>
      <c r="AS9" s="9">
        <f>'2025年男'!O8</f>
        <v>34990</v>
      </c>
      <c r="AT9" s="9">
        <f>'2025年女'!O8</f>
        <v>37710</v>
      </c>
      <c r="AU9" s="9">
        <f t="shared" si="16"/>
        <v>65526</v>
      </c>
      <c r="AV9" s="9">
        <f>'2025年男'!P8</f>
        <v>31287</v>
      </c>
      <c r="AW9" s="9">
        <f>'2025年女'!P8</f>
        <v>34239</v>
      </c>
      <c r="AX9" s="9">
        <f t="shared" si="17"/>
        <v>53518</v>
      </c>
      <c r="AY9" s="9">
        <f>'2025年男'!Q8</f>
        <v>19279</v>
      </c>
      <c r="AZ9" s="9">
        <f>'2025年女'!P8</f>
        <v>34239</v>
      </c>
      <c r="BA9" s="9">
        <f t="shared" si="18"/>
        <v>28283</v>
      </c>
      <c r="BB9" s="9">
        <f>'2025年男'!R8</f>
        <v>8420</v>
      </c>
      <c r="BC9" s="9">
        <f>'2025年女'!Q8</f>
        <v>19863</v>
      </c>
      <c r="BD9" s="9">
        <f t="shared" si="19"/>
        <v>13866</v>
      </c>
      <c r="BE9" s="9">
        <f>'2025年男'!S8</f>
        <v>4382</v>
      </c>
      <c r="BF9" s="9">
        <f>'2025年女'!R8</f>
        <v>9484</v>
      </c>
      <c r="BG9" s="9">
        <f t="shared" si="20"/>
        <v>8715</v>
      </c>
      <c r="BH9" s="9">
        <f>'2025年男'!T8</f>
        <v>2335</v>
      </c>
      <c r="BI9" s="9">
        <f>'2025年女'!S8</f>
        <v>6380</v>
      </c>
      <c r="BJ9" s="9">
        <f t="shared" si="21"/>
        <v>4851</v>
      </c>
      <c r="BK9" s="9">
        <f>'2025年男'!U8</f>
        <v>396</v>
      </c>
      <c r="BL9" s="9">
        <f>'2025年女'!T8</f>
        <v>4455</v>
      </c>
      <c r="BM9" s="9">
        <f t="shared" si="22"/>
        <v>147</v>
      </c>
      <c r="BN9" s="9">
        <f>'2025年男'!V8</f>
        <v>24</v>
      </c>
      <c r="BO9" s="9" t="str">
        <f>'2025年女'!V8</f>
        <v> 123</v>
      </c>
    </row>
    <row r="10" spans="1:67">
      <c r="A10" s="2" t="s">
        <v>768</v>
      </c>
      <c r="B10" s="9">
        <f t="shared" si="0"/>
        <v>1260905</v>
      </c>
      <c r="C10" s="9">
        <f t="shared" si="1"/>
        <v>596028</v>
      </c>
      <c r="D10" s="9">
        <f t="shared" si="1"/>
        <v>664877</v>
      </c>
      <c r="E10" s="9">
        <f t="shared" si="2"/>
        <v>22026</v>
      </c>
      <c r="F10" s="9">
        <f>'2025年男'!B9</f>
        <v>12033</v>
      </c>
      <c r="G10" s="9">
        <f>'2025年女'!B9</f>
        <v>9993</v>
      </c>
      <c r="H10" s="9">
        <f t="shared" si="3"/>
        <v>35206</v>
      </c>
      <c r="I10" s="9">
        <f>'2025年男'!C9</f>
        <v>18173</v>
      </c>
      <c r="J10" s="9">
        <f>'2025年女'!C9</f>
        <v>17033</v>
      </c>
      <c r="K10" s="9">
        <f t="shared" si="4"/>
        <v>42928</v>
      </c>
      <c r="L10" s="9">
        <f>'2025年男'!D9</f>
        <v>22419</v>
      </c>
      <c r="M10" s="9">
        <f>'2025年女'!D9</f>
        <v>20509</v>
      </c>
      <c r="N10" s="9">
        <f t="shared" si="5"/>
        <v>31589</v>
      </c>
      <c r="O10" s="9">
        <f>'2025年男'!E9</f>
        <v>16463</v>
      </c>
      <c r="P10" s="9">
        <f>'2025年女'!E9</f>
        <v>15126</v>
      </c>
      <c r="Q10" s="9">
        <f t="shared" si="6"/>
        <v>39698</v>
      </c>
      <c r="R10" s="9">
        <f>'2025年男'!F9</f>
        <v>21255</v>
      </c>
      <c r="S10" s="9">
        <f>'2025年女'!F9</f>
        <v>18443</v>
      </c>
      <c r="T10" s="9">
        <f t="shared" si="7"/>
        <v>82567</v>
      </c>
      <c r="U10" s="9">
        <f>'2025年男'!G9</f>
        <v>42350</v>
      </c>
      <c r="V10" s="9">
        <f>'2025年女'!G9</f>
        <v>40217</v>
      </c>
      <c r="W10" s="9">
        <f t="shared" si="8"/>
        <v>87357</v>
      </c>
      <c r="X10" s="9">
        <f>'2025年男'!H9</f>
        <v>43965</v>
      </c>
      <c r="Y10" s="9">
        <f>'2025年女'!H9</f>
        <v>43392</v>
      </c>
      <c r="Z10" s="9">
        <f t="shared" si="9"/>
        <v>109219</v>
      </c>
      <c r="AA10" s="9">
        <f>'2025年男'!I9</f>
        <v>54863</v>
      </c>
      <c r="AB10" s="9">
        <f>'2025年女'!I9</f>
        <v>54356</v>
      </c>
      <c r="AC10" s="9">
        <f t="shared" si="10"/>
        <v>101873</v>
      </c>
      <c r="AD10" s="9">
        <f>'2025年男'!J9</f>
        <v>49904</v>
      </c>
      <c r="AE10" s="9">
        <f>'2025年女'!J9</f>
        <v>51969</v>
      </c>
      <c r="AF10" s="9">
        <f t="shared" si="11"/>
        <v>76939</v>
      </c>
      <c r="AG10" s="9">
        <f>'2025年男'!K9</f>
        <v>37292</v>
      </c>
      <c r="AH10" s="9">
        <f>'2025年女'!K9</f>
        <v>39647</v>
      </c>
      <c r="AI10" s="9">
        <f t="shared" si="12"/>
        <v>71800</v>
      </c>
      <c r="AJ10" s="9">
        <f>'2025年男'!L9</f>
        <v>34598</v>
      </c>
      <c r="AK10" s="9">
        <f>'2025年女'!L9</f>
        <v>37202</v>
      </c>
      <c r="AL10" s="9">
        <f t="shared" si="13"/>
        <v>72618</v>
      </c>
      <c r="AM10" s="9">
        <f>'2025年男'!M9</f>
        <v>35751</v>
      </c>
      <c r="AN10" s="9">
        <f>'2025年女'!M9</f>
        <v>36867</v>
      </c>
      <c r="AO10" s="9">
        <f t="shared" si="14"/>
        <v>91207</v>
      </c>
      <c r="AP10" s="9">
        <f>'2025年男'!N9</f>
        <v>45230</v>
      </c>
      <c r="AQ10" s="9">
        <f>'2025年女'!N9</f>
        <v>45977</v>
      </c>
      <c r="AR10" s="9">
        <f t="shared" si="15"/>
        <v>118851</v>
      </c>
      <c r="AS10" s="9">
        <f>'2025年男'!O9</f>
        <v>57267</v>
      </c>
      <c r="AT10" s="9">
        <f>'2025年女'!O9</f>
        <v>61584</v>
      </c>
      <c r="AU10" s="9">
        <f t="shared" si="16"/>
        <v>105261</v>
      </c>
      <c r="AV10" s="9">
        <f>'2025年男'!P9</f>
        <v>50813</v>
      </c>
      <c r="AW10" s="9">
        <f>'2025年女'!P9</f>
        <v>54448</v>
      </c>
      <c r="AX10" s="9">
        <f t="shared" si="17"/>
        <v>83240</v>
      </c>
      <c r="AY10" s="9">
        <f>'2025年男'!Q9</f>
        <v>28792</v>
      </c>
      <c r="AZ10" s="9">
        <f>'2025年女'!P9</f>
        <v>54448</v>
      </c>
      <c r="BA10" s="9">
        <f t="shared" si="18"/>
        <v>42309</v>
      </c>
      <c r="BB10" s="9">
        <f>'2025年男'!R9</f>
        <v>12306</v>
      </c>
      <c r="BC10" s="9">
        <f>'2025年女'!Q9</f>
        <v>30003</v>
      </c>
      <c r="BD10" s="9">
        <f t="shared" si="19"/>
        <v>22031</v>
      </c>
      <c r="BE10" s="9">
        <f>'2025年男'!S9</f>
        <v>7299</v>
      </c>
      <c r="BF10" s="9">
        <f>'2025年女'!R9</f>
        <v>14732</v>
      </c>
      <c r="BG10" s="9">
        <f t="shared" si="20"/>
        <v>14974</v>
      </c>
      <c r="BH10" s="9">
        <f>'2025年男'!T9</f>
        <v>4216</v>
      </c>
      <c r="BI10" s="9">
        <f>'2025年女'!S9</f>
        <v>10758</v>
      </c>
      <c r="BJ10" s="9">
        <f t="shared" si="21"/>
        <v>8900</v>
      </c>
      <c r="BK10" s="9">
        <f>'2025年男'!U9</f>
        <v>940</v>
      </c>
      <c r="BL10" s="9">
        <f>'2025年女'!T9</f>
        <v>7960</v>
      </c>
      <c r="BM10" s="9">
        <f t="shared" si="22"/>
        <v>312</v>
      </c>
      <c r="BN10" s="9">
        <f>'2025年男'!V9</f>
        <v>99</v>
      </c>
      <c r="BO10" s="9" t="str">
        <f>'2025年女'!V9</f>
        <v> 213</v>
      </c>
    </row>
    <row r="11" spans="1:67">
      <c r="A11" s="2" t="s">
        <v>769</v>
      </c>
      <c r="B11" s="9">
        <f t="shared" si="0"/>
        <v>2724755</v>
      </c>
      <c r="C11" s="9">
        <f t="shared" si="1"/>
        <v>1371690</v>
      </c>
      <c r="D11" s="9">
        <f t="shared" si="1"/>
        <v>1353065</v>
      </c>
      <c r="E11" s="9">
        <f t="shared" si="2"/>
        <v>61099</v>
      </c>
      <c r="F11" s="9">
        <f>'2025年男'!B10</f>
        <v>32134</v>
      </c>
      <c r="G11" s="9">
        <f>'2025年女'!B10</f>
        <v>28965</v>
      </c>
      <c r="H11" s="9">
        <f t="shared" si="3"/>
        <v>99434</v>
      </c>
      <c r="I11" s="9">
        <f>'2025年男'!C10</f>
        <v>51550</v>
      </c>
      <c r="J11" s="9">
        <f>'2025年女'!C10</f>
        <v>47884</v>
      </c>
      <c r="K11" s="9">
        <f t="shared" si="4"/>
        <v>109115</v>
      </c>
      <c r="L11" s="9">
        <f>'2025年男'!D10</f>
        <v>57209</v>
      </c>
      <c r="M11" s="9">
        <f>'2025年女'!D10</f>
        <v>51906</v>
      </c>
      <c r="N11" s="9">
        <f t="shared" si="5"/>
        <v>79473</v>
      </c>
      <c r="O11" s="9">
        <f>'2025年男'!E10</f>
        <v>41672</v>
      </c>
      <c r="P11" s="9">
        <f>'2025年女'!E10</f>
        <v>37801</v>
      </c>
      <c r="Q11" s="9">
        <f t="shared" si="6"/>
        <v>75930</v>
      </c>
      <c r="R11" s="9">
        <f>'2025年男'!F10</f>
        <v>42259</v>
      </c>
      <c r="S11" s="9">
        <f>'2025年女'!F10</f>
        <v>33671</v>
      </c>
      <c r="T11" s="9">
        <f t="shared" si="7"/>
        <v>170737</v>
      </c>
      <c r="U11" s="9">
        <f>'2025年男'!G10</f>
        <v>93177</v>
      </c>
      <c r="V11" s="9">
        <f>'2025年女'!G10</f>
        <v>77560</v>
      </c>
      <c r="W11" s="9">
        <f t="shared" si="8"/>
        <v>248845</v>
      </c>
      <c r="X11" s="9">
        <f>'2025年男'!H10</f>
        <v>132935</v>
      </c>
      <c r="Y11" s="9">
        <f>'2025年女'!H10</f>
        <v>115910</v>
      </c>
      <c r="Z11" s="9">
        <f t="shared" si="9"/>
        <v>298816</v>
      </c>
      <c r="AA11" s="9">
        <f>'2025年男'!I10</f>
        <v>158567</v>
      </c>
      <c r="AB11" s="9">
        <f>'2025年女'!I10</f>
        <v>140249</v>
      </c>
      <c r="AC11" s="9">
        <f t="shared" si="10"/>
        <v>263133</v>
      </c>
      <c r="AD11" s="9">
        <f>'2025年男'!J10</f>
        <v>136851</v>
      </c>
      <c r="AE11" s="9">
        <f>'2025年女'!J10</f>
        <v>126282</v>
      </c>
      <c r="AF11" s="9">
        <f t="shared" si="11"/>
        <v>218354</v>
      </c>
      <c r="AG11" s="9">
        <f>'2025年男'!K10</f>
        <v>114264</v>
      </c>
      <c r="AH11" s="9">
        <f>'2025年女'!K10</f>
        <v>104090</v>
      </c>
      <c r="AI11" s="9">
        <f t="shared" si="12"/>
        <v>196872</v>
      </c>
      <c r="AJ11" s="9">
        <f>'2025年男'!L10</f>
        <v>103618</v>
      </c>
      <c r="AK11" s="9">
        <f>'2025年女'!L10</f>
        <v>93254</v>
      </c>
      <c r="AL11" s="9">
        <f t="shared" si="13"/>
        <v>184587</v>
      </c>
      <c r="AM11" s="9">
        <f>'2025年男'!M10</f>
        <v>97303</v>
      </c>
      <c r="AN11" s="9">
        <f>'2025年女'!M10</f>
        <v>87284</v>
      </c>
      <c r="AO11" s="9">
        <f t="shared" si="14"/>
        <v>165653</v>
      </c>
      <c r="AP11" s="9">
        <f>'2025年男'!N10</f>
        <v>84992</v>
      </c>
      <c r="AQ11" s="9">
        <f>'2025年女'!N10</f>
        <v>80661</v>
      </c>
      <c r="AR11" s="9">
        <f t="shared" si="15"/>
        <v>159914</v>
      </c>
      <c r="AS11" s="9">
        <f>'2025年男'!O10</f>
        <v>77715</v>
      </c>
      <c r="AT11" s="9">
        <f>'2025年女'!O10</f>
        <v>82199</v>
      </c>
      <c r="AU11" s="9">
        <f t="shared" si="16"/>
        <v>147987</v>
      </c>
      <c r="AV11" s="9">
        <f>'2025年男'!P10</f>
        <v>70474</v>
      </c>
      <c r="AW11" s="9">
        <f>'2025年女'!P10</f>
        <v>77513</v>
      </c>
      <c r="AX11" s="9">
        <f t="shared" si="17"/>
        <v>119520</v>
      </c>
      <c r="AY11" s="9">
        <f>'2025年男'!Q10</f>
        <v>42007</v>
      </c>
      <c r="AZ11" s="9">
        <f>'2025年女'!P10</f>
        <v>77513</v>
      </c>
      <c r="BA11" s="9">
        <f t="shared" si="18"/>
        <v>65117</v>
      </c>
      <c r="BB11" s="9">
        <f>'2025年男'!R10</f>
        <v>19726</v>
      </c>
      <c r="BC11" s="9">
        <f>'2025年女'!Q10</f>
        <v>45391</v>
      </c>
      <c r="BD11" s="9">
        <f t="shared" si="19"/>
        <v>32544</v>
      </c>
      <c r="BE11" s="9">
        <f>'2025年男'!S10</f>
        <v>9824</v>
      </c>
      <c r="BF11" s="9">
        <f>'2025年女'!R10</f>
        <v>22720</v>
      </c>
      <c r="BG11" s="9">
        <f t="shared" si="20"/>
        <v>18179</v>
      </c>
      <c r="BH11" s="9">
        <f>'2025年男'!T10</f>
        <v>4657</v>
      </c>
      <c r="BI11" s="9">
        <f>'2025年女'!S10</f>
        <v>13522</v>
      </c>
      <c r="BJ11" s="9">
        <f t="shared" si="21"/>
        <v>9154</v>
      </c>
      <c r="BK11" s="9">
        <f>'2025年男'!U10</f>
        <v>693</v>
      </c>
      <c r="BL11" s="9">
        <f>'2025年女'!T10</f>
        <v>8461</v>
      </c>
      <c r="BM11" s="9">
        <f t="shared" si="22"/>
        <v>292</v>
      </c>
      <c r="BN11" s="9">
        <f>'2025年男'!V10</f>
        <v>63</v>
      </c>
      <c r="BO11" s="9" t="str">
        <f>'2025年女'!V10</f>
        <v> 229</v>
      </c>
    </row>
    <row r="12" spans="1:67">
      <c r="A12" s="2" t="s">
        <v>770</v>
      </c>
      <c r="B12" s="9">
        <f t="shared" si="0"/>
        <v>2299918</v>
      </c>
      <c r="C12" s="9">
        <f t="shared" si="1"/>
        <v>1162363</v>
      </c>
      <c r="D12" s="9">
        <f t="shared" si="1"/>
        <v>1137555</v>
      </c>
      <c r="E12" s="9">
        <f t="shared" si="2"/>
        <v>46418</v>
      </c>
      <c r="F12" s="9">
        <f>'2025年男'!B11</f>
        <v>23935</v>
      </c>
      <c r="G12" s="9">
        <f>'2025年女'!B11</f>
        <v>22483</v>
      </c>
      <c r="H12" s="9">
        <f t="shared" si="3"/>
        <v>79253</v>
      </c>
      <c r="I12" s="9">
        <f>'2025年男'!C11</f>
        <v>41044</v>
      </c>
      <c r="J12" s="9">
        <f>'2025年女'!C11</f>
        <v>38209</v>
      </c>
      <c r="K12" s="9">
        <f t="shared" si="4"/>
        <v>84745</v>
      </c>
      <c r="L12" s="9">
        <f>'2025年男'!D11</f>
        <v>44352</v>
      </c>
      <c r="M12" s="9">
        <f>'2025年女'!D11</f>
        <v>40393</v>
      </c>
      <c r="N12" s="9">
        <f t="shared" si="5"/>
        <v>59543</v>
      </c>
      <c r="O12" s="9">
        <f>'2025年男'!E11</f>
        <v>31259</v>
      </c>
      <c r="P12" s="9">
        <f>'2025年女'!E11</f>
        <v>28284</v>
      </c>
      <c r="Q12" s="9">
        <f t="shared" si="6"/>
        <v>60228</v>
      </c>
      <c r="R12" s="9">
        <f>'2025年男'!F11</f>
        <v>33188</v>
      </c>
      <c r="S12" s="9">
        <f>'2025年女'!F11</f>
        <v>27040</v>
      </c>
      <c r="T12" s="9">
        <f t="shared" si="7"/>
        <v>126496</v>
      </c>
      <c r="U12" s="9">
        <f>'2025年男'!G11</f>
        <v>69634</v>
      </c>
      <c r="V12" s="9">
        <f>'2025年女'!G11</f>
        <v>56862</v>
      </c>
      <c r="W12" s="9">
        <f t="shared" si="8"/>
        <v>184888</v>
      </c>
      <c r="X12" s="9">
        <f>'2025年男'!H11</f>
        <v>99043</v>
      </c>
      <c r="Y12" s="9">
        <f>'2025年女'!H11</f>
        <v>85845</v>
      </c>
      <c r="Z12" s="9">
        <f t="shared" si="9"/>
        <v>243496</v>
      </c>
      <c r="AA12" s="9">
        <f>'2025年男'!I11</f>
        <v>129309</v>
      </c>
      <c r="AB12" s="9">
        <f>'2025年女'!I11</f>
        <v>114187</v>
      </c>
      <c r="AC12" s="9">
        <f t="shared" si="10"/>
        <v>212600</v>
      </c>
      <c r="AD12" s="9">
        <f>'2025年男'!J11</f>
        <v>113559</v>
      </c>
      <c r="AE12" s="9">
        <f>'2025年女'!J11</f>
        <v>99041</v>
      </c>
      <c r="AF12" s="9">
        <f t="shared" si="11"/>
        <v>170842</v>
      </c>
      <c r="AG12" s="9">
        <f>'2025年男'!K11</f>
        <v>91289</v>
      </c>
      <c r="AH12" s="9">
        <f>'2025年女'!K11</f>
        <v>79553</v>
      </c>
      <c r="AI12" s="9">
        <f t="shared" si="12"/>
        <v>167268</v>
      </c>
      <c r="AJ12" s="9">
        <f>'2025年男'!L11</f>
        <v>88643</v>
      </c>
      <c r="AK12" s="9">
        <f>'2025年女'!L11</f>
        <v>78625</v>
      </c>
      <c r="AL12" s="9">
        <f t="shared" si="13"/>
        <v>169769</v>
      </c>
      <c r="AM12" s="9">
        <f>'2025年男'!M11</f>
        <v>91182</v>
      </c>
      <c r="AN12" s="9">
        <f>'2025年女'!M11</f>
        <v>78587</v>
      </c>
      <c r="AO12" s="9">
        <f t="shared" si="14"/>
        <v>159731</v>
      </c>
      <c r="AP12" s="9">
        <f>'2025年男'!N11</f>
        <v>82713</v>
      </c>
      <c r="AQ12" s="9">
        <f>'2025年女'!N11</f>
        <v>77018</v>
      </c>
      <c r="AR12" s="9">
        <f t="shared" si="15"/>
        <v>162870</v>
      </c>
      <c r="AS12" s="9">
        <f>'2025年男'!O11</f>
        <v>80207</v>
      </c>
      <c r="AT12" s="9">
        <f>'2025年女'!O11</f>
        <v>82663</v>
      </c>
      <c r="AU12" s="9">
        <f t="shared" si="16"/>
        <v>144113</v>
      </c>
      <c r="AV12" s="9">
        <f>'2025年男'!P11</f>
        <v>70161</v>
      </c>
      <c r="AW12" s="9">
        <f>'2025年女'!P11</f>
        <v>73952</v>
      </c>
      <c r="AX12" s="9">
        <f t="shared" si="17"/>
        <v>114378</v>
      </c>
      <c r="AY12" s="9">
        <f>'2025年男'!Q11</f>
        <v>40426</v>
      </c>
      <c r="AZ12" s="9">
        <f>'2025年女'!P11</f>
        <v>73952</v>
      </c>
      <c r="BA12" s="9">
        <f t="shared" si="18"/>
        <v>57876</v>
      </c>
      <c r="BB12" s="9">
        <f>'2025年男'!R11</f>
        <v>17569</v>
      </c>
      <c r="BC12" s="9">
        <f>'2025年女'!Q11</f>
        <v>40307</v>
      </c>
      <c r="BD12" s="9">
        <f t="shared" si="19"/>
        <v>28285</v>
      </c>
      <c r="BE12" s="9">
        <f>'2025年男'!S11</f>
        <v>8807</v>
      </c>
      <c r="BF12" s="9">
        <f>'2025年女'!R11</f>
        <v>19478</v>
      </c>
      <c r="BG12" s="9">
        <f t="shared" si="20"/>
        <v>16914</v>
      </c>
      <c r="BH12" s="9">
        <f>'2025年男'!T11</f>
        <v>4747</v>
      </c>
      <c r="BI12" s="9">
        <f>'2025年女'!S11</f>
        <v>12167</v>
      </c>
      <c r="BJ12" s="9">
        <f t="shared" si="21"/>
        <v>9738</v>
      </c>
      <c r="BK12" s="9">
        <f>'2025年男'!U11</f>
        <v>1159</v>
      </c>
      <c r="BL12" s="9">
        <f>'2025年女'!T11</f>
        <v>8579</v>
      </c>
      <c r="BM12" s="9">
        <f t="shared" si="22"/>
        <v>467</v>
      </c>
      <c r="BN12" s="9">
        <f>'2025年男'!V11</f>
        <v>137</v>
      </c>
      <c r="BO12" s="9" t="str">
        <f>'2025年女'!V11</f>
        <v> 330</v>
      </c>
    </row>
    <row r="13" spans="1:67">
      <c r="A13" s="2" t="s">
        <v>771</v>
      </c>
      <c r="B13" s="9">
        <f t="shared" si="0"/>
        <v>1885589</v>
      </c>
      <c r="C13" s="9">
        <f t="shared" si="1"/>
        <v>990938</v>
      </c>
      <c r="D13" s="9">
        <f t="shared" si="1"/>
        <v>894651</v>
      </c>
      <c r="E13" s="9">
        <f t="shared" si="2"/>
        <v>41814</v>
      </c>
      <c r="F13" s="9">
        <f>'2025年男'!B12</f>
        <v>21857</v>
      </c>
      <c r="G13" s="9">
        <f>'2025年女'!B12</f>
        <v>19957</v>
      </c>
      <c r="H13" s="9">
        <f t="shared" si="3"/>
        <v>71240</v>
      </c>
      <c r="I13" s="9">
        <f>'2025年男'!C12</f>
        <v>37390</v>
      </c>
      <c r="J13" s="9">
        <f>'2025年女'!C12</f>
        <v>33850</v>
      </c>
      <c r="K13" s="9">
        <f t="shared" si="4"/>
        <v>65662</v>
      </c>
      <c r="L13" s="9">
        <f>'2025年男'!D12</f>
        <v>34871</v>
      </c>
      <c r="M13" s="9">
        <f>'2025年女'!D12</f>
        <v>30791</v>
      </c>
      <c r="N13" s="9">
        <f t="shared" si="5"/>
        <v>42958</v>
      </c>
      <c r="O13" s="9">
        <f>'2025年男'!E12</f>
        <v>22769</v>
      </c>
      <c r="P13" s="9">
        <f>'2025年女'!E12</f>
        <v>20189</v>
      </c>
      <c r="Q13" s="9">
        <f t="shared" si="6"/>
        <v>50327</v>
      </c>
      <c r="R13" s="9">
        <f>'2025年男'!F12</f>
        <v>28817</v>
      </c>
      <c r="S13" s="9">
        <f>'2025年女'!F12</f>
        <v>21510</v>
      </c>
      <c r="T13" s="9">
        <f t="shared" si="7"/>
        <v>117743</v>
      </c>
      <c r="U13" s="9">
        <f>'2025年男'!G12</f>
        <v>66252</v>
      </c>
      <c r="V13" s="9">
        <f>'2025年女'!G12</f>
        <v>51491</v>
      </c>
      <c r="W13" s="9">
        <f t="shared" si="8"/>
        <v>180487</v>
      </c>
      <c r="X13" s="9">
        <f>'2025年男'!H12</f>
        <v>100840</v>
      </c>
      <c r="Y13" s="9">
        <f>'2025年女'!H12</f>
        <v>79647</v>
      </c>
      <c r="Z13" s="9">
        <f t="shared" si="9"/>
        <v>247394</v>
      </c>
      <c r="AA13" s="9">
        <f>'2025年男'!I12</f>
        <v>136757</v>
      </c>
      <c r="AB13" s="9">
        <f>'2025年女'!I12</f>
        <v>110637</v>
      </c>
      <c r="AC13" s="9">
        <f t="shared" si="10"/>
        <v>190407</v>
      </c>
      <c r="AD13" s="9">
        <f>'2025年男'!J12</f>
        <v>106030</v>
      </c>
      <c r="AE13" s="9">
        <f>'2025年女'!J12</f>
        <v>84377</v>
      </c>
      <c r="AF13" s="9">
        <f t="shared" si="11"/>
        <v>146237</v>
      </c>
      <c r="AG13" s="9">
        <f>'2025年男'!K12</f>
        <v>81691</v>
      </c>
      <c r="AH13" s="9">
        <f>'2025年女'!K12</f>
        <v>64546</v>
      </c>
      <c r="AI13" s="9">
        <f t="shared" si="12"/>
        <v>138731</v>
      </c>
      <c r="AJ13" s="9">
        <f>'2025年男'!L12</f>
        <v>76553</v>
      </c>
      <c r="AK13" s="9">
        <f>'2025年女'!L12</f>
        <v>62178</v>
      </c>
      <c r="AL13" s="9">
        <f t="shared" si="13"/>
        <v>134639</v>
      </c>
      <c r="AM13" s="9">
        <f>'2025年男'!M12</f>
        <v>73415</v>
      </c>
      <c r="AN13" s="9">
        <f>'2025年女'!M12</f>
        <v>61224</v>
      </c>
      <c r="AO13" s="9">
        <f t="shared" si="14"/>
        <v>117739</v>
      </c>
      <c r="AP13" s="9">
        <f>'2025年男'!N12</f>
        <v>61492</v>
      </c>
      <c r="AQ13" s="9">
        <f>'2025年女'!N12</f>
        <v>56247</v>
      </c>
      <c r="AR13" s="9">
        <f t="shared" si="15"/>
        <v>103727</v>
      </c>
      <c r="AS13" s="9">
        <f>'2025年男'!O12</f>
        <v>51742</v>
      </c>
      <c r="AT13" s="9">
        <f>'2025年女'!O12</f>
        <v>51985</v>
      </c>
      <c r="AU13" s="9">
        <f t="shared" si="16"/>
        <v>90920</v>
      </c>
      <c r="AV13" s="9">
        <f>'2025年男'!P12</f>
        <v>44663</v>
      </c>
      <c r="AW13" s="9">
        <f>'2025年女'!P12</f>
        <v>46257</v>
      </c>
      <c r="AX13" s="9">
        <f t="shared" si="17"/>
        <v>71420</v>
      </c>
      <c r="AY13" s="9">
        <f>'2025年男'!Q12</f>
        <v>25163</v>
      </c>
      <c r="AZ13" s="9">
        <f>'2025年女'!P12</f>
        <v>46257</v>
      </c>
      <c r="BA13" s="9">
        <f t="shared" si="18"/>
        <v>37645</v>
      </c>
      <c r="BB13" s="9">
        <f>'2025年男'!R12</f>
        <v>11644</v>
      </c>
      <c r="BC13" s="9">
        <f>'2025年女'!Q12</f>
        <v>26001</v>
      </c>
      <c r="BD13" s="9">
        <f t="shared" si="19"/>
        <v>19446</v>
      </c>
      <c r="BE13" s="9">
        <f>'2025年男'!S12</f>
        <v>5398</v>
      </c>
      <c r="BF13" s="9">
        <f>'2025年女'!R12</f>
        <v>14048</v>
      </c>
      <c r="BG13" s="9">
        <f t="shared" si="20"/>
        <v>11049</v>
      </c>
      <c r="BH13" s="9">
        <f>'2025年男'!T12</f>
        <v>2987</v>
      </c>
      <c r="BI13" s="9">
        <f>'2025年女'!S12</f>
        <v>8062</v>
      </c>
      <c r="BJ13" s="9">
        <f t="shared" si="21"/>
        <v>5830</v>
      </c>
      <c r="BK13" s="9">
        <f>'2025年男'!U12</f>
        <v>554</v>
      </c>
      <c r="BL13" s="9">
        <f>'2025年女'!T12</f>
        <v>5276</v>
      </c>
      <c r="BM13" s="9">
        <f t="shared" si="22"/>
        <v>174</v>
      </c>
      <c r="BN13" s="9">
        <f>'2025年男'!V12</f>
        <v>53</v>
      </c>
      <c r="BO13" s="9" t="str">
        <f>'2025年女'!V12</f>
        <v> 121</v>
      </c>
    </row>
    <row r="14" spans="1:67">
      <c r="A14" s="2" t="s">
        <v>772</v>
      </c>
      <c r="B14" s="9">
        <f t="shared" si="0"/>
        <v>5850788</v>
      </c>
      <c r="C14" s="9">
        <f t="shared" si="1"/>
        <v>2947524</v>
      </c>
      <c r="D14" s="9">
        <f t="shared" si="1"/>
        <v>2903264</v>
      </c>
      <c r="E14" s="9">
        <f t="shared" si="2"/>
        <v>132918</v>
      </c>
      <c r="F14" s="9">
        <f>'2025年男'!B13</f>
        <v>69912</v>
      </c>
      <c r="G14" s="9">
        <f>'2025年女'!B13</f>
        <v>63006</v>
      </c>
      <c r="H14" s="9">
        <f t="shared" si="3"/>
        <v>212598</v>
      </c>
      <c r="I14" s="9">
        <f>'2025年男'!C13</f>
        <v>110797</v>
      </c>
      <c r="J14" s="9">
        <f>'2025年女'!C13</f>
        <v>101801</v>
      </c>
      <c r="K14" s="9">
        <f t="shared" si="4"/>
        <v>223061</v>
      </c>
      <c r="L14" s="9">
        <f>'2025年男'!D13</f>
        <v>117221</v>
      </c>
      <c r="M14" s="9">
        <f>'2025年女'!D13</f>
        <v>105840</v>
      </c>
      <c r="N14" s="9">
        <f t="shared" si="5"/>
        <v>159692</v>
      </c>
      <c r="O14" s="9">
        <f>'2025年男'!E13</f>
        <v>83363</v>
      </c>
      <c r="P14" s="9">
        <f>'2025年女'!E13</f>
        <v>76329</v>
      </c>
      <c r="Q14" s="9">
        <f t="shared" si="6"/>
        <v>161298</v>
      </c>
      <c r="R14" s="9">
        <f>'2025年男'!F13</f>
        <v>89623</v>
      </c>
      <c r="S14" s="9">
        <f>'2025年女'!F13</f>
        <v>71675</v>
      </c>
      <c r="T14" s="9">
        <f t="shared" si="7"/>
        <v>360661</v>
      </c>
      <c r="U14" s="9">
        <f>'2025年男'!G13</f>
        <v>200767</v>
      </c>
      <c r="V14" s="9">
        <f>'2025年女'!G13</f>
        <v>159894</v>
      </c>
      <c r="W14" s="9">
        <f t="shared" si="8"/>
        <v>560098</v>
      </c>
      <c r="X14" s="9">
        <f>'2025年男'!H13</f>
        <v>303469</v>
      </c>
      <c r="Y14" s="9">
        <f>'2025年女'!H13</f>
        <v>256629</v>
      </c>
      <c r="Z14" s="9">
        <f t="shared" si="9"/>
        <v>663774</v>
      </c>
      <c r="AA14" s="9">
        <f>'2025年男'!I13</f>
        <v>355408</v>
      </c>
      <c r="AB14" s="9">
        <f>'2025年女'!I13</f>
        <v>308366</v>
      </c>
      <c r="AC14" s="9">
        <f t="shared" si="10"/>
        <v>541632</v>
      </c>
      <c r="AD14" s="9">
        <f>'2025年男'!J13</f>
        <v>284284</v>
      </c>
      <c r="AE14" s="9">
        <f>'2025年女'!J13</f>
        <v>257348</v>
      </c>
      <c r="AF14" s="9">
        <f t="shared" si="11"/>
        <v>422563</v>
      </c>
      <c r="AG14" s="9">
        <f>'2025年男'!K13</f>
        <v>222249</v>
      </c>
      <c r="AH14" s="9">
        <f>'2025年女'!K13</f>
        <v>200314</v>
      </c>
      <c r="AI14" s="9">
        <f t="shared" si="12"/>
        <v>386577</v>
      </c>
      <c r="AJ14" s="9">
        <f>'2025年男'!L13</f>
        <v>202928</v>
      </c>
      <c r="AK14" s="9">
        <f>'2025年女'!L13</f>
        <v>183649</v>
      </c>
      <c r="AL14" s="9">
        <f t="shared" si="13"/>
        <v>381789</v>
      </c>
      <c r="AM14" s="9">
        <f>'2025年男'!M13</f>
        <v>199056</v>
      </c>
      <c r="AN14" s="9">
        <f>'2025年女'!M13</f>
        <v>182733</v>
      </c>
      <c r="AO14" s="9">
        <f t="shared" si="14"/>
        <v>366357</v>
      </c>
      <c r="AP14" s="9">
        <f>'2025年男'!N13</f>
        <v>183942</v>
      </c>
      <c r="AQ14" s="9">
        <f>'2025年女'!N13</f>
        <v>182415</v>
      </c>
      <c r="AR14" s="9">
        <f t="shared" si="15"/>
        <v>368489</v>
      </c>
      <c r="AS14" s="9">
        <f>'2025年男'!O13</f>
        <v>178989</v>
      </c>
      <c r="AT14" s="9">
        <f>'2025年女'!O13</f>
        <v>189500</v>
      </c>
      <c r="AU14" s="9">
        <f t="shared" si="16"/>
        <v>340752</v>
      </c>
      <c r="AV14" s="9">
        <f>'2025年男'!P13</f>
        <v>164421</v>
      </c>
      <c r="AW14" s="9">
        <f>'2025年女'!P13</f>
        <v>176331</v>
      </c>
      <c r="AX14" s="9">
        <f t="shared" si="17"/>
        <v>274306</v>
      </c>
      <c r="AY14" s="9">
        <f>'2025年男'!Q13</f>
        <v>97975</v>
      </c>
      <c r="AZ14" s="9">
        <f>'2025年女'!P13</f>
        <v>176331</v>
      </c>
      <c r="BA14" s="9">
        <f t="shared" si="18"/>
        <v>149261</v>
      </c>
      <c r="BB14" s="9">
        <f>'2025年男'!R13</f>
        <v>44625</v>
      </c>
      <c r="BC14" s="9">
        <f>'2025年女'!Q13</f>
        <v>104636</v>
      </c>
      <c r="BD14" s="9">
        <f t="shared" si="19"/>
        <v>74174</v>
      </c>
      <c r="BE14" s="9">
        <f>'2025年男'!S13</f>
        <v>23194</v>
      </c>
      <c r="BF14" s="9">
        <f>'2025年女'!R13</f>
        <v>50980</v>
      </c>
      <c r="BG14" s="9">
        <f t="shared" si="20"/>
        <v>45005</v>
      </c>
      <c r="BH14" s="9">
        <f>'2025年男'!T13</f>
        <v>12281</v>
      </c>
      <c r="BI14" s="9">
        <f>'2025年女'!S13</f>
        <v>32724</v>
      </c>
      <c r="BJ14" s="9">
        <f t="shared" si="21"/>
        <v>24551</v>
      </c>
      <c r="BK14" s="9">
        <f>'2025年男'!U13</f>
        <v>2724</v>
      </c>
      <c r="BL14" s="9">
        <f>'2025年女'!T13</f>
        <v>21827</v>
      </c>
      <c r="BM14" s="9">
        <f t="shared" si="22"/>
        <v>1232</v>
      </c>
      <c r="BN14" s="9">
        <f>'2025年男'!V13</f>
        <v>296</v>
      </c>
      <c r="BO14" s="9" t="str">
        <f>'2025年女'!V13</f>
        <v> 936</v>
      </c>
    </row>
    <row r="15" spans="1:67">
      <c r="A15" s="2" t="s">
        <v>773</v>
      </c>
      <c r="B15" s="9">
        <f t="shared" si="0"/>
        <v>836411</v>
      </c>
      <c r="C15" s="9">
        <f t="shared" si="1"/>
        <v>430431</v>
      </c>
      <c r="D15" s="9">
        <f t="shared" si="1"/>
        <v>405980</v>
      </c>
      <c r="E15" s="9">
        <f t="shared" si="2"/>
        <v>13961</v>
      </c>
      <c r="F15" s="9">
        <f>'2025年男'!B14</f>
        <v>6859</v>
      </c>
      <c r="G15" s="9">
        <f>'2025年女'!B14</f>
        <v>7102</v>
      </c>
      <c r="H15" s="9">
        <f t="shared" si="3"/>
        <v>26807</v>
      </c>
      <c r="I15" s="9">
        <f>'2025年男'!C14</f>
        <v>14095</v>
      </c>
      <c r="J15" s="9">
        <f>'2025年女'!C14</f>
        <v>12712</v>
      </c>
      <c r="K15" s="9">
        <f t="shared" si="4"/>
        <v>27430</v>
      </c>
      <c r="L15" s="9">
        <f>'2025年男'!D14</f>
        <v>14442</v>
      </c>
      <c r="M15" s="9">
        <f>'2025年女'!D14</f>
        <v>12988</v>
      </c>
      <c r="N15" s="9">
        <f t="shared" si="5"/>
        <v>21547</v>
      </c>
      <c r="O15" s="9">
        <f>'2025年男'!E14</f>
        <v>11205</v>
      </c>
      <c r="P15" s="9">
        <f>'2025年女'!E14</f>
        <v>10342</v>
      </c>
      <c r="Q15" s="9">
        <f t="shared" si="6"/>
        <v>26394</v>
      </c>
      <c r="R15" s="9">
        <f>'2025年男'!F14</f>
        <v>14985</v>
      </c>
      <c r="S15" s="9">
        <f>'2025年女'!F14</f>
        <v>11409</v>
      </c>
      <c r="T15" s="9">
        <f t="shared" si="7"/>
        <v>37766</v>
      </c>
      <c r="U15" s="9">
        <f>'2025年男'!G14</f>
        <v>21980</v>
      </c>
      <c r="V15" s="9">
        <f>'2025年女'!G14</f>
        <v>15786</v>
      </c>
      <c r="W15" s="9">
        <f t="shared" si="8"/>
        <v>56989</v>
      </c>
      <c r="X15" s="9">
        <f>'2025年男'!H14</f>
        <v>32059</v>
      </c>
      <c r="Y15" s="9">
        <f>'2025年女'!H14</f>
        <v>24930</v>
      </c>
      <c r="Z15" s="9">
        <f t="shared" si="9"/>
        <v>79523</v>
      </c>
      <c r="AA15" s="9">
        <f>'2025年男'!I14</f>
        <v>43795</v>
      </c>
      <c r="AB15" s="9">
        <f>'2025年女'!I14</f>
        <v>35728</v>
      </c>
      <c r="AC15" s="9">
        <f t="shared" si="10"/>
        <v>66364</v>
      </c>
      <c r="AD15" s="9">
        <f>'2025年男'!J14</f>
        <v>36270</v>
      </c>
      <c r="AE15" s="9">
        <f>'2025年女'!J14</f>
        <v>30094</v>
      </c>
      <c r="AF15" s="9">
        <f t="shared" si="11"/>
        <v>63128</v>
      </c>
      <c r="AG15" s="9">
        <f>'2025年男'!K14</f>
        <v>34644</v>
      </c>
      <c r="AH15" s="9">
        <f>'2025年女'!K14</f>
        <v>28484</v>
      </c>
      <c r="AI15" s="9">
        <f t="shared" si="12"/>
        <v>69419</v>
      </c>
      <c r="AJ15" s="9">
        <f>'2025年男'!L14</f>
        <v>37509</v>
      </c>
      <c r="AK15" s="9">
        <f>'2025年女'!L14</f>
        <v>31910</v>
      </c>
      <c r="AL15" s="9">
        <f t="shared" si="13"/>
        <v>79181</v>
      </c>
      <c r="AM15" s="9">
        <f>'2025年男'!M14</f>
        <v>43348</v>
      </c>
      <c r="AN15" s="9">
        <f>'2025年女'!M14</f>
        <v>35833</v>
      </c>
      <c r="AO15" s="9">
        <f t="shared" si="14"/>
        <v>71435</v>
      </c>
      <c r="AP15" s="9">
        <f>'2025年男'!N14</f>
        <v>37997</v>
      </c>
      <c r="AQ15" s="9">
        <f>'2025年女'!N14</f>
        <v>33438</v>
      </c>
      <c r="AR15" s="9">
        <f t="shared" si="15"/>
        <v>52312</v>
      </c>
      <c r="AS15" s="9">
        <f>'2025年男'!O14</f>
        <v>26867</v>
      </c>
      <c r="AT15" s="9">
        <f>'2025年女'!O14</f>
        <v>25445</v>
      </c>
      <c r="AU15" s="9">
        <f t="shared" si="16"/>
        <v>50713</v>
      </c>
      <c r="AV15" s="9">
        <f>'2025年男'!P14</f>
        <v>24837</v>
      </c>
      <c r="AW15" s="9">
        <f>'2025年女'!P14</f>
        <v>25876</v>
      </c>
      <c r="AX15" s="9">
        <f t="shared" si="17"/>
        <v>41036</v>
      </c>
      <c r="AY15" s="9">
        <f>'2025年男'!Q14</f>
        <v>15160</v>
      </c>
      <c r="AZ15" s="9">
        <f>'2025年女'!P14</f>
        <v>25876</v>
      </c>
      <c r="BA15" s="9">
        <f t="shared" si="18"/>
        <v>25696</v>
      </c>
      <c r="BB15" s="9">
        <f>'2025年男'!R14</f>
        <v>8498</v>
      </c>
      <c r="BC15" s="9">
        <f>'2025年女'!Q14</f>
        <v>17198</v>
      </c>
      <c r="BD15" s="9">
        <f t="shared" si="19"/>
        <v>14885</v>
      </c>
      <c r="BE15" s="9">
        <f>'2025年男'!S14</f>
        <v>3810</v>
      </c>
      <c r="BF15" s="9">
        <f>'2025年女'!R14</f>
        <v>11075</v>
      </c>
      <c r="BG15" s="9">
        <f t="shared" si="20"/>
        <v>7805</v>
      </c>
      <c r="BH15" s="9">
        <f>'2025年男'!T14</f>
        <v>1717</v>
      </c>
      <c r="BI15" s="9">
        <f>'2025年女'!S14</f>
        <v>6088</v>
      </c>
      <c r="BJ15" s="9">
        <f t="shared" si="21"/>
        <v>3894</v>
      </c>
      <c r="BK15" s="9">
        <f>'2025年男'!U14</f>
        <v>315</v>
      </c>
      <c r="BL15" s="9">
        <f>'2025年女'!T14</f>
        <v>3579</v>
      </c>
      <c r="BM15" s="9">
        <f t="shared" si="22"/>
        <v>126</v>
      </c>
      <c r="BN15" s="9">
        <f>'2025年男'!V14</f>
        <v>39</v>
      </c>
      <c r="BO15" s="9" t="str">
        <f>'2025年女'!V14</f>
        <v> 87</v>
      </c>
    </row>
    <row r="16" spans="1:67">
      <c r="A16" s="2" t="s">
        <v>774</v>
      </c>
      <c r="B16" s="9">
        <f t="shared" si="0"/>
        <v>1976263</v>
      </c>
      <c r="C16" s="9">
        <f t="shared" si="1"/>
        <v>1031244</v>
      </c>
      <c r="D16" s="9">
        <f t="shared" si="1"/>
        <v>945019</v>
      </c>
      <c r="E16" s="9">
        <f t="shared" si="2"/>
        <v>55325</v>
      </c>
      <c r="F16" s="9">
        <f>'2025年男'!B15</f>
        <v>28674</v>
      </c>
      <c r="G16" s="9">
        <f>'2025年女'!B15</f>
        <v>26651</v>
      </c>
      <c r="H16" s="9">
        <f t="shared" si="3"/>
        <v>79278</v>
      </c>
      <c r="I16" s="9">
        <f>'2025年男'!C15</f>
        <v>41307</v>
      </c>
      <c r="J16" s="9">
        <f>'2025年女'!C15</f>
        <v>37971</v>
      </c>
      <c r="K16" s="9">
        <f t="shared" si="4"/>
        <v>76141</v>
      </c>
      <c r="L16" s="9">
        <f>'2025年男'!D15</f>
        <v>40478</v>
      </c>
      <c r="M16" s="9">
        <f>'2025年女'!D15</f>
        <v>35663</v>
      </c>
      <c r="N16" s="9">
        <f t="shared" si="5"/>
        <v>49079</v>
      </c>
      <c r="O16" s="9">
        <f>'2025年男'!E15</f>
        <v>25994</v>
      </c>
      <c r="P16" s="9">
        <f>'2025年女'!E15</f>
        <v>23085</v>
      </c>
      <c r="Q16" s="9">
        <f t="shared" si="6"/>
        <v>60887</v>
      </c>
      <c r="R16" s="9">
        <f>'2025年男'!F15</f>
        <v>32717</v>
      </c>
      <c r="S16" s="9">
        <f>'2025年女'!F15</f>
        <v>28170</v>
      </c>
      <c r="T16" s="9">
        <f t="shared" si="7"/>
        <v>146405</v>
      </c>
      <c r="U16" s="9">
        <f>'2025年男'!G15</f>
        <v>81371</v>
      </c>
      <c r="V16" s="9">
        <f>'2025年女'!G15</f>
        <v>65034</v>
      </c>
      <c r="W16" s="9">
        <f t="shared" si="8"/>
        <v>202267</v>
      </c>
      <c r="X16" s="9">
        <f>'2025年男'!H15</f>
        <v>113864</v>
      </c>
      <c r="Y16" s="9">
        <f>'2025年女'!H15</f>
        <v>88403</v>
      </c>
      <c r="Z16" s="9">
        <f t="shared" si="9"/>
        <v>255272</v>
      </c>
      <c r="AA16" s="9">
        <f>'2025年男'!I15</f>
        <v>141769</v>
      </c>
      <c r="AB16" s="9">
        <f>'2025年女'!I15</f>
        <v>113503</v>
      </c>
      <c r="AC16" s="9">
        <f t="shared" si="10"/>
        <v>189201</v>
      </c>
      <c r="AD16" s="9">
        <f>'2025年男'!J15</f>
        <v>103777</v>
      </c>
      <c r="AE16" s="9">
        <f>'2025年女'!J15</f>
        <v>85424</v>
      </c>
      <c r="AF16" s="9">
        <f t="shared" si="11"/>
        <v>152008</v>
      </c>
      <c r="AG16" s="9">
        <f>'2025年男'!K15</f>
        <v>83271</v>
      </c>
      <c r="AH16" s="9">
        <f>'2025年女'!K15</f>
        <v>68737</v>
      </c>
      <c r="AI16" s="9">
        <f t="shared" si="12"/>
        <v>140775</v>
      </c>
      <c r="AJ16" s="9">
        <f>'2025年男'!L15</f>
        <v>76305</v>
      </c>
      <c r="AK16" s="9">
        <f>'2025年女'!L15</f>
        <v>64470</v>
      </c>
      <c r="AL16" s="9">
        <f t="shared" si="13"/>
        <v>134972</v>
      </c>
      <c r="AM16" s="9">
        <f>'2025年男'!M15</f>
        <v>71695</v>
      </c>
      <c r="AN16" s="9">
        <f>'2025年女'!M15</f>
        <v>63277</v>
      </c>
      <c r="AO16" s="9">
        <f t="shared" si="14"/>
        <v>118434</v>
      </c>
      <c r="AP16" s="9">
        <f>'2025年男'!N15</f>
        <v>59930</v>
      </c>
      <c r="AQ16" s="9">
        <f>'2025年女'!N15</f>
        <v>58504</v>
      </c>
      <c r="AR16" s="9">
        <f t="shared" si="15"/>
        <v>91275</v>
      </c>
      <c r="AS16" s="9">
        <f>'2025年男'!O15</f>
        <v>44798</v>
      </c>
      <c r="AT16" s="9">
        <f>'2025年女'!O15</f>
        <v>46477</v>
      </c>
      <c r="AU16" s="9">
        <f t="shared" si="16"/>
        <v>85720</v>
      </c>
      <c r="AV16" s="9">
        <f>'2025年男'!P15</f>
        <v>41599</v>
      </c>
      <c r="AW16" s="9">
        <f>'2025年女'!P15</f>
        <v>44121</v>
      </c>
      <c r="AX16" s="9">
        <f t="shared" si="17"/>
        <v>67476</v>
      </c>
      <c r="AY16" s="9">
        <f>'2025年男'!Q15</f>
        <v>23355</v>
      </c>
      <c r="AZ16" s="9">
        <f>'2025年女'!P15</f>
        <v>44121</v>
      </c>
      <c r="BA16" s="9">
        <f t="shared" si="18"/>
        <v>36588</v>
      </c>
      <c r="BB16" s="9">
        <f>'2025年男'!R15</f>
        <v>11810</v>
      </c>
      <c r="BC16" s="9">
        <f>'2025年女'!Q15</f>
        <v>24778</v>
      </c>
      <c r="BD16" s="9">
        <f t="shared" si="19"/>
        <v>19292</v>
      </c>
      <c r="BE16" s="9">
        <f>'2025年男'!S15</f>
        <v>5275</v>
      </c>
      <c r="BF16" s="9">
        <f>'2025年女'!R15</f>
        <v>14017</v>
      </c>
      <c r="BG16" s="9">
        <f t="shared" si="20"/>
        <v>10356</v>
      </c>
      <c r="BH16" s="9">
        <f>'2025年男'!T15</f>
        <v>2770</v>
      </c>
      <c r="BI16" s="9">
        <f>'2025年女'!S15</f>
        <v>7586</v>
      </c>
      <c r="BJ16" s="9">
        <f t="shared" si="21"/>
        <v>5291</v>
      </c>
      <c r="BK16" s="9">
        <f>'2025年男'!U15</f>
        <v>443</v>
      </c>
      <c r="BL16" s="9">
        <f>'2025年女'!T15</f>
        <v>4848</v>
      </c>
      <c r="BM16" s="9">
        <f t="shared" si="22"/>
        <v>221</v>
      </c>
      <c r="BN16" s="9">
        <f>'2025年男'!V15</f>
        <v>42</v>
      </c>
      <c r="BO16" s="9" t="str">
        <f>'2025年女'!V15</f>
        <v> 179</v>
      </c>
    </row>
    <row r="17" spans="1:67">
      <c r="A17" s="2" t="s">
        <v>775</v>
      </c>
      <c r="B17" s="9">
        <f t="shared" si="0"/>
        <v>1306286</v>
      </c>
      <c r="C17" s="9">
        <f t="shared" si="1"/>
        <v>697248</v>
      </c>
      <c r="D17" s="9">
        <f t="shared" si="1"/>
        <v>609038</v>
      </c>
      <c r="E17" s="9">
        <f t="shared" si="2"/>
        <v>29799</v>
      </c>
      <c r="F17" s="9">
        <f>'2025年男'!B16</f>
        <v>14733</v>
      </c>
      <c r="G17" s="9">
        <f>'2025年女'!B16</f>
        <v>15066</v>
      </c>
      <c r="H17" s="9">
        <f t="shared" si="3"/>
        <v>45739</v>
      </c>
      <c r="I17" s="9">
        <f>'2025年男'!C16</f>
        <v>23817</v>
      </c>
      <c r="J17" s="9">
        <f>'2025年女'!C16</f>
        <v>21922</v>
      </c>
      <c r="K17" s="9">
        <f t="shared" si="4"/>
        <v>39888</v>
      </c>
      <c r="L17" s="9">
        <f>'2025年男'!D16</f>
        <v>21015</v>
      </c>
      <c r="M17" s="9">
        <f>'2025年女'!D16</f>
        <v>18873</v>
      </c>
      <c r="N17" s="9">
        <f t="shared" si="5"/>
        <v>27029</v>
      </c>
      <c r="O17" s="9">
        <f>'2025年男'!E16</f>
        <v>14340</v>
      </c>
      <c r="P17" s="9">
        <f>'2025年女'!E16</f>
        <v>12689</v>
      </c>
      <c r="Q17" s="9">
        <f t="shared" si="6"/>
        <v>34601</v>
      </c>
      <c r="R17" s="9">
        <f>'2025年男'!F16</f>
        <v>19293</v>
      </c>
      <c r="S17" s="9">
        <f>'2025年女'!F16</f>
        <v>15308</v>
      </c>
      <c r="T17" s="9">
        <f t="shared" si="7"/>
        <v>79952</v>
      </c>
      <c r="U17" s="9">
        <f>'2025年男'!G16</f>
        <v>44523</v>
      </c>
      <c r="V17" s="9">
        <f>'2025年女'!G16</f>
        <v>35429</v>
      </c>
      <c r="W17" s="9">
        <f t="shared" si="8"/>
        <v>128660</v>
      </c>
      <c r="X17" s="9">
        <f>'2025年男'!H16</f>
        <v>72691</v>
      </c>
      <c r="Y17" s="9">
        <f>'2025年女'!H16</f>
        <v>55969</v>
      </c>
      <c r="Z17" s="9">
        <f t="shared" si="9"/>
        <v>162923</v>
      </c>
      <c r="AA17" s="9">
        <f>'2025年男'!I16</f>
        <v>92658</v>
      </c>
      <c r="AB17" s="9">
        <f>'2025年女'!I16</f>
        <v>70265</v>
      </c>
      <c r="AC17" s="9">
        <f t="shared" si="10"/>
        <v>120989</v>
      </c>
      <c r="AD17" s="9">
        <f>'2025年男'!J16</f>
        <v>68993</v>
      </c>
      <c r="AE17" s="9">
        <f>'2025年女'!J16</f>
        <v>51996</v>
      </c>
      <c r="AF17" s="9">
        <f t="shared" si="11"/>
        <v>105013</v>
      </c>
      <c r="AG17" s="9">
        <f>'2025年男'!K16</f>
        <v>58939</v>
      </c>
      <c r="AH17" s="9">
        <f>'2025年女'!K16</f>
        <v>46074</v>
      </c>
      <c r="AI17" s="9">
        <f t="shared" si="12"/>
        <v>112237</v>
      </c>
      <c r="AJ17" s="9">
        <f>'2025年男'!L16</f>
        <v>62247</v>
      </c>
      <c r="AK17" s="9">
        <f>'2025年女'!L16</f>
        <v>49990</v>
      </c>
      <c r="AL17" s="9">
        <f t="shared" si="13"/>
        <v>112320</v>
      </c>
      <c r="AM17" s="9">
        <f>'2025年男'!M16</f>
        <v>62435</v>
      </c>
      <c r="AN17" s="9">
        <f>'2025年女'!M16</f>
        <v>49885</v>
      </c>
      <c r="AO17" s="9">
        <f t="shared" si="14"/>
        <v>88275</v>
      </c>
      <c r="AP17" s="9">
        <f>'2025年男'!N16</f>
        <v>48226</v>
      </c>
      <c r="AQ17" s="9">
        <f>'2025年女'!N16</f>
        <v>40049</v>
      </c>
      <c r="AR17" s="9">
        <f t="shared" si="15"/>
        <v>63315</v>
      </c>
      <c r="AS17" s="9">
        <f>'2025年男'!O16</f>
        <v>33136</v>
      </c>
      <c r="AT17" s="9">
        <f>'2025年女'!O16</f>
        <v>30179</v>
      </c>
      <c r="AU17" s="9">
        <f t="shared" si="16"/>
        <v>57054</v>
      </c>
      <c r="AV17" s="9">
        <f>'2025年男'!P16</f>
        <v>28513</v>
      </c>
      <c r="AW17" s="9">
        <f>'2025年女'!P16</f>
        <v>28541</v>
      </c>
      <c r="AX17" s="9">
        <f t="shared" si="17"/>
        <v>44569</v>
      </c>
      <c r="AY17" s="9">
        <f>'2025年男'!Q16</f>
        <v>16028</v>
      </c>
      <c r="AZ17" s="9">
        <f>'2025年女'!P16</f>
        <v>28541</v>
      </c>
      <c r="BA17" s="9">
        <f t="shared" si="18"/>
        <v>26163</v>
      </c>
      <c r="BB17" s="9">
        <f>'2025年男'!R16</f>
        <v>8908</v>
      </c>
      <c r="BC17" s="9">
        <f>'2025年女'!Q16</f>
        <v>17255</v>
      </c>
      <c r="BD17" s="9">
        <f t="shared" si="19"/>
        <v>14760</v>
      </c>
      <c r="BE17" s="9">
        <f>'2025年男'!S16</f>
        <v>4143</v>
      </c>
      <c r="BF17" s="9">
        <f>'2025年女'!R16</f>
        <v>10617</v>
      </c>
      <c r="BG17" s="9">
        <f t="shared" si="20"/>
        <v>8145</v>
      </c>
      <c r="BH17" s="9">
        <f>'2025年男'!T16</f>
        <v>2130</v>
      </c>
      <c r="BI17" s="9">
        <f>'2025年女'!S16</f>
        <v>6015</v>
      </c>
      <c r="BJ17" s="9">
        <f t="shared" si="21"/>
        <v>4629</v>
      </c>
      <c r="BK17" s="9">
        <f>'2025年男'!U16</f>
        <v>431</v>
      </c>
      <c r="BL17" s="9">
        <f>'2025年女'!T16</f>
        <v>4198</v>
      </c>
      <c r="BM17" s="9">
        <f t="shared" si="22"/>
        <v>226</v>
      </c>
      <c r="BN17" s="9">
        <f>'2025年男'!V16</f>
        <v>49</v>
      </c>
      <c r="BO17" s="9" t="str">
        <f>'2025年女'!V16</f>
        <v> 177</v>
      </c>
    </row>
    <row r="18" spans="1:67">
      <c r="A18" s="2" t="s">
        <v>776</v>
      </c>
      <c r="B18" s="9">
        <f t="shared" si="0"/>
        <v>1171908</v>
      </c>
      <c r="C18" s="9">
        <f t="shared" si="1"/>
        <v>614676</v>
      </c>
      <c r="D18" s="9">
        <f t="shared" si="1"/>
        <v>557232</v>
      </c>
      <c r="E18" s="9">
        <f t="shared" si="2"/>
        <v>27757</v>
      </c>
      <c r="F18" s="9">
        <f>'2025年男'!B17</f>
        <v>14559</v>
      </c>
      <c r="G18" s="9">
        <f>'2025年女'!B17</f>
        <v>13198</v>
      </c>
      <c r="H18" s="9">
        <f t="shared" si="3"/>
        <v>40508</v>
      </c>
      <c r="I18" s="9">
        <f>'2025年男'!C17</f>
        <v>21179</v>
      </c>
      <c r="J18" s="9">
        <f>'2025年女'!C17</f>
        <v>19329</v>
      </c>
      <c r="K18" s="9">
        <f t="shared" si="4"/>
        <v>37921</v>
      </c>
      <c r="L18" s="9">
        <f>'2025年男'!D17</f>
        <v>20283</v>
      </c>
      <c r="M18" s="9">
        <f>'2025年女'!D17</f>
        <v>17638</v>
      </c>
      <c r="N18" s="9">
        <f t="shared" si="5"/>
        <v>27384</v>
      </c>
      <c r="O18" s="9">
        <f>'2025年男'!E17</f>
        <v>14531</v>
      </c>
      <c r="P18" s="9">
        <f>'2025年女'!E17</f>
        <v>12853</v>
      </c>
      <c r="Q18" s="9">
        <f t="shared" si="6"/>
        <v>44968</v>
      </c>
      <c r="R18" s="9">
        <f>'2025年男'!F17</f>
        <v>24518</v>
      </c>
      <c r="S18" s="9">
        <f>'2025年女'!F17</f>
        <v>20450</v>
      </c>
      <c r="T18" s="9">
        <f t="shared" si="7"/>
        <v>72921</v>
      </c>
      <c r="U18" s="9">
        <f>'2025年男'!G17</f>
        <v>41282</v>
      </c>
      <c r="V18" s="9">
        <f>'2025年女'!G17</f>
        <v>31639</v>
      </c>
      <c r="W18" s="9">
        <f t="shared" si="8"/>
        <v>91425</v>
      </c>
      <c r="X18" s="9">
        <f>'2025年男'!H17</f>
        <v>51848</v>
      </c>
      <c r="Y18" s="9">
        <f>'2025年女'!H17</f>
        <v>39577</v>
      </c>
      <c r="Z18" s="9">
        <f t="shared" si="9"/>
        <v>127742</v>
      </c>
      <c r="AA18" s="9">
        <f>'2025年男'!I17</f>
        <v>71777</v>
      </c>
      <c r="AB18" s="9">
        <f>'2025年女'!I17</f>
        <v>55965</v>
      </c>
      <c r="AC18" s="9">
        <f t="shared" si="10"/>
        <v>101213</v>
      </c>
      <c r="AD18" s="9">
        <f>'2025年男'!J17</f>
        <v>57151</v>
      </c>
      <c r="AE18" s="9">
        <f>'2025年女'!J17</f>
        <v>44062</v>
      </c>
      <c r="AF18" s="9">
        <f t="shared" si="11"/>
        <v>92645</v>
      </c>
      <c r="AG18" s="9">
        <f>'2025年男'!K17</f>
        <v>50928</v>
      </c>
      <c r="AH18" s="9">
        <f>'2025年女'!K17</f>
        <v>41717</v>
      </c>
      <c r="AI18" s="9">
        <f t="shared" si="12"/>
        <v>97501</v>
      </c>
      <c r="AJ18" s="9">
        <f>'2025年男'!L17</f>
        <v>53653</v>
      </c>
      <c r="AK18" s="9">
        <f>'2025年女'!L17</f>
        <v>43848</v>
      </c>
      <c r="AL18" s="9">
        <f t="shared" si="13"/>
        <v>100015</v>
      </c>
      <c r="AM18" s="9">
        <f>'2025年男'!M17</f>
        <v>55320</v>
      </c>
      <c r="AN18" s="9">
        <f>'2025年女'!M17</f>
        <v>44695</v>
      </c>
      <c r="AO18" s="9">
        <f t="shared" si="14"/>
        <v>82668</v>
      </c>
      <c r="AP18" s="9">
        <f>'2025年男'!N17</f>
        <v>44208</v>
      </c>
      <c r="AQ18" s="9">
        <f>'2025年女'!N17</f>
        <v>38460</v>
      </c>
      <c r="AR18" s="9">
        <f t="shared" si="15"/>
        <v>62347</v>
      </c>
      <c r="AS18" s="9">
        <f>'2025年男'!O17</f>
        <v>31897</v>
      </c>
      <c r="AT18" s="9">
        <f>'2025年女'!O17</f>
        <v>30450</v>
      </c>
      <c r="AU18" s="9">
        <f t="shared" si="16"/>
        <v>59330</v>
      </c>
      <c r="AV18" s="9">
        <f>'2025年男'!P17</f>
        <v>28849</v>
      </c>
      <c r="AW18" s="9">
        <f>'2025年女'!P17</f>
        <v>30481</v>
      </c>
      <c r="AX18" s="9">
        <f t="shared" si="17"/>
        <v>47620</v>
      </c>
      <c r="AY18" s="9">
        <f>'2025年男'!Q17</f>
        <v>17139</v>
      </c>
      <c r="AZ18" s="9">
        <f>'2025年女'!P17</f>
        <v>30481</v>
      </c>
      <c r="BA18" s="9">
        <f t="shared" si="18"/>
        <v>28462</v>
      </c>
      <c r="BB18" s="9">
        <f>'2025年男'!R17</f>
        <v>8906</v>
      </c>
      <c r="BC18" s="9">
        <f>'2025年女'!Q17</f>
        <v>19556</v>
      </c>
      <c r="BD18" s="9">
        <f t="shared" si="19"/>
        <v>15638</v>
      </c>
      <c r="BE18" s="9">
        <f>'2025年男'!S17</f>
        <v>4293</v>
      </c>
      <c r="BF18" s="9">
        <f>'2025年女'!R17</f>
        <v>11345</v>
      </c>
      <c r="BG18" s="9">
        <f t="shared" si="20"/>
        <v>9007</v>
      </c>
      <c r="BH18" s="9">
        <f>'2025年男'!T17</f>
        <v>1974</v>
      </c>
      <c r="BI18" s="9">
        <f>'2025年女'!S17</f>
        <v>7033</v>
      </c>
      <c r="BJ18" s="9">
        <f t="shared" si="21"/>
        <v>4594</v>
      </c>
      <c r="BK18" s="9">
        <f>'2025年男'!U17</f>
        <v>309</v>
      </c>
      <c r="BL18" s="9">
        <f>'2025年女'!T17</f>
        <v>4285</v>
      </c>
      <c r="BM18" s="9">
        <f t="shared" si="22"/>
        <v>242</v>
      </c>
      <c r="BN18" s="9">
        <f>'2025年男'!V17</f>
        <v>72</v>
      </c>
      <c r="BO18" s="9" t="str">
        <f>'2025年女'!V17</f>
        <v> 170</v>
      </c>
    </row>
    <row r="19" spans="1:67">
      <c r="A19" s="3" t="s">
        <v>777</v>
      </c>
      <c r="B19" s="10">
        <f t="shared" si="0"/>
        <v>637602</v>
      </c>
      <c r="C19" s="10">
        <f t="shared" si="1"/>
        <v>317149</v>
      </c>
      <c r="D19" s="10">
        <f t="shared" si="1"/>
        <v>320453</v>
      </c>
      <c r="E19" s="10">
        <f t="shared" si="2"/>
        <v>6741</v>
      </c>
      <c r="F19" s="10">
        <f>'2025年男'!B18</f>
        <v>3061</v>
      </c>
      <c r="G19" s="10">
        <f>'2025年女'!B18</f>
        <v>3680</v>
      </c>
      <c r="H19" s="10">
        <f t="shared" si="3"/>
        <v>13420</v>
      </c>
      <c r="I19" s="10">
        <f>'2025年男'!C18</f>
        <v>6874</v>
      </c>
      <c r="J19" s="10">
        <f>'2025年女'!C18</f>
        <v>6546</v>
      </c>
      <c r="K19" s="10">
        <f t="shared" si="4"/>
        <v>15122</v>
      </c>
      <c r="L19" s="10">
        <f>'2025年男'!D18</f>
        <v>7870</v>
      </c>
      <c r="M19" s="10">
        <f>'2025年女'!D18</f>
        <v>7252</v>
      </c>
      <c r="N19" s="10">
        <f t="shared" si="5"/>
        <v>14051</v>
      </c>
      <c r="O19" s="10">
        <f>'2025年男'!E18</f>
        <v>7198</v>
      </c>
      <c r="P19" s="10">
        <f>'2025年女'!E18</f>
        <v>6853</v>
      </c>
      <c r="Q19" s="10">
        <f t="shared" si="6"/>
        <v>15379</v>
      </c>
      <c r="R19" s="10">
        <f>'2025年男'!F18</f>
        <v>8319</v>
      </c>
      <c r="S19" s="10">
        <f>'2025年女'!F18</f>
        <v>7060</v>
      </c>
      <c r="T19" s="10">
        <f t="shared" si="7"/>
        <v>17509</v>
      </c>
      <c r="U19" s="10">
        <f>'2025年男'!G18</f>
        <v>10363</v>
      </c>
      <c r="V19" s="10">
        <f>'2025年女'!G18</f>
        <v>7146</v>
      </c>
      <c r="W19" s="10">
        <f t="shared" si="8"/>
        <v>25001</v>
      </c>
      <c r="X19" s="10">
        <f>'2025年男'!H18</f>
        <v>14820</v>
      </c>
      <c r="Y19" s="10">
        <f>'2025年女'!H18</f>
        <v>10181</v>
      </c>
      <c r="Z19" s="10">
        <f t="shared" si="9"/>
        <v>40555</v>
      </c>
      <c r="AA19" s="10">
        <f>'2025年男'!I18</f>
        <v>23463</v>
      </c>
      <c r="AB19" s="10">
        <f>'2025年女'!I18</f>
        <v>17092</v>
      </c>
      <c r="AC19" s="10">
        <f t="shared" si="10"/>
        <v>36626</v>
      </c>
      <c r="AD19" s="10">
        <f>'2025年男'!J18</f>
        <v>20906</v>
      </c>
      <c r="AE19" s="10">
        <f>'2025年女'!J18</f>
        <v>15720</v>
      </c>
      <c r="AF19" s="10">
        <f t="shared" si="11"/>
        <v>38036</v>
      </c>
      <c r="AG19" s="10">
        <f>'2025年男'!K18</f>
        <v>21433</v>
      </c>
      <c r="AH19" s="10">
        <f>'2025年女'!K18</f>
        <v>16603</v>
      </c>
      <c r="AI19" s="10">
        <f t="shared" si="12"/>
        <v>43279</v>
      </c>
      <c r="AJ19" s="10">
        <f>'2025年男'!L18</f>
        <v>23997</v>
      </c>
      <c r="AK19" s="10">
        <f>'2025年女'!L18</f>
        <v>19282</v>
      </c>
      <c r="AL19" s="10">
        <f t="shared" si="13"/>
        <v>59050</v>
      </c>
      <c r="AM19" s="10">
        <f>'2025年男'!M18</f>
        <v>32186</v>
      </c>
      <c r="AN19" s="10">
        <f>'2025年女'!M18</f>
        <v>26864</v>
      </c>
      <c r="AO19" s="10">
        <f t="shared" si="14"/>
        <v>63567</v>
      </c>
      <c r="AP19" s="10">
        <f>'2025年男'!N18</f>
        <v>33744</v>
      </c>
      <c r="AQ19" s="10">
        <f>'2025年女'!N18</f>
        <v>29823</v>
      </c>
      <c r="AR19" s="10">
        <f t="shared" si="15"/>
        <v>62037</v>
      </c>
      <c r="AS19" s="10">
        <f>'2025年男'!O18</f>
        <v>31791</v>
      </c>
      <c r="AT19" s="10">
        <f>'2025年女'!O18</f>
        <v>30246</v>
      </c>
      <c r="AU19" s="10">
        <f t="shared" si="16"/>
        <v>60178</v>
      </c>
      <c r="AV19" s="10">
        <f>'2025年男'!P18</f>
        <v>28993</v>
      </c>
      <c r="AW19" s="10">
        <f>'2025年女'!P18</f>
        <v>31185</v>
      </c>
      <c r="AX19" s="10">
        <f t="shared" si="17"/>
        <v>51851</v>
      </c>
      <c r="AY19" s="10">
        <f>'2025年男'!Q18</f>
        <v>20666</v>
      </c>
      <c r="AZ19" s="10">
        <f>'2025年女'!P18</f>
        <v>31185</v>
      </c>
      <c r="BA19" s="10">
        <f t="shared" si="18"/>
        <v>35803</v>
      </c>
      <c r="BB19" s="10">
        <f>'2025年男'!R18</f>
        <v>12135</v>
      </c>
      <c r="BC19" s="10">
        <f>'2025年女'!Q18</f>
        <v>23668</v>
      </c>
      <c r="BD19" s="10">
        <f t="shared" si="19"/>
        <v>21932</v>
      </c>
      <c r="BE19" s="10">
        <f>'2025年男'!S18</f>
        <v>6461</v>
      </c>
      <c r="BF19" s="10">
        <f>'2025年女'!R18</f>
        <v>15471</v>
      </c>
      <c r="BG19" s="10">
        <f t="shared" si="20"/>
        <v>12009</v>
      </c>
      <c r="BH19" s="10">
        <f>'2025年男'!T18</f>
        <v>2396</v>
      </c>
      <c r="BI19" s="10">
        <f>'2025年女'!S18</f>
        <v>9613</v>
      </c>
      <c r="BJ19" s="10">
        <f t="shared" si="21"/>
        <v>5220</v>
      </c>
      <c r="BK19" s="10">
        <f>'2025年男'!U18</f>
        <v>425</v>
      </c>
      <c r="BL19" s="10">
        <f>'2025年女'!T18</f>
        <v>4795</v>
      </c>
      <c r="BM19" s="10">
        <f t="shared" si="22"/>
        <v>236</v>
      </c>
      <c r="BN19" s="10">
        <f>'2025年男'!V18</f>
        <v>48</v>
      </c>
      <c r="BO19" s="10">
        <f>'2025年女'!V18</f>
        <v>188</v>
      </c>
    </row>
  </sheetData>
  <mergeCells count="23">
    <mergeCell ref="B1:D1"/>
    <mergeCell ref="E1:G1"/>
    <mergeCell ref="H1:J1"/>
    <mergeCell ref="K1:M1"/>
    <mergeCell ref="N1:P1"/>
    <mergeCell ref="Q1:S1"/>
    <mergeCell ref="T1:V1"/>
    <mergeCell ref="W1:Y1"/>
    <mergeCell ref="Z1:AB1"/>
    <mergeCell ref="AC1:AE1"/>
    <mergeCell ref="AF1:AH1"/>
    <mergeCell ref="AI1:AK1"/>
    <mergeCell ref="AL1:AN1"/>
    <mergeCell ref="AO1:AQ1"/>
    <mergeCell ref="AR1:AT1"/>
    <mergeCell ref="AU1:AW1"/>
    <mergeCell ref="AX1:AZ1"/>
    <mergeCell ref="BA1:BC1"/>
    <mergeCell ref="BD1:BF1"/>
    <mergeCell ref="BG1:BI1"/>
    <mergeCell ref="BJ1:BL1"/>
    <mergeCell ref="BM1:BO1"/>
    <mergeCell ref="A1:A2"/>
  </mergeCells>
  <pageMargins left="0.7" right="0.7" top="0.75" bottom="0.75" header="0.3" footer="0.3"/>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V18"/>
  <sheetViews>
    <sheetView topLeftCell="L1" workbookViewId="0">
      <selection activeCell="A1" sqref="A1"/>
    </sheetView>
  </sheetViews>
  <sheetFormatPr defaultColWidth="9" defaultRowHeight="14"/>
  <cols>
    <col min="1" max="2" width="14.4" customWidth="1"/>
    <col min="3" max="10" width="12.8" customWidth="1"/>
    <col min="11" max="22" width="13.9333333333333" customWidth="1"/>
  </cols>
  <sheetData>
    <row r="1" spans="1:22">
      <c r="A1" t="s">
        <v>789</v>
      </c>
      <c r="B1" t="s">
        <v>790</v>
      </c>
      <c r="C1" t="s">
        <v>791</v>
      </c>
      <c r="D1" t="s">
        <v>792</v>
      </c>
      <c r="E1" t="s">
        <v>793</v>
      </c>
      <c r="F1" t="s">
        <v>794</v>
      </c>
      <c r="G1" t="s">
        <v>795</v>
      </c>
      <c r="H1" t="s">
        <v>796</v>
      </c>
      <c r="I1" t="s">
        <v>797</v>
      </c>
      <c r="J1" t="s">
        <v>798</v>
      </c>
      <c r="K1" t="s">
        <v>799</v>
      </c>
      <c r="L1" t="s">
        <v>800</v>
      </c>
      <c r="M1" t="s">
        <v>801</v>
      </c>
      <c r="N1" t="s">
        <v>802</v>
      </c>
      <c r="O1" t="s">
        <v>803</v>
      </c>
      <c r="P1" t="s">
        <v>804</v>
      </c>
      <c r="Q1" t="s">
        <v>805</v>
      </c>
      <c r="R1" t="s">
        <v>806</v>
      </c>
      <c r="S1" t="s">
        <v>807</v>
      </c>
      <c r="T1" t="s">
        <v>808</v>
      </c>
      <c r="U1" t="s">
        <v>809</v>
      </c>
      <c r="V1" t="s">
        <v>810</v>
      </c>
    </row>
    <row r="2" spans="1:22">
      <c r="A2" t="s">
        <v>17</v>
      </c>
      <c r="B2">
        <v>275039</v>
      </c>
      <c r="C2">
        <v>445518</v>
      </c>
      <c r="D2">
        <v>479981</v>
      </c>
      <c r="E2">
        <v>348278</v>
      </c>
      <c r="F2">
        <v>391571</v>
      </c>
      <c r="G2">
        <v>823975</v>
      </c>
      <c r="H2">
        <v>1179198</v>
      </c>
      <c r="I2">
        <v>1461102</v>
      </c>
      <c r="J2">
        <v>1204569</v>
      </c>
      <c r="K2">
        <v>973869</v>
      </c>
      <c r="L2">
        <v>926944</v>
      </c>
      <c r="M2">
        <v>929919</v>
      </c>
      <c r="N2">
        <v>870080</v>
      </c>
      <c r="O2">
        <v>841863</v>
      </c>
      <c r="P2">
        <v>759775</v>
      </c>
      <c r="Q2">
        <v>450517</v>
      </c>
      <c r="R2">
        <v>213494</v>
      </c>
      <c r="S2">
        <v>110508</v>
      </c>
      <c r="T2">
        <v>58405</v>
      </c>
      <c r="U2">
        <v>11951</v>
      </c>
      <c r="V2">
        <v>1267</v>
      </c>
    </row>
    <row r="3" spans="1:22">
      <c r="A3" t="s">
        <v>762</v>
      </c>
      <c r="B3">
        <v>4609</v>
      </c>
      <c r="C3">
        <v>8709</v>
      </c>
      <c r="D3">
        <v>11503</v>
      </c>
      <c r="E3">
        <v>10007</v>
      </c>
      <c r="F3">
        <v>11738</v>
      </c>
      <c r="G3">
        <v>24379</v>
      </c>
      <c r="H3">
        <v>30621</v>
      </c>
      <c r="I3">
        <v>35097</v>
      </c>
      <c r="J3">
        <v>27729</v>
      </c>
      <c r="K3">
        <v>22192</v>
      </c>
      <c r="L3">
        <v>23999</v>
      </c>
      <c r="M3">
        <v>25495</v>
      </c>
      <c r="N3">
        <v>24428</v>
      </c>
      <c r="O3">
        <v>25375</v>
      </c>
      <c r="P3">
        <v>21721</v>
      </c>
      <c r="Q3">
        <v>12329</v>
      </c>
      <c r="R3">
        <v>5299</v>
      </c>
      <c r="S3">
        <v>2563</v>
      </c>
      <c r="T3">
        <v>1427</v>
      </c>
      <c r="U3">
        <v>242</v>
      </c>
      <c r="V3">
        <v>13</v>
      </c>
    </row>
    <row r="4" spans="1:22">
      <c r="A4" t="s">
        <v>763</v>
      </c>
      <c r="B4">
        <v>11090</v>
      </c>
      <c r="C4">
        <v>16639</v>
      </c>
      <c r="D4">
        <v>22381</v>
      </c>
      <c r="E4">
        <v>18126</v>
      </c>
      <c r="F4">
        <v>15878</v>
      </c>
      <c r="G4">
        <v>35075</v>
      </c>
      <c r="H4">
        <v>45168</v>
      </c>
      <c r="I4">
        <v>49256</v>
      </c>
      <c r="J4">
        <v>46210</v>
      </c>
      <c r="K4">
        <v>37376</v>
      </c>
      <c r="L4">
        <v>34758</v>
      </c>
      <c r="M4">
        <v>33769</v>
      </c>
      <c r="N4">
        <v>35088</v>
      </c>
      <c r="O4">
        <v>41631</v>
      </c>
      <c r="P4">
        <v>38576</v>
      </c>
      <c r="Q4">
        <v>24648</v>
      </c>
      <c r="R4">
        <v>12642</v>
      </c>
      <c r="S4">
        <v>7732</v>
      </c>
      <c r="T4">
        <v>4628</v>
      </c>
      <c r="U4">
        <v>1064</v>
      </c>
      <c r="V4">
        <v>126</v>
      </c>
    </row>
    <row r="5" spans="1:22">
      <c r="A5" t="s">
        <v>764</v>
      </c>
      <c r="B5">
        <v>7303</v>
      </c>
      <c r="C5">
        <v>9885</v>
      </c>
      <c r="D5">
        <v>12251</v>
      </c>
      <c r="E5">
        <v>9483</v>
      </c>
      <c r="F5">
        <v>9540</v>
      </c>
      <c r="G5">
        <v>19125</v>
      </c>
      <c r="H5">
        <v>29478</v>
      </c>
      <c r="I5">
        <v>32550</v>
      </c>
      <c r="J5">
        <v>28104</v>
      </c>
      <c r="K5">
        <v>21104</v>
      </c>
      <c r="L5">
        <v>19704</v>
      </c>
      <c r="M5">
        <v>19939</v>
      </c>
      <c r="N5">
        <v>22191</v>
      </c>
      <c r="O5">
        <v>26908</v>
      </c>
      <c r="P5">
        <v>23965</v>
      </c>
      <c r="Q5">
        <v>14303</v>
      </c>
      <c r="R5">
        <v>7537</v>
      </c>
      <c r="S5">
        <v>4559</v>
      </c>
      <c r="T5">
        <v>2931</v>
      </c>
      <c r="U5">
        <v>719</v>
      </c>
      <c r="V5">
        <v>81</v>
      </c>
    </row>
    <row r="6" spans="1:22">
      <c r="A6" t="s">
        <v>765</v>
      </c>
      <c r="B6">
        <v>7617</v>
      </c>
      <c r="C6">
        <v>14795</v>
      </c>
      <c r="D6">
        <v>18043</v>
      </c>
      <c r="E6">
        <v>14217</v>
      </c>
      <c r="F6">
        <v>12895</v>
      </c>
      <c r="G6">
        <v>23994</v>
      </c>
      <c r="H6">
        <v>35024</v>
      </c>
      <c r="I6">
        <v>43589</v>
      </c>
      <c r="J6">
        <v>40616</v>
      </c>
      <c r="K6">
        <v>31474</v>
      </c>
      <c r="L6">
        <v>27869</v>
      </c>
      <c r="M6">
        <v>28507</v>
      </c>
      <c r="N6">
        <v>35260</v>
      </c>
      <c r="O6">
        <v>43986</v>
      </c>
      <c r="P6">
        <v>40136</v>
      </c>
      <c r="Q6">
        <v>23757</v>
      </c>
      <c r="R6">
        <v>10497</v>
      </c>
      <c r="S6">
        <v>6061</v>
      </c>
      <c r="T6">
        <v>3537</v>
      </c>
      <c r="U6">
        <v>871</v>
      </c>
      <c r="V6">
        <v>116</v>
      </c>
    </row>
    <row r="7" spans="1:22">
      <c r="A7" t="s">
        <v>766</v>
      </c>
      <c r="B7">
        <v>10711</v>
      </c>
      <c r="C7">
        <v>19385</v>
      </c>
      <c r="D7">
        <v>23308</v>
      </c>
      <c r="E7">
        <v>17702</v>
      </c>
      <c r="F7">
        <v>16008</v>
      </c>
      <c r="G7">
        <v>29923</v>
      </c>
      <c r="H7">
        <v>46318</v>
      </c>
      <c r="I7">
        <v>58097</v>
      </c>
      <c r="J7">
        <v>54141</v>
      </c>
      <c r="K7">
        <v>42235</v>
      </c>
      <c r="L7">
        <v>37936</v>
      </c>
      <c r="M7">
        <v>37712</v>
      </c>
      <c r="N7">
        <v>43317</v>
      </c>
      <c r="O7">
        <v>54583</v>
      </c>
      <c r="P7">
        <v>50884</v>
      </c>
      <c r="Q7">
        <v>29545</v>
      </c>
      <c r="R7">
        <v>13005</v>
      </c>
      <c r="S7">
        <v>6910</v>
      </c>
      <c r="T7">
        <v>4058</v>
      </c>
      <c r="U7">
        <v>948</v>
      </c>
      <c r="V7">
        <v>131</v>
      </c>
    </row>
    <row r="8" spans="1:22">
      <c r="A8" t="s">
        <v>767</v>
      </c>
      <c r="B8">
        <v>6165</v>
      </c>
      <c r="C8">
        <v>9875</v>
      </c>
      <c r="D8">
        <v>12330</v>
      </c>
      <c r="E8">
        <v>9941</v>
      </c>
      <c r="F8">
        <v>10525</v>
      </c>
      <c r="G8">
        <v>19771</v>
      </c>
      <c r="H8">
        <v>27049</v>
      </c>
      <c r="I8">
        <v>34165</v>
      </c>
      <c r="J8">
        <v>30041</v>
      </c>
      <c r="K8">
        <v>23494</v>
      </c>
      <c r="L8">
        <v>22664</v>
      </c>
      <c r="M8">
        <v>23061</v>
      </c>
      <c r="N8">
        <v>27813</v>
      </c>
      <c r="O8">
        <v>34990</v>
      </c>
      <c r="P8">
        <v>31287</v>
      </c>
      <c r="Q8">
        <v>19279</v>
      </c>
      <c r="R8">
        <v>8420</v>
      </c>
      <c r="S8">
        <v>4382</v>
      </c>
      <c r="T8">
        <v>2335</v>
      </c>
      <c r="U8">
        <v>396</v>
      </c>
      <c r="V8">
        <v>24</v>
      </c>
    </row>
    <row r="9" spans="1:22">
      <c r="A9" t="s">
        <v>768</v>
      </c>
      <c r="B9">
        <v>12033</v>
      </c>
      <c r="C9">
        <v>18173</v>
      </c>
      <c r="D9">
        <v>22419</v>
      </c>
      <c r="E9">
        <v>16463</v>
      </c>
      <c r="F9">
        <v>21255</v>
      </c>
      <c r="G9">
        <v>42350</v>
      </c>
      <c r="H9">
        <v>43965</v>
      </c>
      <c r="I9">
        <v>54863</v>
      </c>
      <c r="J9">
        <v>49904</v>
      </c>
      <c r="K9">
        <v>37292</v>
      </c>
      <c r="L9">
        <v>34598</v>
      </c>
      <c r="M9">
        <v>35751</v>
      </c>
      <c r="N9">
        <v>45230</v>
      </c>
      <c r="O9">
        <v>57267</v>
      </c>
      <c r="P9">
        <v>50813</v>
      </c>
      <c r="Q9">
        <v>28792</v>
      </c>
      <c r="R9">
        <v>12306</v>
      </c>
      <c r="S9">
        <v>7299</v>
      </c>
      <c r="T9">
        <v>4216</v>
      </c>
      <c r="U9">
        <v>940</v>
      </c>
      <c r="V9">
        <v>99</v>
      </c>
    </row>
    <row r="10" spans="1:22">
      <c r="A10" t="s">
        <v>769</v>
      </c>
      <c r="B10">
        <v>32134</v>
      </c>
      <c r="C10">
        <v>51550</v>
      </c>
      <c r="D10">
        <v>57209</v>
      </c>
      <c r="E10">
        <v>41672</v>
      </c>
      <c r="F10">
        <v>42259</v>
      </c>
      <c r="G10">
        <v>93177</v>
      </c>
      <c r="H10">
        <v>132935</v>
      </c>
      <c r="I10">
        <v>158567</v>
      </c>
      <c r="J10">
        <v>136851</v>
      </c>
      <c r="K10">
        <v>114264</v>
      </c>
      <c r="L10">
        <v>103618</v>
      </c>
      <c r="M10">
        <v>97303</v>
      </c>
      <c r="N10">
        <v>84992</v>
      </c>
      <c r="O10">
        <v>77715</v>
      </c>
      <c r="P10">
        <v>70474</v>
      </c>
      <c r="Q10">
        <v>42007</v>
      </c>
      <c r="R10">
        <v>19726</v>
      </c>
      <c r="S10">
        <v>9824</v>
      </c>
      <c r="T10">
        <v>4657</v>
      </c>
      <c r="U10">
        <v>693</v>
      </c>
      <c r="V10">
        <v>63</v>
      </c>
    </row>
    <row r="11" spans="1:22">
      <c r="A11" t="s">
        <v>770</v>
      </c>
      <c r="B11">
        <v>23935</v>
      </c>
      <c r="C11">
        <v>41044</v>
      </c>
      <c r="D11">
        <v>44352</v>
      </c>
      <c r="E11">
        <v>31259</v>
      </c>
      <c r="F11">
        <v>33188</v>
      </c>
      <c r="G11">
        <v>69634</v>
      </c>
      <c r="H11">
        <v>99043</v>
      </c>
      <c r="I11">
        <v>129309</v>
      </c>
      <c r="J11">
        <v>113559</v>
      </c>
      <c r="K11">
        <v>91289</v>
      </c>
      <c r="L11">
        <v>88643</v>
      </c>
      <c r="M11">
        <v>91182</v>
      </c>
      <c r="N11">
        <v>82713</v>
      </c>
      <c r="O11">
        <v>80207</v>
      </c>
      <c r="P11">
        <v>70161</v>
      </c>
      <c r="Q11">
        <v>40426</v>
      </c>
      <c r="R11">
        <v>17569</v>
      </c>
      <c r="S11">
        <v>8807</v>
      </c>
      <c r="T11">
        <v>4747</v>
      </c>
      <c r="U11">
        <v>1159</v>
      </c>
      <c r="V11">
        <v>137</v>
      </c>
    </row>
    <row r="12" spans="1:22">
      <c r="A12" t="s">
        <v>771</v>
      </c>
      <c r="B12">
        <v>21857</v>
      </c>
      <c r="C12">
        <v>37390</v>
      </c>
      <c r="D12">
        <v>34871</v>
      </c>
      <c r="E12">
        <v>22769</v>
      </c>
      <c r="F12">
        <v>28817</v>
      </c>
      <c r="G12">
        <v>66252</v>
      </c>
      <c r="H12">
        <v>100840</v>
      </c>
      <c r="I12">
        <v>136757</v>
      </c>
      <c r="J12">
        <v>106030</v>
      </c>
      <c r="K12">
        <v>81691</v>
      </c>
      <c r="L12">
        <v>76553</v>
      </c>
      <c r="M12">
        <v>73415</v>
      </c>
      <c r="N12">
        <v>61492</v>
      </c>
      <c r="O12">
        <v>51742</v>
      </c>
      <c r="P12">
        <v>44663</v>
      </c>
      <c r="Q12">
        <v>25163</v>
      </c>
      <c r="R12">
        <v>11644</v>
      </c>
      <c r="S12">
        <v>5398</v>
      </c>
      <c r="T12">
        <v>2987</v>
      </c>
      <c r="U12">
        <v>554</v>
      </c>
      <c r="V12">
        <v>53</v>
      </c>
    </row>
    <row r="13" spans="1:22">
      <c r="A13" t="s">
        <v>772</v>
      </c>
      <c r="B13">
        <v>69912</v>
      </c>
      <c r="C13">
        <v>110797</v>
      </c>
      <c r="D13">
        <v>117221</v>
      </c>
      <c r="E13">
        <v>83363</v>
      </c>
      <c r="F13">
        <v>89623</v>
      </c>
      <c r="G13">
        <v>200767</v>
      </c>
      <c r="H13">
        <v>303469</v>
      </c>
      <c r="I13">
        <v>355408</v>
      </c>
      <c r="J13">
        <v>284284</v>
      </c>
      <c r="K13">
        <v>222249</v>
      </c>
      <c r="L13">
        <v>202928</v>
      </c>
      <c r="M13">
        <v>199056</v>
      </c>
      <c r="N13">
        <v>183942</v>
      </c>
      <c r="O13">
        <v>178989</v>
      </c>
      <c r="P13">
        <v>164421</v>
      </c>
      <c r="Q13">
        <v>97975</v>
      </c>
      <c r="R13">
        <v>44625</v>
      </c>
      <c r="S13">
        <v>23194</v>
      </c>
      <c r="T13">
        <v>12281</v>
      </c>
      <c r="U13">
        <v>2724</v>
      </c>
      <c r="V13">
        <v>296</v>
      </c>
    </row>
    <row r="14" spans="1:22">
      <c r="A14" t="s">
        <v>773</v>
      </c>
      <c r="B14">
        <v>6859</v>
      </c>
      <c r="C14">
        <v>14095</v>
      </c>
      <c r="D14">
        <v>14442</v>
      </c>
      <c r="E14">
        <v>11205</v>
      </c>
      <c r="F14">
        <v>14985</v>
      </c>
      <c r="G14">
        <v>21980</v>
      </c>
      <c r="H14">
        <v>32059</v>
      </c>
      <c r="I14">
        <v>43795</v>
      </c>
      <c r="J14">
        <v>36270</v>
      </c>
      <c r="K14">
        <v>34644</v>
      </c>
      <c r="L14">
        <v>37509</v>
      </c>
      <c r="M14">
        <v>43348</v>
      </c>
      <c r="N14">
        <v>37997</v>
      </c>
      <c r="O14">
        <v>26867</v>
      </c>
      <c r="P14">
        <v>24837</v>
      </c>
      <c r="Q14">
        <v>15160</v>
      </c>
      <c r="R14">
        <v>8498</v>
      </c>
      <c r="S14">
        <v>3810</v>
      </c>
      <c r="T14">
        <v>1717</v>
      </c>
      <c r="U14">
        <v>315</v>
      </c>
      <c r="V14">
        <v>39</v>
      </c>
    </row>
    <row r="15" spans="1:22">
      <c r="A15" t="s">
        <v>774</v>
      </c>
      <c r="B15">
        <v>28674</v>
      </c>
      <c r="C15">
        <v>41307</v>
      </c>
      <c r="D15">
        <v>40478</v>
      </c>
      <c r="E15">
        <v>25994</v>
      </c>
      <c r="F15">
        <v>32717</v>
      </c>
      <c r="G15">
        <v>81371</v>
      </c>
      <c r="H15">
        <v>113864</v>
      </c>
      <c r="I15">
        <v>141769</v>
      </c>
      <c r="J15">
        <v>103777</v>
      </c>
      <c r="K15">
        <v>83271</v>
      </c>
      <c r="L15">
        <v>76305</v>
      </c>
      <c r="M15">
        <v>71695</v>
      </c>
      <c r="N15">
        <v>59930</v>
      </c>
      <c r="O15">
        <v>44798</v>
      </c>
      <c r="P15">
        <v>41599</v>
      </c>
      <c r="Q15">
        <v>23355</v>
      </c>
      <c r="R15">
        <v>11810</v>
      </c>
      <c r="S15">
        <v>5275</v>
      </c>
      <c r="T15">
        <v>2770</v>
      </c>
      <c r="U15">
        <v>443</v>
      </c>
      <c r="V15">
        <v>42</v>
      </c>
    </row>
    <row r="16" spans="1:22">
      <c r="A16" t="s">
        <v>775</v>
      </c>
      <c r="B16">
        <v>14733</v>
      </c>
      <c r="C16">
        <v>23817</v>
      </c>
      <c r="D16">
        <v>21015</v>
      </c>
      <c r="E16">
        <v>14340</v>
      </c>
      <c r="F16">
        <v>19293</v>
      </c>
      <c r="G16">
        <v>44523</v>
      </c>
      <c r="H16">
        <v>72691</v>
      </c>
      <c r="I16">
        <v>92658</v>
      </c>
      <c r="J16">
        <v>68993</v>
      </c>
      <c r="K16">
        <v>58939</v>
      </c>
      <c r="L16">
        <v>62247</v>
      </c>
      <c r="M16">
        <v>62435</v>
      </c>
      <c r="N16">
        <v>48226</v>
      </c>
      <c r="O16">
        <v>33136</v>
      </c>
      <c r="P16">
        <v>28513</v>
      </c>
      <c r="Q16">
        <v>16028</v>
      </c>
      <c r="R16">
        <v>8908</v>
      </c>
      <c r="S16">
        <v>4143</v>
      </c>
      <c r="T16">
        <v>2130</v>
      </c>
      <c r="U16">
        <v>431</v>
      </c>
      <c r="V16">
        <v>49</v>
      </c>
    </row>
    <row r="17" spans="1:22">
      <c r="A17" t="s">
        <v>776</v>
      </c>
      <c r="B17">
        <v>14559</v>
      </c>
      <c r="C17">
        <v>21179</v>
      </c>
      <c r="D17">
        <v>20283</v>
      </c>
      <c r="E17">
        <v>14531</v>
      </c>
      <c r="F17">
        <v>24518</v>
      </c>
      <c r="G17">
        <v>41282</v>
      </c>
      <c r="H17">
        <v>51848</v>
      </c>
      <c r="I17">
        <v>71777</v>
      </c>
      <c r="J17">
        <v>57151</v>
      </c>
      <c r="K17">
        <v>50928</v>
      </c>
      <c r="L17">
        <v>53653</v>
      </c>
      <c r="M17">
        <v>55320</v>
      </c>
      <c r="N17">
        <v>44208</v>
      </c>
      <c r="O17">
        <v>31897</v>
      </c>
      <c r="P17">
        <v>28849</v>
      </c>
      <c r="Q17">
        <v>17139</v>
      </c>
      <c r="R17">
        <v>8906</v>
      </c>
      <c r="S17">
        <v>4293</v>
      </c>
      <c r="T17">
        <v>1974</v>
      </c>
      <c r="U17">
        <v>309</v>
      </c>
      <c r="V17">
        <v>72</v>
      </c>
    </row>
    <row r="18" spans="1:22">
      <c r="A18" t="s">
        <v>777</v>
      </c>
      <c r="B18">
        <v>3061</v>
      </c>
      <c r="C18">
        <v>6874</v>
      </c>
      <c r="D18">
        <v>7870</v>
      </c>
      <c r="E18">
        <v>7198</v>
      </c>
      <c r="F18">
        <v>8319</v>
      </c>
      <c r="G18">
        <v>10363</v>
      </c>
      <c r="H18">
        <v>14820</v>
      </c>
      <c r="I18">
        <v>23463</v>
      </c>
      <c r="J18">
        <v>20906</v>
      </c>
      <c r="K18">
        <v>21433</v>
      </c>
      <c r="L18">
        <v>23997</v>
      </c>
      <c r="M18">
        <v>32186</v>
      </c>
      <c r="N18">
        <v>33744</v>
      </c>
      <c r="O18">
        <v>31791</v>
      </c>
      <c r="P18">
        <v>28993</v>
      </c>
      <c r="Q18">
        <v>20666</v>
      </c>
      <c r="R18">
        <v>12135</v>
      </c>
      <c r="S18">
        <v>6461</v>
      </c>
      <c r="T18">
        <v>2396</v>
      </c>
      <c r="U18">
        <v>425</v>
      </c>
      <c r="V18">
        <v>48</v>
      </c>
    </row>
  </sheetData>
  <pageMargins left="0.7" right="0.7" top="0.75" bottom="0.75" header="0.3" footer="0.3"/>
  <headerFooter/>
  <tableParts count="1">
    <tablePart r:id="rId1"/>
  </tableParts>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V18"/>
  <sheetViews>
    <sheetView topLeftCell="L1" workbookViewId="0">
      <selection activeCell="V18" sqref="V18"/>
    </sheetView>
  </sheetViews>
  <sheetFormatPr defaultColWidth="9" defaultRowHeight="14"/>
  <cols>
    <col min="1" max="2" width="14.4" customWidth="1"/>
    <col min="3" max="10" width="12.8" customWidth="1"/>
    <col min="11" max="22" width="13.9333333333333" customWidth="1"/>
  </cols>
  <sheetData>
    <row r="1" spans="1:22">
      <c r="A1" t="s">
        <v>789</v>
      </c>
      <c r="B1" t="s">
        <v>790</v>
      </c>
      <c r="C1" t="s">
        <v>791</v>
      </c>
      <c r="D1" t="s">
        <v>792</v>
      </c>
      <c r="E1" t="s">
        <v>793</v>
      </c>
      <c r="F1" t="s">
        <v>794</v>
      </c>
      <c r="G1" t="s">
        <v>795</v>
      </c>
      <c r="H1" t="s">
        <v>796</v>
      </c>
      <c r="I1" t="s">
        <v>797</v>
      </c>
      <c r="J1" t="s">
        <v>798</v>
      </c>
      <c r="K1" t="s">
        <v>799</v>
      </c>
      <c r="L1" t="s">
        <v>800</v>
      </c>
      <c r="M1" t="s">
        <v>801</v>
      </c>
      <c r="N1" t="s">
        <v>802</v>
      </c>
      <c r="O1" t="s">
        <v>803</v>
      </c>
      <c r="P1" t="s">
        <v>804</v>
      </c>
      <c r="Q1" t="s">
        <v>805</v>
      </c>
      <c r="R1" t="s">
        <v>806</v>
      </c>
      <c r="S1" t="s">
        <v>807</v>
      </c>
      <c r="T1" t="s">
        <v>808</v>
      </c>
      <c r="U1" t="s">
        <v>809</v>
      </c>
      <c r="V1" t="s">
        <v>810</v>
      </c>
    </row>
    <row r="2" spans="1:22">
      <c r="A2" t="s">
        <v>17</v>
      </c>
      <c r="B2">
        <v>252052</v>
      </c>
      <c r="C2">
        <v>411280</v>
      </c>
      <c r="D2">
        <v>433696</v>
      </c>
      <c r="E2">
        <v>316087</v>
      </c>
      <c r="F2">
        <v>318218</v>
      </c>
      <c r="G2">
        <v>689600</v>
      </c>
      <c r="H2">
        <v>1025533</v>
      </c>
      <c r="I2">
        <v>1277552</v>
      </c>
      <c r="J2">
        <v>1087294</v>
      </c>
      <c r="K2">
        <v>878702</v>
      </c>
      <c r="L2">
        <v>841967</v>
      </c>
      <c r="M2">
        <v>841326</v>
      </c>
      <c r="N2">
        <v>833486</v>
      </c>
      <c r="O2">
        <v>875561</v>
      </c>
      <c r="P2">
        <v>813478</v>
      </c>
      <c r="Q2">
        <v>480366</v>
      </c>
      <c r="R2">
        <v>250588</v>
      </c>
      <c r="S2">
        <v>158313</v>
      </c>
      <c r="T2">
        <v>106029</v>
      </c>
      <c r="U2">
        <v>28106</v>
      </c>
      <c r="V2" t="s">
        <v>811</v>
      </c>
    </row>
    <row r="3" spans="1:22">
      <c r="A3" t="s">
        <v>762</v>
      </c>
      <c r="B3">
        <v>4262</v>
      </c>
      <c r="C3">
        <v>8014</v>
      </c>
      <c r="D3">
        <v>10352</v>
      </c>
      <c r="E3">
        <v>8794</v>
      </c>
      <c r="F3">
        <v>7964</v>
      </c>
      <c r="G3">
        <v>17335</v>
      </c>
      <c r="H3">
        <v>24747</v>
      </c>
      <c r="I3">
        <v>29411</v>
      </c>
      <c r="J3">
        <v>26268</v>
      </c>
      <c r="K3">
        <v>22027</v>
      </c>
      <c r="L3">
        <v>24446</v>
      </c>
      <c r="M3">
        <v>24690</v>
      </c>
      <c r="N3">
        <v>23054</v>
      </c>
      <c r="O3">
        <v>25677</v>
      </c>
      <c r="P3">
        <v>22966</v>
      </c>
      <c r="Q3">
        <v>13412</v>
      </c>
      <c r="R3">
        <v>6417</v>
      </c>
      <c r="S3">
        <v>4092</v>
      </c>
      <c r="T3">
        <v>2737</v>
      </c>
      <c r="U3">
        <v>640</v>
      </c>
      <c r="V3" t="s">
        <v>812</v>
      </c>
    </row>
    <row r="4" spans="1:22">
      <c r="A4" t="s">
        <v>763</v>
      </c>
      <c r="B4">
        <v>9494</v>
      </c>
      <c r="C4">
        <v>15521</v>
      </c>
      <c r="D4">
        <v>20170</v>
      </c>
      <c r="E4">
        <v>16108</v>
      </c>
      <c r="F4">
        <v>14175</v>
      </c>
      <c r="G4">
        <v>37112</v>
      </c>
      <c r="H4">
        <v>48194</v>
      </c>
      <c r="I4">
        <v>50865</v>
      </c>
      <c r="J4">
        <v>49987</v>
      </c>
      <c r="K4">
        <v>40494</v>
      </c>
      <c r="L4">
        <v>36933</v>
      </c>
      <c r="M4">
        <v>35163</v>
      </c>
      <c r="N4">
        <v>36232</v>
      </c>
      <c r="O4">
        <v>46181</v>
      </c>
      <c r="P4">
        <v>43473</v>
      </c>
      <c r="Q4">
        <v>27011</v>
      </c>
      <c r="R4">
        <v>14965</v>
      </c>
      <c r="S4">
        <v>10322</v>
      </c>
      <c r="T4">
        <v>7126</v>
      </c>
      <c r="U4">
        <v>1877</v>
      </c>
      <c r="V4" t="s">
        <v>813</v>
      </c>
    </row>
    <row r="5" spans="1:22">
      <c r="A5" t="s">
        <v>764</v>
      </c>
      <c r="B5">
        <v>5851</v>
      </c>
      <c r="C5">
        <v>9497</v>
      </c>
      <c r="D5">
        <v>11488</v>
      </c>
      <c r="E5">
        <v>8932</v>
      </c>
      <c r="F5">
        <v>8658</v>
      </c>
      <c r="G5">
        <v>20082</v>
      </c>
      <c r="H5">
        <v>34706</v>
      </c>
      <c r="I5">
        <v>36400</v>
      </c>
      <c r="J5">
        <v>32784</v>
      </c>
      <c r="K5">
        <v>24529</v>
      </c>
      <c r="L5">
        <v>22532</v>
      </c>
      <c r="M5">
        <v>22367</v>
      </c>
      <c r="N5">
        <v>23727</v>
      </c>
      <c r="O5">
        <v>29658</v>
      </c>
      <c r="P5">
        <v>26324</v>
      </c>
      <c r="Q5">
        <v>16121</v>
      </c>
      <c r="R5">
        <v>9084</v>
      </c>
      <c r="S5">
        <v>6313</v>
      </c>
      <c r="T5">
        <v>4739</v>
      </c>
      <c r="U5">
        <v>1219</v>
      </c>
      <c r="V5" t="s">
        <v>814</v>
      </c>
    </row>
    <row r="6" spans="1:22">
      <c r="A6" t="s">
        <v>765</v>
      </c>
      <c r="B6">
        <v>7355</v>
      </c>
      <c r="C6">
        <v>13634</v>
      </c>
      <c r="D6">
        <v>16881</v>
      </c>
      <c r="E6">
        <v>13251</v>
      </c>
      <c r="F6">
        <v>11188</v>
      </c>
      <c r="G6">
        <v>24241</v>
      </c>
      <c r="H6">
        <v>38397</v>
      </c>
      <c r="I6">
        <v>46567</v>
      </c>
      <c r="J6">
        <v>44058</v>
      </c>
      <c r="K6">
        <v>33414</v>
      </c>
      <c r="L6">
        <v>30838</v>
      </c>
      <c r="M6">
        <v>30392</v>
      </c>
      <c r="N6">
        <v>35705</v>
      </c>
      <c r="O6">
        <v>46820</v>
      </c>
      <c r="P6">
        <v>43131</v>
      </c>
      <c r="Q6">
        <v>24598</v>
      </c>
      <c r="R6">
        <v>12094</v>
      </c>
      <c r="S6">
        <v>8510</v>
      </c>
      <c r="T6">
        <v>6493</v>
      </c>
      <c r="U6">
        <v>1882</v>
      </c>
      <c r="V6" t="s">
        <v>815</v>
      </c>
    </row>
    <row r="7" spans="1:22">
      <c r="A7" t="s">
        <v>766</v>
      </c>
      <c r="B7">
        <v>9232</v>
      </c>
      <c r="C7">
        <v>18060</v>
      </c>
      <c r="D7">
        <v>21644</v>
      </c>
      <c r="E7">
        <v>16225</v>
      </c>
      <c r="F7">
        <v>13290</v>
      </c>
      <c r="G7">
        <v>30672</v>
      </c>
      <c r="H7">
        <v>51182</v>
      </c>
      <c r="I7">
        <v>60382</v>
      </c>
      <c r="J7">
        <v>56542</v>
      </c>
      <c r="K7">
        <v>43574</v>
      </c>
      <c r="L7">
        <v>38507</v>
      </c>
      <c r="M7">
        <v>37150</v>
      </c>
      <c r="N7">
        <v>43850</v>
      </c>
      <c r="O7">
        <v>58778</v>
      </c>
      <c r="P7">
        <v>54677</v>
      </c>
      <c r="Q7">
        <v>30614</v>
      </c>
      <c r="R7">
        <v>14234</v>
      </c>
      <c r="S7">
        <v>9485</v>
      </c>
      <c r="T7">
        <v>7161</v>
      </c>
      <c r="U7">
        <v>2090</v>
      </c>
      <c r="V7" t="s">
        <v>816</v>
      </c>
    </row>
    <row r="8" spans="1:22">
      <c r="A8" t="s">
        <v>767</v>
      </c>
      <c r="B8">
        <v>5168</v>
      </c>
      <c r="C8">
        <v>9293</v>
      </c>
      <c r="D8">
        <v>11307</v>
      </c>
      <c r="E8">
        <v>9219</v>
      </c>
      <c r="F8">
        <v>8200</v>
      </c>
      <c r="G8">
        <v>19087</v>
      </c>
      <c r="H8">
        <v>27816</v>
      </c>
      <c r="I8">
        <v>33580</v>
      </c>
      <c r="J8">
        <v>31335</v>
      </c>
      <c r="K8">
        <v>24898</v>
      </c>
      <c r="L8">
        <v>24319</v>
      </c>
      <c r="M8">
        <v>24350</v>
      </c>
      <c r="N8">
        <v>28418</v>
      </c>
      <c r="O8">
        <v>37710</v>
      </c>
      <c r="P8">
        <v>34239</v>
      </c>
      <c r="Q8">
        <v>19863</v>
      </c>
      <c r="R8">
        <v>9484</v>
      </c>
      <c r="S8">
        <v>6380</v>
      </c>
      <c r="T8">
        <v>4455</v>
      </c>
      <c r="U8">
        <v>1171</v>
      </c>
      <c r="V8" t="s">
        <v>817</v>
      </c>
    </row>
    <row r="9" spans="1:22">
      <c r="A9" t="s">
        <v>768</v>
      </c>
      <c r="B9">
        <v>9993</v>
      </c>
      <c r="C9">
        <v>17033</v>
      </c>
      <c r="D9">
        <v>20509</v>
      </c>
      <c r="E9">
        <v>15126</v>
      </c>
      <c r="F9">
        <v>18443</v>
      </c>
      <c r="G9">
        <v>40217</v>
      </c>
      <c r="H9">
        <v>43392</v>
      </c>
      <c r="I9">
        <v>54356</v>
      </c>
      <c r="J9">
        <v>51969</v>
      </c>
      <c r="K9">
        <v>39647</v>
      </c>
      <c r="L9">
        <v>37202</v>
      </c>
      <c r="M9">
        <v>36867</v>
      </c>
      <c r="N9">
        <v>45977</v>
      </c>
      <c r="O9">
        <v>61584</v>
      </c>
      <c r="P9">
        <v>54448</v>
      </c>
      <c r="Q9">
        <v>30003</v>
      </c>
      <c r="R9">
        <v>14732</v>
      </c>
      <c r="S9">
        <v>10758</v>
      </c>
      <c r="T9">
        <v>7960</v>
      </c>
      <c r="U9">
        <v>2008</v>
      </c>
      <c r="V9" t="s">
        <v>818</v>
      </c>
    </row>
    <row r="10" spans="1:22">
      <c r="A10" t="s">
        <v>769</v>
      </c>
      <c r="B10">
        <v>28965</v>
      </c>
      <c r="C10">
        <v>47884</v>
      </c>
      <c r="D10">
        <v>51906</v>
      </c>
      <c r="E10">
        <v>37801</v>
      </c>
      <c r="F10">
        <v>33671</v>
      </c>
      <c r="G10">
        <v>77560</v>
      </c>
      <c r="H10">
        <v>115910</v>
      </c>
      <c r="I10">
        <v>140249</v>
      </c>
      <c r="J10">
        <v>126282</v>
      </c>
      <c r="K10">
        <v>104090</v>
      </c>
      <c r="L10">
        <v>93254</v>
      </c>
      <c r="M10">
        <v>87284</v>
      </c>
      <c r="N10">
        <v>80661</v>
      </c>
      <c r="O10">
        <v>82199</v>
      </c>
      <c r="P10">
        <v>77513</v>
      </c>
      <c r="Q10">
        <v>45391</v>
      </c>
      <c r="R10">
        <v>22720</v>
      </c>
      <c r="S10">
        <v>13522</v>
      </c>
      <c r="T10">
        <v>8461</v>
      </c>
      <c r="U10">
        <v>2071</v>
      </c>
      <c r="V10" t="s">
        <v>819</v>
      </c>
    </row>
    <row r="11" spans="1:22">
      <c r="A11" t="s">
        <v>770</v>
      </c>
      <c r="B11">
        <v>22483</v>
      </c>
      <c r="C11">
        <v>38209</v>
      </c>
      <c r="D11">
        <v>40393</v>
      </c>
      <c r="E11">
        <v>28284</v>
      </c>
      <c r="F11">
        <v>27040</v>
      </c>
      <c r="G11">
        <v>56862</v>
      </c>
      <c r="H11">
        <v>85845</v>
      </c>
      <c r="I11">
        <v>114187</v>
      </c>
      <c r="J11">
        <v>99041</v>
      </c>
      <c r="K11">
        <v>79553</v>
      </c>
      <c r="L11">
        <v>78625</v>
      </c>
      <c r="M11">
        <v>78587</v>
      </c>
      <c r="N11">
        <v>77018</v>
      </c>
      <c r="O11">
        <v>82663</v>
      </c>
      <c r="P11">
        <v>73952</v>
      </c>
      <c r="Q11">
        <v>40307</v>
      </c>
      <c r="R11">
        <v>19478</v>
      </c>
      <c r="S11">
        <v>12167</v>
      </c>
      <c r="T11">
        <v>8579</v>
      </c>
      <c r="U11">
        <v>2541</v>
      </c>
      <c r="V11" t="s">
        <v>820</v>
      </c>
    </row>
    <row r="12" spans="1:22">
      <c r="A12" t="s">
        <v>771</v>
      </c>
      <c r="B12">
        <v>19957</v>
      </c>
      <c r="C12">
        <v>33850</v>
      </c>
      <c r="D12">
        <v>30791</v>
      </c>
      <c r="E12">
        <v>20189</v>
      </c>
      <c r="F12">
        <v>21510</v>
      </c>
      <c r="G12">
        <v>51491</v>
      </c>
      <c r="H12">
        <v>79647</v>
      </c>
      <c r="I12">
        <v>110637</v>
      </c>
      <c r="J12">
        <v>84377</v>
      </c>
      <c r="K12">
        <v>64546</v>
      </c>
      <c r="L12">
        <v>62178</v>
      </c>
      <c r="M12">
        <v>61224</v>
      </c>
      <c r="N12">
        <v>56247</v>
      </c>
      <c r="O12">
        <v>51985</v>
      </c>
      <c r="P12">
        <v>46257</v>
      </c>
      <c r="Q12">
        <v>26001</v>
      </c>
      <c r="R12">
        <v>14048</v>
      </c>
      <c r="S12">
        <v>8062</v>
      </c>
      <c r="T12">
        <v>5276</v>
      </c>
      <c r="U12">
        <v>1350</v>
      </c>
      <c r="V12" t="s">
        <v>821</v>
      </c>
    </row>
    <row r="13" spans="1:22">
      <c r="A13" t="s">
        <v>772</v>
      </c>
      <c r="B13">
        <v>63006</v>
      </c>
      <c r="C13">
        <v>101801</v>
      </c>
      <c r="D13">
        <v>105840</v>
      </c>
      <c r="E13">
        <v>76329</v>
      </c>
      <c r="F13">
        <v>71675</v>
      </c>
      <c r="G13">
        <v>159894</v>
      </c>
      <c r="H13">
        <v>256629</v>
      </c>
      <c r="I13">
        <v>308366</v>
      </c>
      <c r="J13">
        <v>257348</v>
      </c>
      <c r="K13">
        <v>200314</v>
      </c>
      <c r="L13">
        <v>183649</v>
      </c>
      <c r="M13">
        <v>182733</v>
      </c>
      <c r="N13">
        <v>182415</v>
      </c>
      <c r="O13">
        <v>189500</v>
      </c>
      <c r="P13">
        <v>176331</v>
      </c>
      <c r="Q13">
        <v>104636</v>
      </c>
      <c r="R13">
        <v>50980</v>
      </c>
      <c r="S13">
        <v>32724</v>
      </c>
      <c r="T13">
        <v>21827</v>
      </c>
      <c r="U13">
        <v>6025</v>
      </c>
      <c r="V13" t="s">
        <v>822</v>
      </c>
    </row>
    <row r="14" spans="1:22">
      <c r="A14" t="s">
        <v>773</v>
      </c>
      <c r="B14">
        <v>7102</v>
      </c>
      <c r="C14">
        <v>12712</v>
      </c>
      <c r="D14">
        <v>12988</v>
      </c>
      <c r="E14">
        <v>10342</v>
      </c>
      <c r="F14">
        <v>11409</v>
      </c>
      <c r="G14">
        <v>15786</v>
      </c>
      <c r="H14">
        <v>24930</v>
      </c>
      <c r="I14">
        <v>35728</v>
      </c>
      <c r="J14">
        <v>30094</v>
      </c>
      <c r="K14">
        <v>28484</v>
      </c>
      <c r="L14">
        <v>31910</v>
      </c>
      <c r="M14">
        <v>35833</v>
      </c>
      <c r="N14">
        <v>33438</v>
      </c>
      <c r="O14">
        <v>25445</v>
      </c>
      <c r="P14">
        <v>25876</v>
      </c>
      <c r="Q14">
        <v>17198</v>
      </c>
      <c r="R14">
        <v>11075</v>
      </c>
      <c r="S14">
        <v>6088</v>
      </c>
      <c r="T14">
        <v>3579</v>
      </c>
      <c r="U14">
        <v>850</v>
      </c>
      <c r="V14" t="s">
        <v>823</v>
      </c>
    </row>
    <row r="15" spans="1:22">
      <c r="A15" t="s">
        <v>774</v>
      </c>
      <c r="B15">
        <v>26651</v>
      </c>
      <c r="C15">
        <v>37971</v>
      </c>
      <c r="D15">
        <v>35663</v>
      </c>
      <c r="E15">
        <v>23085</v>
      </c>
      <c r="F15">
        <v>28170</v>
      </c>
      <c r="G15">
        <v>65034</v>
      </c>
      <c r="H15">
        <v>88403</v>
      </c>
      <c r="I15">
        <v>113503</v>
      </c>
      <c r="J15">
        <v>85424</v>
      </c>
      <c r="K15">
        <v>68737</v>
      </c>
      <c r="L15">
        <v>64470</v>
      </c>
      <c r="M15">
        <v>63277</v>
      </c>
      <c r="N15">
        <v>58504</v>
      </c>
      <c r="O15">
        <v>46477</v>
      </c>
      <c r="P15">
        <v>44121</v>
      </c>
      <c r="Q15">
        <v>24778</v>
      </c>
      <c r="R15">
        <v>14017</v>
      </c>
      <c r="S15">
        <v>7586</v>
      </c>
      <c r="T15">
        <v>4848</v>
      </c>
      <c r="U15">
        <v>1172</v>
      </c>
      <c r="V15" t="s">
        <v>824</v>
      </c>
    </row>
    <row r="16" spans="1:22">
      <c r="A16" t="s">
        <v>775</v>
      </c>
      <c r="B16">
        <v>15066</v>
      </c>
      <c r="C16">
        <v>21922</v>
      </c>
      <c r="D16">
        <v>18873</v>
      </c>
      <c r="E16">
        <v>12689</v>
      </c>
      <c r="F16">
        <v>15308</v>
      </c>
      <c r="G16">
        <v>35429</v>
      </c>
      <c r="H16">
        <v>55969</v>
      </c>
      <c r="I16">
        <v>70265</v>
      </c>
      <c r="J16">
        <v>51996</v>
      </c>
      <c r="K16">
        <v>46074</v>
      </c>
      <c r="L16">
        <v>49990</v>
      </c>
      <c r="M16">
        <v>49885</v>
      </c>
      <c r="N16">
        <v>40049</v>
      </c>
      <c r="O16">
        <v>30179</v>
      </c>
      <c r="P16">
        <v>28541</v>
      </c>
      <c r="Q16">
        <v>17255</v>
      </c>
      <c r="R16">
        <v>10617</v>
      </c>
      <c r="S16">
        <v>6015</v>
      </c>
      <c r="T16">
        <v>4198</v>
      </c>
      <c r="U16">
        <v>1216</v>
      </c>
      <c r="V16" t="s">
        <v>825</v>
      </c>
    </row>
    <row r="17" spans="1:22">
      <c r="A17" t="s">
        <v>776</v>
      </c>
      <c r="B17">
        <v>13198</v>
      </c>
      <c r="C17">
        <v>19329</v>
      </c>
      <c r="D17">
        <v>17638</v>
      </c>
      <c r="E17">
        <v>12853</v>
      </c>
      <c r="F17">
        <v>20450</v>
      </c>
      <c r="G17">
        <v>31639</v>
      </c>
      <c r="H17">
        <v>39577</v>
      </c>
      <c r="I17">
        <v>55965</v>
      </c>
      <c r="J17">
        <v>44062</v>
      </c>
      <c r="K17">
        <v>41717</v>
      </c>
      <c r="L17">
        <v>43848</v>
      </c>
      <c r="M17">
        <v>44695</v>
      </c>
      <c r="N17">
        <v>38460</v>
      </c>
      <c r="O17">
        <v>30450</v>
      </c>
      <c r="P17">
        <v>30481</v>
      </c>
      <c r="Q17">
        <v>19556</v>
      </c>
      <c r="R17">
        <v>11345</v>
      </c>
      <c r="S17">
        <v>7033</v>
      </c>
      <c r="T17">
        <v>4285</v>
      </c>
      <c r="U17">
        <v>1034</v>
      </c>
      <c r="V17" t="s">
        <v>826</v>
      </c>
    </row>
    <row r="18" spans="1:22">
      <c r="A18" t="s">
        <v>777</v>
      </c>
      <c r="B18">
        <v>3680</v>
      </c>
      <c r="C18">
        <v>6546</v>
      </c>
      <c r="D18">
        <v>7252</v>
      </c>
      <c r="E18">
        <v>6853</v>
      </c>
      <c r="F18">
        <v>7060</v>
      </c>
      <c r="G18">
        <v>7146</v>
      </c>
      <c r="H18">
        <v>10181</v>
      </c>
      <c r="I18">
        <v>17092</v>
      </c>
      <c r="J18">
        <v>15720</v>
      </c>
      <c r="K18">
        <v>16603</v>
      </c>
      <c r="L18">
        <v>19282</v>
      </c>
      <c r="M18">
        <v>26864</v>
      </c>
      <c r="N18">
        <v>29823</v>
      </c>
      <c r="O18">
        <v>30246</v>
      </c>
      <c r="P18">
        <v>31185</v>
      </c>
      <c r="Q18">
        <v>23668</v>
      </c>
      <c r="R18">
        <v>15471</v>
      </c>
      <c r="S18">
        <v>9613</v>
      </c>
      <c r="T18">
        <v>4795</v>
      </c>
      <c r="U18">
        <v>1288</v>
      </c>
      <c r="V18">
        <v>188</v>
      </c>
    </row>
  </sheetData>
  <pageMargins left="0.7" right="0.7" top="0.75" bottom="0.75" header="0.3" footer="0.3"/>
  <headerFooter/>
  <tableParts count="1">
    <tablePart r:id="rId1"/>
  </tableParts>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O19"/>
  <sheetViews>
    <sheetView workbookViewId="0">
      <selection activeCell="E1" sqref="E1:BO1"/>
    </sheetView>
  </sheetViews>
  <sheetFormatPr defaultColWidth="9" defaultRowHeight="14"/>
  <sheetData>
    <row r="1" spans="1:67">
      <c r="A1" s="4" t="s">
        <v>786</v>
      </c>
      <c r="B1" s="5" t="s">
        <v>11</v>
      </c>
      <c r="C1" s="6"/>
      <c r="D1" s="6"/>
      <c r="E1" s="5" t="s">
        <v>19</v>
      </c>
      <c r="F1" s="6"/>
      <c r="G1" s="6"/>
      <c r="H1" s="5" t="s">
        <v>31</v>
      </c>
      <c r="I1" s="6"/>
      <c r="J1" s="6"/>
      <c r="K1" s="5" t="s">
        <v>43</v>
      </c>
      <c r="L1" s="6"/>
      <c r="M1" s="6"/>
      <c r="N1" s="5" t="s">
        <v>55</v>
      </c>
      <c r="O1" s="6"/>
      <c r="P1" s="6"/>
      <c r="Q1" s="5" t="s">
        <v>67</v>
      </c>
      <c r="R1" s="6"/>
      <c r="S1" s="6"/>
      <c r="T1" s="5" t="s">
        <v>79</v>
      </c>
      <c r="U1" s="6"/>
      <c r="V1" s="6"/>
      <c r="W1" s="5" t="s">
        <v>91</v>
      </c>
      <c r="X1" s="6"/>
      <c r="Y1" s="6"/>
      <c r="Z1" s="5" t="s">
        <v>103</v>
      </c>
      <c r="AA1" s="6"/>
      <c r="AB1" s="6"/>
      <c r="AC1" s="5" t="s">
        <v>115</v>
      </c>
      <c r="AD1" s="6"/>
      <c r="AE1" s="6"/>
      <c r="AF1" s="5" t="s">
        <v>125</v>
      </c>
      <c r="AG1" s="6"/>
      <c r="AH1" s="6"/>
      <c r="AI1" s="5" t="s">
        <v>136</v>
      </c>
      <c r="AJ1" s="6"/>
      <c r="AK1" s="6"/>
      <c r="AL1" s="5" t="s">
        <v>147</v>
      </c>
      <c r="AM1" s="6"/>
      <c r="AN1" s="6"/>
      <c r="AO1" s="5" t="s">
        <v>159</v>
      </c>
      <c r="AP1" s="6"/>
      <c r="AQ1" s="6"/>
      <c r="AR1" s="5" t="s">
        <v>171</v>
      </c>
      <c r="AS1" s="6"/>
      <c r="AT1" s="6"/>
      <c r="AU1" s="5" t="s">
        <v>183</v>
      </c>
      <c r="AV1" s="6"/>
      <c r="AW1" s="6"/>
      <c r="AX1" s="5" t="s">
        <v>195</v>
      </c>
      <c r="AY1" s="6"/>
      <c r="AZ1" s="6"/>
      <c r="BA1" s="5" t="s">
        <v>207</v>
      </c>
      <c r="BB1" s="6"/>
      <c r="BC1" s="6"/>
      <c r="BD1" s="5" t="s">
        <v>219</v>
      </c>
      <c r="BE1" s="6"/>
      <c r="BF1" s="6"/>
      <c r="BG1" s="5" t="s">
        <v>231</v>
      </c>
      <c r="BH1" s="6"/>
      <c r="BI1" s="6"/>
      <c r="BJ1" s="5" t="s">
        <v>243</v>
      </c>
      <c r="BK1" s="6"/>
      <c r="BL1" s="6"/>
      <c r="BM1" s="5" t="s">
        <v>255</v>
      </c>
      <c r="BN1" s="6"/>
      <c r="BO1" s="6"/>
    </row>
    <row r="2" spans="1:67">
      <c r="A2" s="7"/>
      <c r="B2" s="8" t="s">
        <v>14</v>
      </c>
      <c r="C2" s="8" t="s">
        <v>15</v>
      </c>
      <c r="D2" s="8" t="s">
        <v>16</v>
      </c>
      <c r="E2" s="8" t="s">
        <v>788</v>
      </c>
      <c r="F2" s="8" t="s">
        <v>15</v>
      </c>
      <c r="G2" s="8" t="s">
        <v>16</v>
      </c>
      <c r="H2" s="8" t="s">
        <v>788</v>
      </c>
      <c r="I2" s="8" t="s">
        <v>15</v>
      </c>
      <c r="J2" s="8" t="s">
        <v>16</v>
      </c>
      <c r="K2" s="8" t="s">
        <v>788</v>
      </c>
      <c r="L2" s="8" t="s">
        <v>15</v>
      </c>
      <c r="M2" s="8" t="s">
        <v>16</v>
      </c>
      <c r="N2" s="8" t="s">
        <v>788</v>
      </c>
      <c r="O2" s="8" t="s">
        <v>15</v>
      </c>
      <c r="P2" s="8" t="s">
        <v>16</v>
      </c>
      <c r="Q2" s="8" t="s">
        <v>788</v>
      </c>
      <c r="R2" s="8" t="s">
        <v>15</v>
      </c>
      <c r="S2" s="8" t="s">
        <v>16</v>
      </c>
      <c r="T2" s="8" t="s">
        <v>788</v>
      </c>
      <c r="U2" s="8" t="s">
        <v>15</v>
      </c>
      <c r="V2" s="8" t="s">
        <v>16</v>
      </c>
      <c r="W2" s="8" t="s">
        <v>788</v>
      </c>
      <c r="X2" s="8" t="s">
        <v>15</v>
      </c>
      <c r="Y2" s="8" t="s">
        <v>16</v>
      </c>
      <c r="Z2" s="8" t="s">
        <v>788</v>
      </c>
      <c r="AA2" s="8" t="s">
        <v>15</v>
      </c>
      <c r="AB2" s="8" t="s">
        <v>16</v>
      </c>
      <c r="AC2" s="8" t="s">
        <v>788</v>
      </c>
      <c r="AD2" s="8" t="s">
        <v>15</v>
      </c>
      <c r="AE2" s="8" t="s">
        <v>16</v>
      </c>
      <c r="AF2" s="8" t="s">
        <v>788</v>
      </c>
      <c r="AG2" s="8" t="s">
        <v>15</v>
      </c>
      <c r="AH2" s="8" t="s">
        <v>16</v>
      </c>
      <c r="AI2" s="8" t="s">
        <v>788</v>
      </c>
      <c r="AJ2" s="8" t="s">
        <v>15</v>
      </c>
      <c r="AK2" s="8" t="s">
        <v>16</v>
      </c>
      <c r="AL2" s="8" t="s">
        <v>788</v>
      </c>
      <c r="AM2" s="8" t="s">
        <v>15</v>
      </c>
      <c r="AN2" s="8" t="s">
        <v>16</v>
      </c>
      <c r="AO2" s="8" t="s">
        <v>788</v>
      </c>
      <c r="AP2" s="8" t="s">
        <v>15</v>
      </c>
      <c r="AQ2" s="8" t="s">
        <v>16</v>
      </c>
      <c r="AR2" s="8" t="s">
        <v>788</v>
      </c>
      <c r="AS2" s="8" t="s">
        <v>15</v>
      </c>
      <c r="AT2" s="8" t="s">
        <v>16</v>
      </c>
      <c r="AU2" s="8" t="s">
        <v>788</v>
      </c>
      <c r="AV2" s="8" t="s">
        <v>15</v>
      </c>
      <c r="AW2" s="8" t="s">
        <v>16</v>
      </c>
      <c r="AX2" s="8" t="s">
        <v>788</v>
      </c>
      <c r="AY2" s="8" t="s">
        <v>15</v>
      </c>
      <c r="AZ2" s="8" t="s">
        <v>16</v>
      </c>
      <c r="BA2" s="8" t="s">
        <v>788</v>
      </c>
      <c r="BB2" s="8" t="s">
        <v>15</v>
      </c>
      <c r="BC2" s="8" t="s">
        <v>16</v>
      </c>
      <c r="BD2" s="8" t="s">
        <v>788</v>
      </c>
      <c r="BE2" s="8" t="s">
        <v>15</v>
      </c>
      <c r="BF2" s="8" t="s">
        <v>16</v>
      </c>
      <c r="BG2" s="8" t="s">
        <v>788</v>
      </c>
      <c r="BH2" s="8" t="s">
        <v>15</v>
      </c>
      <c r="BI2" s="8" t="s">
        <v>16</v>
      </c>
      <c r="BJ2" s="8" t="s">
        <v>788</v>
      </c>
      <c r="BK2" s="8" t="s">
        <v>15</v>
      </c>
      <c r="BL2" s="8" t="s">
        <v>16</v>
      </c>
      <c r="BM2" s="8" t="s">
        <v>788</v>
      </c>
      <c r="BN2" s="8" t="s">
        <v>15</v>
      </c>
      <c r="BO2" s="11" t="s">
        <v>16</v>
      </c>
    </row>
    <row r="3" spans="1:67">
      <c r="A3" s="1" t="s">
        <v>17</v>
      </c>
      <c r="B3" s="9">
        <f>C3+D3</f>
        <v>24169429</v>
      </c>
      <c r="C3" s="9">
        <f>F3+I3+L3+O3+R3+U3+X3+AA3+AD3+AG3+AJ3+AM3+AP3+AS3+AV3+AY3+BB3+BE3+BH3+BK3+BN3</f>
        <v>12462621</v>
      </c>
      <c r="D3" s="9">
        <f>G3+J3+M3+P3+S3+V3+Y3+AB3+AE3+AH3+AK3+AN3+AQ3+AT3+AW3+AZ3+BC3+BF3+BI3+BL3+BO3</f>
        <v>11706808</v>
      </c>
      <c r="E3" s="9">
        <f>F3+G3</f>
        <v>364446</v>
      </c>
      <c r="F3" s="9">
        <f>'2030年男'!B2</f>
        <v>190170</v>
      </c>
      <c r="G3" s="9">
        <f>'2030年女'!B2</f>
        <v>174276</v>
      </c>
      <c r="H3" s="9">
        <f>I3+J3</f>
        <v>526661</v>
      </c>
      <c r="I3" s="9">
        <f>'2030年男'!C2</f>
        <v>274817</v>
      </c>
      <c r="J3" s="9">
        <f>'2030年女'!C2</f>
        <v>251844</v>
      </c>
      <c r="K3" s="9">
        <f>L3+M3</f>
        <v>856476</v>
      </c>
      <c r="L3" s="9">
        <f>'2030年男'!D2</f>
        <v>445335</v>
      </c>
      <c r="M3" s="9">
        <f>'2030年女'!D2</f>
        <v>411141</v>
      </c>
      <c r="N3" s="9">
        <f>O3+P3</f>
        <v>913116</v>
      </c>
      <c r="O3" s="9">
        <f>'2030年男'!E2</f>
        <v>479689</v>
      </c>
      <c r="P3" s="9">
        <f>'2030年女'!E2</f>
        <v>433427</v>
      </c>
      <c r="Q3" s="9">
        <f>R3+S3</f>
        <v>663999</v>
      </c>
      <c r="R3" s="9">
        <f>'2030年男'!F2</f>
        <v>348073</v>
      </c>
      <c r="S3" s="9">
        <f>'2030年女'!F2</f>
        <v>315926</v>
      </c>
      <c r="T3" s="9">
        <f>U3+V3</f>
        <v>709516</v>
      </c>
      <c r="U3" s="9">
        <f>'2030年男'!G2</f>
        <v>391387</v>
      </c>
      <c r="V3" s="9">
        <f>'2030年女'!G2</f>
        <v>318129</v>
      </c>
      <c r="W3" s="9">
        <f>X3+Y3</f>
        <v>1512816</v>
      </c>
      <c r="X3" s="9">
        <f>'2030年男'!H2</f>
        <v>823482</v>
      </c>
      <c r="Y3" s="9">
        <f>'2030年女'!H2</f>
        <v>689334</v>
      </c>
      <c r="Z3" s="9">
        <f>AA3+AB3</f>
        <v>2202608</v>
      </c>
      <c r="AA3" s="9">
        <f>'2030年男'!I2</f>
        <v>1177827</v>
      </c>
      <c r="AB3" s="9">
        <f>'2030年女'!I2</f>
        <v>1024781</v>
      </c>
      <c r="AC3" s="9">
        <f>AD3+AE3</f>
        <v>2733931</v>
      </c>
      <c r="AD3" s="9">
        <f>'2030年男'!J2</f>
        <v>1458011</v>
      </c>
      <c r="AE3" s="9">
        <f>'2030年女'!J2</f>
        <v>1275920</v>
      </c>
      <c r="AF3" s="9">
        <f>AG3+AH3</f>
        <v>2285770</v>
      </c>
      <c r="AG3" s="9">
        <f>'2030年男'!K2</f>
        <v>1200576</v>
      </c>
      <c r="AH3" s="9">
        <f>'2030年女'!K2</f>
        <v>1085194</v>
      </c>
      <c r="AI3" s="9">
        <f>AJ3+AK3</f>
        <v>1844890</v>
      </c>
      <c r="AJ3" s="9">
        <f>'2030年男'!L2</f>
        <v>968831</v>
      </c>
      <c r="AK3" s="9">
        <f>'2030年女'!L2</f>
        <v>876059</v>
      </c>
      <c r="AL3" s="9">
        <f>AM3+AN3</f>
        <v>1754624</v>
      </c>
      <c r="AM3" s="9">
        <f>'2030年男'!M2</f>
        <v>917000</v>
      </c>
      <c r="AN3" s="9">
        <f>'2030年女'!M2</f>
        <v>837624</v>
      </c>
      <c r="AO3" s="9">
        <f>AP3+AQ3</f>
        <v>1741523</v>
      </c>
      <c r="AP3" s="9">
        <f>'2030年男'!N2</f>
        <v>908280</v>
      </c>
      <c r="AQ3" s="9">
        <f>'2030年女'!N2</f>
        <v>833243</v>
      </c>
      <c r="AR3" s="9">
        <f>AT3+AS3</f>
        <v>1655713</v>
      </c>
      <c r="AS3" s="9">
        <f>'2030年男'!O2</f>
        <v>835880</v>
      </c>
      <c r="AT3" s="9">
        <f>'2030年女'!O2</f>
        <v>819833</v>
      </c>
      <c r="AU3" s="9">
        <f>AV3+AW3</f>
        <v>1640059</v>
      </c>
      <c r="AV3" s="9">
        <f>'2030年男'!P2</f>
        <v>789427</v>
      </c>
      <c r="AW3" s="9">
        <f>'2030年女'!P2</f>
        <v>850632</v>
      </c>
      <c r="AX3" s="9">
        <f>AY3+AZ3</f>
        <v>1445512</v>
      </c>
      <c r="AY3" s="9">
        <f>'2030年男'!Q2</f>
        <v>678200</v>
      </c>
      <c r="AZ3" s="9">
        <f>'2030年女'!Q2</f>
        <v>767312</v>
      </c>
      <c r="BA3" s="9">
        <f>BB3+BC3</f>
        <v>783051</v>
      </c>
      <c r="BB3" s="9">
        <f>'2030年男'!R2</f>
        <v>362219</v>
      </c>
      <c r="BC3" s="9">
        <f>'2030年女'!R2</f>
        <v>420832</v>
      </c>
      <c r="BD3" s="9">
        <f>BE3+BF3</f>
        <v>329495</v>
      </c>
      <c r="BE3" s="9">
        <f>'2030年男'!S2</f>
        <v>141256</v>
      </c>
      <c r="BF3" s="9">
        <f>'2030年女'!S2</f>
        <v>188239</v>
      </c>
      <c r="BG3" s="9">
        <f>BH3+BI3</f>
        <v>142940</v>
      </c>
      <c r="BH3" s="9">
        <f>'2030年男'!T2</f>
        <v>53425</v>
      </c>
      <c r="BI3" s="9">
        <f>'2030年女'!T2</f>
        <v>89515</v>
      </c>
      <c r="BJ3" s="9">
        <f>BK3+BL3</f>
        <v>55257</v>
      </c>
      <c r="BK3" s="9">
        <f>'2030年男'!U2</f>
        <v>16854</v>
      </c>
      <c r="BL3" s="9">
        <f>'2030年女'!U2</f>
        <v>38403</v>
      </c>
      <c r="BM3" s="9">
        <f>BN3+BO3</f>
        <v>7026</v>
      </c>
      <c r="BN3" s="9" t="str">
        <f>'2030年男'!V2</f>
        <v> 1882</v>
      </c>
      <c r="BO3" s="9" t="str">
        <f>'2030年女'!V2</f>
        <v> 5144</v>
      </c>
    </row>
    <row r="4" spans="1:67">
      <c r="A4" s="2" t="s">
        <v>762</v>
      </c>
      <c r="B4" s="9">
        <f t="shared" ref="B4:B19" si="0">C4+D4</f>
        <v>608866</v>
      </c>
      <c r="C4" s="9">
        <f t="shared" ref="C4:D19" si="1">F4+I4+L4+O4+R4+U4+X4+AA4+AD4+AG4+AJ4+AM4+AP4+AS4+AV4+AY4+BB4+BE4+BH4+BK4+BN4</f>
        <v>313412</v>
      </c>
      <c r="D4" s="9">
        <f t="shared" si="1"/>
        <v>295454</v>
      </c>
      <c r="E4" s="9">
        <f t="shared" ref="E4:E19" si="2">F4+G4</f>
        <v>6372</v>
      </c>
      <c r="F4" s="9">
        <f>'2030年男'!B3</f>
        <v>3311</v>
      </c>
      <c r="G4" s="9">
        <f>'2030年女'!B3</f>
        <v>3061</v>
      </c>
      <c r="H4" s="9">
        <f t="shared" ref="H4:H19" si="3">I4+J4</f>
        <v>8866</v>
      </c>
      <c r="I4" s="9">
        <f>'2030年男'!C3</f>
        <v>4608</v>
      </c>
      <c r="J4" s="9">
        <f>'2030年女'!C3</f>
        <v>4258</v>
      </c>
      <c r="K4" s="9">
        <f t="shared" ref="K4:K19" si="4">L4+M4</f>
        <v>16713</v>
      </c>
      <c r="L4" s="9">
        <f>'2030年男'!D3</f>
        <v>8705</v>
      </c>
      <c r="M4" s="9">
        <f>'2030年女'!D3</f>
        <v>8008</v>
      </c>
      <c r="N4" s="9">
        <f t="shared" ref="N4:N19" si="5">O4+P4</f>
        <v>21834</v>
      </c>
      <c r="O4" s="9">
        <f>'2030年男'!E3</f>
        <v>11492</v>
      </c>
      <c r="P4" s="9">
        <f>'2030年女'!E3</f>
        <v>10342</v>
      </c>
      <c r="Q4" s="9">
        <f t="shared" ref="Q4:Q19" si="6">R4+S4</f>
        <v>18790</v>
      </c>
      <c r="R4" s="9">
        <f>'2030年男'!F3</f>
        <v>10000</v>
      </c>
      <c r="S4" s="9">
        <f>'2030年女'!F3</f>
        <v>8790</v>
      </c>
      <c r="T4" s="9">
        <f t="shared" ref="T4:T19" si="7">U4+V4</f>
        <v>19694</v>
      </c>
      <c r="U4" s="9">
        <f>'2030年男'!G3</f>
        <v>11732</v>
      </c>
      <c r="V4" s="9">
        <f>'2030年女'!G3</f>
        <v>7962</v>
      </c>
      <c r="W4" s="9">
        <f t="shared" ref="W4:W19" si="8">X4+Y4</f>
        <v>41691</v>
      </c>
      <c r="X4" s="9">
        <f>'2030年男'!H3</f>
        <v>24366</v>
      </c>
      <c r="Y4" s="9">
        <f>'2030年女'!H3</f>
        <v>17325</v>
      </c>
      <c r="Z4" s="9">
        <f t="shared" ref="Z4:Z19" si="9">AA4+AB4</f>
        <v>55283</v>
      </c>
      <c r="AA4" s="9">
        <f>'2030年男'!I3</f>
        <v>30579</v>
      </c>
      <c r="AB4" s="9">
        <f>'2030年女'!I3</f>
        <v>24704</v>
      </c>
      <c r="AC4" s="9">
        <f t="shared" ref="AC4:AC19" si="10">AD4+AE4</f>
        <v>64333</v>
      </c>
      <c r="AD4" s="9">
        <f>'2030年男'!J3</f>
        <v>34986</v>
      </c>
      <c r="AE4" s="9">
        <f>'2030年女'!J3</f>
        <v>29347</v>
      </c>
      <c r="AF4" s="9">
        <f t="shared" ref="AF4:AF19" si="11">AG4+AH4</f>
        <v>53750</v>
      </c>
      <c r="AG4" s="9">
        <f>'2030年男'!K3</f>
        <v>27555</v>
      </c>
      <c r="AH4" s="9">
        <f>'2030年女'!K3</f>
        <v>26195</v>
      </c>
      <c r="AI4" s="9">
        <f t="shared" ref="AI4:AI19" si="12">AJ4+AK4</f>
        <v>43942</v>
      </c>
      <c r="AJ4" s="9">
        <f>'2030年男'!L3</f>
        <v>22019</v>
      </c>
      <c r="AK4" s="9">
        <f>'2030年女'!L3</f>
        <v>21923</v>
      </c>
      <c r="AL4" s="9">
        <f t="shared" ref="AL4:AL19" si="13">AM4+AN4</f>
        <v>47882</v>
      </c>
      <c r="AM4" s="9">
        <f>'2030年男'!M3</f>
        <v>23635</v>
      </c>
      <c r="AN4" s="9">
        <f>'2030年女'!M3</f>
        <v>24247</v>
      </c>
      <c r="AO4" s="9">
        <f t="shared" ref="AO4:AO19" si="14">AP4+AQ4</f>
        <v>48714</v>
      </c>
      <c r="AP4" s="9">
        <f>'2030年男'!N3</f>
        <v>24416</v>
      </c>
      <c r="AQ4" s="9">
        <f>'2030年女'!N3</f>
        <v>24298</v>
      </c>
      <c r="AR4" s="9">
        <f t="shared" ref="AR4:AR19" si="15">AT4+AS4</f>
        <v>45084</v>
      </c>
      <c r="AS4" s="9">
        <f>'2030年男'!O3</f>
        <v>22680</v>
      </c>
      <c r="AT4" s="9">
        <f>'2030年女'!O3</f>
        <v>22404</v>
      </c>
      <c r="AU4" s="9">
        <f t="shared" ref="AU4:AU19" si="16">AV4+AW4</f>
        <v>47105</v>
      </c>
      <c r="AV4" s="9">
        <f>'2030年男'!P3</f>
        <v>22704</v>
      </c>
      <c r="AW4" s="9">
        <f>'2030年女'!P3</f>
        <v>24401</v>
      </c>
      <c r="AX4" s="9">
        <f t="shared" ref="AX4:AX19" si="17">AY4+AZ4</f>
        <v>38966</v>
      </c>
      <c r="AY4" s="9">
        <f>'2030年男'!Q3</f>
        <v>17973</v>
      </c>
      <c r="AZ4" s="9">
        <f>'2030年女'!Q3</f>
        <v>20993</v>
      </c>
      <c r="BA4" s="9">
        <f t="shared" ref="BA4:BA19" si="18">BB4+BC4</f>
        <v>19772</v>
      </c>
      <c r="BB4" s="9">
        <f>'2030年男'!R3</f>
        <v>8756</v>
      </c>
      <c r="BC4" s="9">
        <f>'2030年女'!R3</f>
        <v>11016</v>
      </c>
      <c r="BD4" s="9">
        <f t="shared" ref="BD4:BD19" si="19">BE4+BF4</f>
        <v>6844</v>
      </c>
      <c r="BE4" s="9">
        <f>'2030年男'!S3</f>
        <v>2840</v>
      </c>
      <c r="BF4" s="9">
        <f>'2030年女'!S3</f>
        <v>4004</v>
      </c>
      <c r="BG4" s="9">
        <f t="shared" ref="BG4:BG19" si="20">BH4+BI4</f>
        <v>2460</v>
      </c>
      <c r="BH4" s="9">
        <f>'2030年男'!T3</f>
        <v>844</v>
      </c>
      <c r="BI4" s="9">
        <f>'2030年女'!T3</f>
        <v>1616</v>
      </c>
      <c r="BJ4" s="9">
        <f t="shared" ref="BJ4:BJ19" si="21">BK4+BL4</f>
        <v>737</v>
      </c>
      <c r="BK4" s="9">
        <f>'2030年男'!U3</f>
        <v>203</v>
      </c>
      <c r="BL4" s="9">
        <f>'2030年女'!U3</f>
        <v>534</v>
      </c>
      <c r="BM4" s="9">
        <f t="shared" ref="BM4:BM19" si="22">BN4+BO4</f>
        <v>34</v>
      </c>
      <c r="BN4" s="9" t="str">
        <f>'2030年男'!V3</f>
        <v> 8</v>
      </c>
      <c r="BO4" s="9" t="str">
        <f>'2030年女'!V3</f>
        <v> 26</v>
      </c>
    </row>
    <row r="5" spans="1:67">
      <c r="A5" s="2" t="s">
        <v>763</v>
      </c>
      <c r="B5" s="9">
        <f t="shared" si="0"/>
        <v>1061122</v>
      </c>
      <c r="C5" s="9">
        <f t="shared" si="1"/>
        <v>514406</v>
      </c>
      <c r="D5" s="9">
        <f t="shared" si="1"/>
        <v>546716</v>
      </c>
      <c r="E5" s="9">
        <f t="shared" si="2"/>
        <v>14591</v>
      </c>
      <c r="F5" s="9">
        <f>'2030年男'!B4</f>
        <v>7861</v>
      </c>
      <c r="G5" s="9">
        <f>'2030年女'!B4</f>
        <v>6730</v>
      </c>
      <c r="H5" s="9">
        <f t="shared" si="3"/>
        <v>20568</v>
      </c>
      <c r="I5" s="9">
        <f>'2030年男'!C4</f>
        <v>11079</v>
      </c>
      <c r="J5" s="9">
        <f>'2030年女'!C4</f>
        <v>9489</v>
      </c>
      <c r="K5" s="9">
        <f t="shared" si="4"/>
        <v>32144</v>
      </c>
      <c r="L5" s="9">
        <f>'2030年男'!D4</f>
        <v>16629</v>
      </c>
      <c r="M5" s="9">
        <f>'2030年女'!D4</f>
        <v>15515</v>
      </c>
      <c r="N5" s="9">
        <f t="shared" si="5"/>
        <v>42524</v>
      </c>
      <c r="O5" s="9">
        <f>'2030年男'!E4</f>
        <v>22368</v>
      </c>
      <c r="P5" s="9">
        <f>'2030年女'!E4</f>
        <v>20156</v>
      </c>
      <c r="Q5" s="9">
        <f t="shared" si="6"/>
        <v>34214</v>
      </c>
      <c r="R5" s="9">
        <f>'2030年男'!F4</f>
        <v>18111</v>
      </c>
      <c r="S5" s="9">
        <f>'2030年女'!F4</f>
        <v>16103</v>
      </c>
      <c r="T5" s="9">
        <f t="shared" si="7"/>
        <v>30036</v>
      </c>
      <c r="U5" s="9">
        <f>'2030年男'!G4</f>
        <v>15864</v>
      </c>
      <c r="V5" s="9">
        <f>'2030年女'!G4</f>
        <v>14172</v>
      </c>
      <c r="W5" s="9">
        <f t="shared" si="8"/>
        <v>72153</v>
      </c>
      <c r="X5" s="9">
        <f>'2030年男'!H4</f>
        <v>35050</v>
      </c>
      <c r="Y5" s="9">
        <f>'2030年女'!H4</f>
        <v>37103</v>
      </c>
      <c r="Z5" s="9">
        <f t="shared" si="9"/>
        <v>93260</v>
      </c>
      <c r="AA5" s="9">
        <f>'2030年男'!I4</f>
        <v>45100</v>
      </c>
      <c r="AB5" s="9">
        <f>'2030年女'!I4</f>
        <v>48160</v>
      </c>
      <c r="AC5" s="9">
        <f t="shared" si="10"/>
        <v>99915</v>
      </c>
      <c r="AD5" s="9">
        <f>'2030年男'!J4</f>
        <v>49112</v>
      </c>
      <c r="AE5" s="9">
        <f>'2030年女'!J4</f>
        <v>50803</v>
      </c>
      <c r="AF5" s="9">
        <f t="shared" si="11"/>
        <v>95949</v>
      </c>
      <c r="AG5" s="9">
        <f>'2030年男'!K4</f>
        <v>46041</v>
      </c>
      <c r="AH5" s="9">
        <f>'2030年女'!K4</f>
        <v>49908</v>
      </c>
      <c r="AI5" s="9">
        <f t="shared" si="12"/>
        <v>77572</v>
      </c>
      <c r="AJ5" s="9">
        <f>'2030年男'!L4</f>
        <v>37195</v>
      </c>
      <c r="AK5" s="9">
        <f>'2030年女'!L4</f>
        <v>40377</v>
      </c>
      <c r="AL5" s="9">
        <f t="shared" si="13"/>
        <v>71108</v>
      </c>
      <c r="AM5" s="9">
        <f>'2030年男'!M4</f>
        <v>34346</v>
      </c>
      <c r="AN5" s="9">
        <f>'2030年女'!M4</f>
        <v>36762</v>
      </c>
      <c r="AO5" s="9">
        <f t="shared" si="14"/>
        <v>67738</v>
      </c>
      <c r="AP5" s="9">
        <f>'2030年男'!N4</f>
        <v>32871</v>
      </c>
      <c r="AQ5" s="9">
        <f>'2030年女'!N4</f>
        <v>34867</v>
      </c>
      <c r="AR5" s="9">
        <f t="shared" si="15"/>
        <v>69403</v>
      </c>
      <c r="AS5" s="9">
        <f>'2030年男'!O4</f>
        <v>33673</v>
      </c>
      <c r="AT5" s="9">
        <f>'2030年女'!O4</f>
        <v>35730</v>
      </c>
      <c r="AU5" s="9">
        <f t="shared" si="16"/>
        <v>84373</v>
      </c>
      <c r="AV5" s="9">
        <f>'2030年男'!P4</f>
        <v>39240</v>
      </c>
      <c r="AW5" s="9">
        <f>'2030年女'!P4</f>
        <v>45133</v>
      </c>
      <c r="AX5" s="9">
        <f t="shared" si="17"/>
        <v>75976</v>
      </c>
      <c r="AY5" s="9">
        <f>'2030年男'!Q4</f>
        <v>34805</v>
      </c>
      <c r="AZ5" s="9">
        <f>'2030年女'!Q4</f>
        <v>41171</v>
      </c>
      <c r="BA5" s="9">
        <f t="shared" si="18"/>
        <v>44247</v>
      </c>
      <c r="BB5" s="9">
        <f>'2030年男'!R4</f>
        <v>20393</v>
      </c>
      <c r="BC5" s="9">
        <f>'2030年女'!R4</f>
        <v>23854</v>
      </c>
      <c r="BD5" s="9">
        <f t="shared" si="19"/>
        <v>20439</v>
      </c>
      <c r="BE5" s="9">
        <f>'2030年男'!S4</f>
        <v>8868</v>
      </c>
      <c r="BF5" s="9">
        <f>'2030年女'!S4</f>
        <v>11571</v>
      </c>
      <c r="BG5" s="9">
        <f t="shared" si="20"/>
        <v>10128</v>
      </c>
      <c r="BH5" s="9">
        <f>'2030年男'!T4</f>
        <v>4058</v>
      </c>
      <c r="BI5" s="9">
        <f>'2030年女'!T4</f>
        <v>6070</v>
      </c>
      <c r="BJ5" s="9">
        <f t="shared" si="21"/>
        <v>4169</v>
      </c>
      <c r="BK5" s="9">
        <f>'2030年男'!U4</f>
        <v>1544</v>
      </c>
      <c r="BL5" s="9">
        <f>'2030年女'!U4</f>
        <v>2625</v>
      </c>
      <c r="BM5" s="9">
        <f t="shared" si="22"/>
        <v>615</v>
      </c>
      <c r="BN5" s="9" t="str">
        <f>'2030年男'!V4</f>
        <v> 198</v>
      </c>
      <c r="BO5" s="9" t="str">
        <f>'2030年女'!V4</f>
        <v> 417</v>
      </c>
    </row>
    <row r="6" spans="1:67">
      <c r="A6" s="2" t="s">
        <v>764</v>
      </c>
      <c r="B6" s="9">
        <f t="shared" si="0"/>
        <v>652817</v>
      </c>
      <c r="C6" s="9">
        <f t="shared" si="1"/>
        <v>309112</v>
      </c>
      <c r="D6" s="9">
        <f t="shared" si="1"/>
        <v>343705</v>
      </c>
      <c r="E6" s="9">
        <f t="shared" si="2"/>
        <v>8750</v>
      </c>
      <c r="F6" s="9">
        <f>'2030年男'!B5</f>
        <v>4858</v>
      </c>
      <c r="G6" s="9">
        <f>'2030年女'!B5</f>
        <v>3892</v>
      </c>
      <c r="H6" s="9">
        <f t="shared" si="3"/>
        <v>13138</v>
      </c>
      <c r="I6" s="9">
        <f>'2030年男'!C5</f>
        <v>7295</v>
      </c>
      <c r="J6" s="9">
        <f>'2030年女'!C5</f>
        <v>5843</v>
      </c>
      <c r="K6" s="9">
        <f t="shared" si="4"/>
        <v>19372</v>
      </c>
      <c r="L6" s="9">
        <f>'2030年男'!D5</f>
        <v>9880</v>
      </c>
      <c r="M6" s="9">
        <f>'2030年女'!D5</f>
        <v>9492</v>
      </c>
      <c r="N6" s="9">
        <f t="shared" si="5"/>
        <v>23720</v>
      </c>
      <c r="O6" s="9">
        <f>'2030年男'!E5</f>
        <v>12242</v>
      </c>
      <c r="P6" s="9">
        <f>'2030年女'!E5</f>
        <v>11478</v>
      </c>
      <c r="Q6" s="9">
        <f t="shared" si="6"/>
        <v>18401</v>
      </c>
      <c r="R6" s="9">
        <f>'2030年男'!F5</f>
        <v>9473</v>
      </c>
      <c r="S6" s="9">
        <f>'2030年女'!F5</f>
        <v>8928</v>
      </c>
      <c r="T6" s="9">
        <f t="shared" si="7"/>
        <v>18186</v>
      </c>
      <c r="U6" s="9">
        <f>'2030年男'!G5</f>
        <v>9530</v>
      </c>
      <c r="V6" s="9">
        <f>'2030年女'!G5</f>
        <v>8656</v>
      </c>
      <c r="W6" s="9">
        <f t="shared" si="8"/>
        <v>39173</v>
      </c>
      <c r="X6" s="9">
        <f>'2030年男'!H5</f>
        <v>19099</v>
      </c>
      <c r="Y6" s="9">
        <f>'2030年女'!H5</f>
        <v>20074</v>
      </c>
      <c r="Z6" s="9">
        <f t="shared" si="9"/>
        <v>64090</v>
      </c>
      <c r="AA6" s="9">
        <f>'2030年男'!I5</f>
        <v>29412</v>
      </c>
      <c r="AB6" s="9">
        <f>'2030年女'!I5</f>
        <v>34678</v>
      </c>
      <c r="AC6" s="9">
        <f t="shared" si="10"/>
        <v>68781</v>
      </c>
      <c r="AD6" s="9">
        <f>'2030年男'!J5</f>
        <v>32436</v>
      </c>
      <c r="AE6" s="9">
        <f>'2030年女'!J5</f>
        <v>36345</v>
      </c>
      <c r="AF6" s="9">
        <f t="shared" si="11"/>
        <v>60635</v>
      </c>
      <c r="AG6" s="9">
        <f>'2030年男'!K5</f>
        <v>27958</v>
      </c>
      <c r="AH6" s="9">
        <f>'2030年女'!K5</f>
        <v>32677</v>
      </c>
      <c r="AI6" s="9">
        <f t="shared" si="12"/>
        <v>45393</v>
      </c>
      <c r="AJ6" s="9">
        <f>'2030年男'!L5</f>
        <v>20960</v>
      </c>
      <c r="AK6" s="9">
        <f>'2030年女'!L5</f>
        <v>24433</v>
      </c>
      <c r="AL6" s="9">
        <f t="shared" si="13"/>
        <v>41800</v>
      </c>
      <c r="AM6" s="9">
        <f>'2030年男'!M5</f>
        <v>19413</v>
      </c>
      <c r="AN6" s="9">
        <f>'2030年女'!M5</f>
        <v>22387</v>
      </c>
      <c r="AO6" s="9">
        <f t="shared" si="14"/>
        <v>41358</v>
      </c>
      <c r="AP6" s="9">
        <f>'2030年男'!N5</f>
        <v>19283</v>
      </c>
      <c r="AQ6" s="9">
        <f>'2030年女'!N5</f>
        <v>22075</v>
      </c>
      <c r="AR6" s="9">
        <f t="shared" si="15"/>
        <v>44374</v>
      </c>
      <c r="AS6" s="9">
        <f>'2030年男'!O5</f>
        <v>21102</v>
      </c>
      <c r="AT6" s="9">
        <f>'2030年女'!O5</f>
        <v>23272</v>
      </c>
      <c r="AU6" s="9">
        <f t="shared" si="16"/>
        <v>53701</v>
      </c>
      <c r="AV6" s="9">
        <f>'2030年男'!P5</f>
        <v>25018</v>
      </c>
      <c r="AW6" s="9">
        <f>'2030年女'!P5</f>
        <v>28683</v>
      </c>
      <c r="AX6" s="9">
        <f t="shared" si="17"/>
        <v>45995</v>
      </c>
      <c r="AY6" s="9">
        <f>'2030年男'!Q5</f>
        <v>21304</v>
      </c>
      <c r="AZ6" s="9">
        <f>'2030年女'!Q5</f>
        <v>24691</v>
      </c>
      <c r="BA6" s="9">
        <f t="shared" si="18"/>
        <v>25559</v>
      </c>
      <c r="BB6" s="9">
        <f>'2030年男'!R5</f>
        <v>11535</v>
      </c>
      <c r="BC6" s="9">
        <f>'2030年女'!R5</f>
        <v>14024</v>
      </c>
      <c r="BD6" s="9">
        <f t="shared" si="19"/>
        <v>11775</v>
      </c>
      <c r="BE6" s="9">
        <f>'2030年男'!S5</f>
        <v>5025</v>
      </c>
      <c r="BF6" s="9">
        <f>'2030年女'!S5</f>
        <v>6750</v>
      </c>
      <c r="BG6" s="9">
        <f t="shared" si="20"/>
        <v>5749</v>
      </c>
      <c r="BH6" s="9">
        <f>'2030年男'!T5</f>
        <v>2234</v>
      </c>
      <c r="BI6" s="9">
        <f>'2030年女'!T5</f>
        <v>3515</v>
      </c>
      <c r="BJ6" s="9">
        <f t="shared" si="21"/>
        <v>2550</v>
      </c>
      <c r="BK6" s="9">
        <f>'2030年男'!U5</f>
        <v>922</v>
      </c>
      <c r="BL6" s="9">
        <f>'2030年女'!U5</f>
        <v>1628</v>
      </c>
      <c r="BM6" s="9">
        <f t="shared" si="22"/>
        <v>317</v>
      </c>
      <c r="BN6" s="9" t="str">
        <f>'2030年男'!V5</f>
        <v> 133</v>
      </c>
      <c r="BO6" s="9" t="str">
        <f>'2030年女'!V5</f>
        <v> 184</v>
      </c>
    </row>
    <row r="7" spans="1:67">
      <c r="A7" s="2" t="s">
        <v>765</v>
      </c>
      <c r="B7" s="9">
        <f t="shared" si="0"/>
        <v>918265</v>
      </c>
      <c r="C7" s="9">
        <f t="shared" si="1"/>
        <v>443780</v>
      </c>
      <c r="D7" s="9">
        <f t="shared" si="1"/>
        <v>474485</v>
      </c>
      <c r="E7" s="9">
        <f t="shared" si="2"/>
        <v>10312</v>
      </c>
      <c r="F7" s="9">
        <f>'2030年男'!B6</f>
        <v>5246</v>
      </c>
      <c r="G7" s="9">
        <f>'2030年女'!B6</f>
        <v>5066</v>
      </c>
      <c r="H7" s="9">
        <f t="shared" si="3"/>
        <v>14966</v>
      </c>
      <c r="I7" s="9">
        <f>'2030年男'!C6</f>
        <v>7614</v>
      </c>
      <c r="J7" s="9">
        <f>'2030年女'!C6</f>
        <v>7352</v>
      </c>
      <c r="K7" s="9">
        <f t="shared" si="4"/>
        <v>28422</v>
      </c>
      <c r="L7" s="9">
        <f>'2030年男'!D6</f>
        <v>14788</v>
      </c>
      <c r="M7" s="9">
        <f>'2030年女'!D6</f>
        <v>13634</v>
      </c>
      <c r="N7" s="9">
        <f t="shared" si="5"/>
        <v>34913</v>
      </c>
      <c r="O7" s="9">
        <f>'2030年男'!E6</f>
        <v>18036</v>
      </c>
      <c r="P7" s="9">
        <f>'2030年女'!E6</f>
        <v>16877</v>
      </c>
      <c r="Q7" s="9">
        <f t="shared" si="6"/>
        <v>27459</v>
      </c>
      <c r="R7" s="9">
        <f>'2030年男'!F6</f>
        <v>14213</v>
      </c>
      <c r="S7" s="9">
        <f>'2030年女'!F6</f>
        <v>13246</v>
      </c>
      <c r="T7" s="9">
        <f t="shared" si="7"/>
        <v>24071</v>
      </c>
      <c r="U7" s="9">
        <f>'2030年男'!G6</f>
        <v>12887</v>
      </c>
      <c r="V7" s="9">
        <f>'2030年女'!G6</f>
        <v>11184</v>
      </c>
      <c r="W7" s="9">
        <f t="shared" si="8"/>
        <v>48205</v>
      </c>
      <c r="X7" s="9">
        <f>'2030年男'!H6</f>
        <v>23974</v>
      </c>
      <c r="Y7" s="9">
        <f>'2030年女'!H6</f>
        <v>24231</v>
      </c>
      <c r="Z7" s="9">
        <f t="shared" si="9"/>
        <v>73342</v>
      </c>
      <c r="AA7" s="9">
        <f>'2030年男'!I6</f>
        <v>34965</v>
      </c>
      <c r="AB7" s="9">
        <f>'2030年女'!I6</f>
        <v>38377</v>
      </c>
      <c r="AC7" s="9">
        <f t="shared" si="10"/>
        <v>89959</v>
      </c>
      <c r="AD7" s="9">
        <f>'2030年男'!J6</f>
        <v>43461</v>
      </c>
      <c r="AE7" s="9">
        <f>'2030年女'!J6</f>
        <v>46498</v>
      </c>
      <c r="AF7" s="9">
        <f t="shared" si="11"/>
        <v>84405</v>
      </c>
      <c r="AG7" s="9">
        <f>'2030年男'!K6</f>
        <v>40475</v>
      </c>
      <c r="AH7" s="9">
        <f>'2030年女'!K6</f>
        <v>43930</v>
      </c>
      <c r="AI7" s="9">
        <f t="shared" si="12"/>
        <v>64593</v>
      </c>
      <c r="AJ7" s="9">
        <f>'2030年男'!L6</f>
        <v>31304</v>
      </c>
      <c r="AK7" s="9">
        <f>'2030年女'!L6</f>
        <v>33289</v>
      </c>
      <c r="AL7" s="9">
        <f t="shared" si="13"/>
        <v>58135</v>
      </c>
      <c r="AM7" s="9">
        <f>'2030年男'!M6</f>
        <v>27489</v>
      </c>
      <c r="AN7" s="9">
        <f>'2030年女'!M6</f>
        <v>30646</v>
      </c>
      <c r="AO7" s="9">
        <f t="shared" si="14"/>
        <v>57768</v>
      </c>
      <c r="AP7" s="9">
        <f>'2030年男'!N6</f>
        <v>27706</v>
      </c>
      <c r="AQ7" s="9">
        <f>'2030年女'!N6</f>
        <v>30062</v>
      </c>
      <c r="AR7" s="9">
        <f t="shared" si="15"/>
        <v>68824</v>
      </c>
      <c r="AS7" s="9">
        <f>'2030年男'!O6</f>
        <v>33739</v>
      </c>
      <c r="AT7" s="9">
        <f>'2030年女'!O6</f>
        <v>35085</v>
      </c>
      <c r="AU7" s="9">
        <f t="shared" si="16"/>
        <v>86691</v>
      </c>
      <c r="AV7" s="9">
        <f>'2030年男'!P6</f>
        <v>41183</v>
      </c>
      <c r="AW7" s="9">
        <f>'2030年女'!P6</f>
        <v>45508</v>
      </c>
      <c r="AX7" s="9">
        <f t="shared" si="17"/>
        <v>76527</v>
      </c>
      <c r="AY7" s="9">
        <f>'2030年男'!Q6</f>
        <v>35837</v>
      </c>
      <c r="AZ7" s="9">
        <f>'2030年女'!Q6</f>
        <v>40690</v>
      </c>
      <c r="BA7" s="9">
        <f t="shared" si="18"/>
        <v>40923</v>
      </c>
      <c r="BB7" s="9">
        <f>'2030年男'!R6</f>
        <v>19292</v>
      </c>
      <c r="BC7" s="9">
        <f>'2030年女'!R6</f>
        <v>21631</v>
      </c>
      <c r="BD7" s="9">
        <f t="shared" si="19"/>
        <v>16446</v>
      </c>
      <c r="BE7" s="9">
        <f>'2030年男'!S6</f>
        <v>7227</v>
      </c>
      <c r="BF7" s="9">
        <f>'2030年女'!S6</f>
        <v>9219</v>
      </c>
      <c r="BG7" s="9">
        <f t="shared" si="20"/>
        <v>7984</v>
      </c>
      <c r="BH7" s="9">
        <f>'2030年男'!T6</f>
        <v>3034</v>
      </c>
      <c r="BI7" s="9">
        <f>'2030年女'!T6</f>
        <v>4950</v>
      </c>
      <c r="BJ7" s="9">
        <f t="shared" si="21"/>
        <v>3687</v>
      </c>
      <c r="BK7" s="9">
        <f>'2030年男'!U6</f>
        <v>1145</v>
      </c>
      <c r="BL7" s="9">
        <f>'2030年女'!U6</f>
        <v>2542</v>
      </c>
      <c r="BM7" s="9">
        <f t="shared" si="22"/>
        <v>633</v>
      </c>
      <c r="BN7" s="9" t="str">
        <f>'2030年男'!V6</f>
        <v> 165</v>
      </c>
      <c r="BO7" s="9" t="str">
        <f>'2030年女'!V6</f>
        <v> 468</v>
      </c>
    </row>
    <row r="8" spans="1:67">
      <c r="A8" s="2" t="s">
        <v>766</v>
      </c>
      <c r="B8" s="9">
        <f t="shared" si="0"/>
        <v>1173905</v>
      </c>
      <c r="C8" s="9">
        <f t="shared" si="1"/>
        <v>574305</v>
      </c>
      <c r="D8" s="9">
        <f t="shared" si="1"/>
        <v>599600</v>
      </c>
      <c r="E8" s="9">
        <f t="shared" si="2"/>
        <v>13342</v>
      </c>
      <c r="F8" s="9">
        <f>'2030年男'!B7</f>
        <v>7166</v>
      </c>
      <c r="G8" s="9">
        <f>'2030年女'!B7</f>
        <v>6176</v>
      </c>
      <c r="H8" s="9">
        <f t="shared" si="3"/>
        <v>19918</v>
      </c>
      <c r="I8" s="9">
        <f>'2030年男'!C7</f>
        <v>10698</v>
      </c>
      <c r="J8" s="9">
        <f>'2030年女'!C7</f>
        <v>9220</v>
      </c>
      <c r="K8" s="9">
        <f t="shared" si="4"/>
        <v>37427</v>
      </c>
      <c r="L8" s="9">
        <f>'2030年男'!D7</f>
        <v>19374</v>
      </c>
      <c r="M8" s="9">
        <f>'2030年女'!D7</f>
        <v>18053</v>
      </c>
      <c r="N8" s="9">
        <f t="shared" si="5"/>
        <v>44918</v>
      </c>
      <c r="O8" s="9">
        <f>'2030年男'!E7</f>
        <v>23281</v>
      </c>
      <c r="P8" s="9">
        <f>'2030年女'!E7</f>
        <v>21637</v>
      </c>
      <c r="Q8" s="9">
        <f t="shared" si="6"/>
        <v>33904</v>
      </c>
      <c r="R8" s="9">
        <f>'2030年男'!F7</f>
        <v>17685</v>
      </c>
      <c r="S8" s="9">
        <f>'2030年女'!F7</f>
        <v>16219</v>
      </c>
      <c r="T8" s="9">
        <f t="shared" si="7"/>
        <v>29291</v>
      </c>
      <c r="U8" s="9">
        <f>'2030年男'!G7</f>
        <v>16005</v>
      </c>
      <c r="V8" s="9">
        <f>'2030年女'!G7</f>
        <v>13286</v>
      </c>
      <c r="W8" s="9">
        <f t="shared" si="8"/>
        <v>60547</v>
      </c>
      <c r="X8" s="9">
        <f>'2030年男'!H7</f>
        <v>29892</v>
      </c>
      <c r="Y8" s="9">
        <f>'2030年女'!H7</f>
        <v>30655</v>
      </c>
      <c r="Z8" s="9">
        <f t="shared" si="9"/>
        <v>97345</v>
      </c>
      <c r="AA8" s="9">
        <f>'2030年男'!I7</f>
        <v>46210</v>
      </c>
      <c r="AB8" s="9">
        <f>'2030年女'!I7</f>
        <v>51135</v>
      </c>
      <c r="AC8" s="9">
        <f t="shared" si="10"/>
        <v>118254</v>
      </c>
      <c r="AD8" s="9">
        <f>'2030年男'!J7</f>
        <v>57930</v>
      </c>
      <c r="AE8" s="9">
        <f>'2030年女'!J7</f>
        <v>60324</v>
      </c>
      <c r="AF8" s="9">
        <f t="shared" si="11"/>
        <v>110357</v>
      </c>
      <c r="AG8" s="9">
        <f>'2030年男'!K7</f>
        <v>53917</v>
      </c>
      <c r="AH8" s="9">
        <f>'2030年女'!K7</f>
        <v>56440</v>
      </c>
      <c r="AI8" s="9">
        <f t="shared" si="12"/>
        <v>85384</v>
      </c>
      <c r="AJ8" s="9">
        <f>'2030年男'!L7</f>
        <v>41940</v>
      </c>
      <c r="AK8" s="9">
        <f>'2030年女'!L7</f>
        <v>43444</v>
      </c>
      <c r="AL8" s="9">
        <f t="shared" si="13"/>
        <v>75684</v>
      </c>
      <c r="AM8" s="9">
        <f>'2030年男'!M7</f>
        <v>37387</v>
      </c>
      <c r="AN8" s="9">
        <f>'2030年女'!M7</f>
        <v>38297</v>
      </c>
      <c r="AO8" s="9">
        <f t="shared" si="14"/>
        <v>73378</v>
      </c>
      <c r="AP8" s="9">
        <f>'2030年男'!N7</f>
        <v>36648</v>
      </c>
      <c r="AQ8" s="9">
        <f>'2030年女'!N7</f>
        <v>36730</v>
      </c>
      <c r="AR8" s="9">
        <f t="shared" si="15"/>
        <v>84468</v>
      </c>
      <c r="AS8" s="9">
        <f>'2030年男'!O7</f>
        <v>41452</v>
      </c>
      <c r="AT8" s="9">
        <f>'2030年女'!O7</f>
        <v>43016</v>
      </c>
      <c r="AU8" s="9">
        <f t="shared" si="16"/>
        <v>108227</v>
      </c>
      <c r="AV8" s="9">
        <f>'2030年男'!P7</f>
        <v>51135</v>
      </c>
      <c r="AW8" s="9">
        <f>'2030年女'!P7</f>
        <v>57092</v>
      </c>
      <c r="AX8" s="9">
        <f t="shared" si="17"/>
        <v>97324</v>
      </c>
      <c r="AY8" s="9">
        <f>'2030年男'!Q7</f>
        <v>45680</v>
      </c>
      <c r="AZ8" s="9">
        <f>'2030年女'!Q7</f>
        <v>51644</v>
      </c>
      <c r="BA8" s="9">
        <f t="shared" si="18"/>
        <v>51005</v>
      </c>
      <c r="BB8" s="9">
        <f>'2030年男'!R7</f>
        <v>24103</v>
      </c>
      <c r="BC8" s="9">
        <f>'2030年女'!R7</f>
        <v>26902</v>
      </c>
      <c r="BD8" s="9">
        <f t="shared" si="19"/>
        <v>19628</v>
      </c>
      <c r="BE8" s="9">
        <f>'2030年男'!S7</f>
        <v>8870</v>
      </c>
      <c r="BF8" s="9">
        <f>'2030年女'!S7</f>
        <v>10758</v>
      </c>
      <c r="BG8" s="9">
        <f t="shared" si="20"/>
        <v>8926</v>
      </c>
      <c r="BH8" s="9">
        <f>'2030年男'!T7</f>
        <v>3468</v>
      </c>
      <c r="BI8" s="9">
        <f>'2030年女'!T7</f>
        <v>5458</v>
      </c>
      <c r="BJ8" s="9">
        <f t="shared" si="21"/>
        <v>3975</v>
      </c>
      <c r="BK8" s="9">
        <f>'2030年男'!U7</f>
        <v>1253</v>
      </c>
      <c r="BL8" s="9">
        <f>'2030年女'!U7</f>
        <v>2722</v>
      </c>
      <c r="BM8" s="9">
        <f t="shared" si="22"/>
        <v>603</v>
      </c>
      <c r="BN8" s="9" t="str">
        <f>'2030年男'!V7</f>
        <v> 211</v>
      </c>
      <c r="BO8" s="9" t="str">
        <f>'2030年女'!V7</f>
        <v> 392</v>
      </c>
    </row>
    <row r="9" spans="1:67">
      <c r="A9" s="2" t="s">
        <v>767</v>
      </c>
      <c r="B9" s="9">
        <f t="shared" si="0"/>
        <v>693531</v>
      </c>
      <c r="C9" s="9">
        <f t="shared" si="1"/>
        <v>339110</v>
      </c>
      <c r="D9" s="9">
        <f t="shared" si="1"/>
        <v>354421</v>
      </c>
      <c r="E9" s="9">
        <f t="shared" si="2"/>
        <v>7750</v>
      </c>
      <c r="F9" s="9">
        <f>'2030年男'!B8</f>
        <v>4216</v>
      </c>
      <c r="G9" s="9">
        <f>'2030年女'!B8</f>
        <v>3534</v>
      </c>
      <c r="H9" s="9">
        <f t="shared" si="3"/>
        <v>11313</v>
      </c>
      <c r="I9" s="9">
        <f>'2030年男'!C8</f>
        <v>6149</v>
      </c>
      <c r="J9" s="9">
        <f>'2030年女'!C8</f>
        <v>5164</v>
      </c>
      <c r="K9" s="9">
        <f t="shared" si="4"/>
        <v>19155</v>
      </c>
      <c r="L9" s="9">
        <f>'2030年男'!D8</f>
        <v>9867</v>
      </c>
      <c r="M9" s="9">
        <f>'2030年女'!D8</f>
        <v>9288</v>
      </c>
      <c r="N9" s="9">
        <f t="shared" si="5"/>
        <v>23613</v>
      </c>
      <c r="O9" s="9">
        <f>'2030年男'!E8</f>
        <v>12314</v>
      </c>
      <c r="P9" s="9">
        <f>'2030年女'!E8</f>
        <v>11299</v>
      </c>
      <c r="Q9" s="9">
        <f t="shared" si="6"/>
        <v>19151</v>
      </c>
      <c r="R9" s="9">
        <f>'2030年男'!F8</f>
        <v>9932</v>
      </c>
      <c r="S9" s="9">
        <f>'2030年女'!F8</f>
        <v>9219</v>
      </c>
      <c r="T9" s="9">
        <f t="shared" si="7"/>
        <v>18713</v>
      </c>
      <c r="U9" s="9">
        <f>'2030年男'!G8</f>
        <v>10517</v>
      </c>
      <c r="V9" s="9">
        <f>'2030年女'!G8</f>
        <v>8196</v>
      </c>
      <c r="W9" s="9">
        <f t="shared" si="8"/>
        <v>38806</v>
      </c>
      <c r="X9" s="9">
        <f>'2030年男'!H8</f>
        <v>19745</v>
      </c>
      <c r="Y9" s="9">
        <f>'2030年女'!H8</f>
        <v>19061</v>
      </c>
      <c r="Z9" s="9">
        <f t="shared" si="9"/>
        <v>54741</v>
      </c>
      <c r="AA9" s="9">
        <f>'2030年男'!I8</f>
        <v>26982</v>
      </c>
      <c r="AB9" s="9">
        <f>'2030年女'!I8</f>
        <v>27759</v>
      </c>
      <c r="AC9" s="9">
        <f t="shared" si="10"/>
        <v>67512</v>
      </c>
      <c r="AD9" s="9">
        <f>'2030年男'!J8</f>
        <v>34025</v>
      </c>
      <c r="AE9" s="9">
        <f>'2030年女'!J8</f>
        <v>33487</v>
      </c>
      <c r="AF9" s="9">
        <f t="shared" si="11"/>
        <v>61087</v>
      </c>
      <c r="AG9" s="9">
        <f>'2030年男'!K8</f>
        <v>29862</v>
      </c>
      <c r="AH9" s="9">
        <f>'2030年女'!K8</f>
        <v>31225</v>
      </c>
      <c r="AI9" s="9">
        <f t="shared" si="12"/>
        <v>48060</v>
      </c>
      <c r="AJ9" s="9">
        <f>'2030年男'!L8</f>
        <v>23296</v>
      </c>
      <c r="AK9" s="9">
        <f>'2030年女'!L8</f>
        <v>24764</v>
      </c>
      <c r="AL9" s="9">
        <f t="shared" si="13"/>
        <v>46324</v>
      </c>
      <c r="AM9" s="9">
        <f>'2030年男'!M8</f>
        <v>22247</v>
      </c>
      <c r="AN9" s="9">
        <f>'2030年女'!M8</f>
        <v>24077</v>
      </c>
      <c r="AO9" s="9">
        <f t="shared" si="14"/>
        <v>46150</v>
      </c>
      <c r="AP9" s="9">
        <f>'2030年男'!N8</f>
        <v>22181</v>
      </c>
      <c r="AQ9" s="9">
        <f>'2030年女'!N8</f>
        <v>23969</v>
      </c>
      <c r="AR9" s="9">
        <f t="shared" si="15"/>
        <v>54044</v>
      </c>
      <c r="AS9" s="9">
        <f>'2030年男'!O8</f>
        <v>26253</v>
      </c>
      <c r="AT9" s="9">
        <f>'2030年女'!O8</f>
        <v>27791</v>
      </c>
      <c r="AU9" s="9">
        <f t="shared" si="16"/>
        <v>68486</v>
      </c>
      <c r="AV9" s="9">
        <f>'2030年男'!P8</f>
        <v>32102</v>
      </c>
      <c r="AW9" s="9">
        <f>'2030年女'!P8</f>
        <v>36384</v>
      </c>
      <c r="AX9" s="9">
        <f t="shared" si="17"/>
        <v>59115</v>
      </c>
      <c r="AY9" s="9">
        <f>'2030年男'!Q8</f>
        <v>27273</v>
      </c>
      <c r="AZ9" s="9">
        <f>'2030年女'!Q8</f>
        <v>31842</v>
      </c>
      <c r="BA9" s="9">
        <f t="shared" si="18"/>
        <v>31613</v>
      </c>
      <c r="BB9" s="9">
        <f>'2030年男'!R8</f>
        <v>14998</v>
      </c>
      <c r="BC9" s="9">
        <f>'2030年女'!R8</f>
        <v>16615</v>
      </c>
      <c r="BD9" s="9">
        <f t="shared" si="19"/>
        <v>11431</v>
      </c>
      <c r="BE9" s="9">
        <f>'2030年男'!S8</f>
        <v>5036</v>
      </c>
      <c r="BF9" s="9">
        <f>'2030年女'!S8</f>
        <v>6395</v>
      </c>
      <c r="BG9" s="9">
        <f t="shared" si="20"/>
        <v>4714</v>
      </c>
      <c r="BH9" s="9">
        <f>'2030年男'!T8</f>
        <v>1705</v>
      </c>
      <c r="BI9" s="9">
        <f>'2030年女'!T8</f>
        <v>3009</v>
      </c>
      <c r="BJ9" s="9">
        <f t="shared" si="21"/>
        <v>1609</v>
      </c>
      <c r="BK9" s="9">
        <f>'2030年男'!U8</f>
        <v>392</v>
      </c>
      <c r="BL9" s="9">
        <f>'2030年女'!U8</f>
        <v>1217</v>
      </c>
      <c r="BM9" s="9">
        <f t="shared" si="22"/>
        <v>144</v>
      </c>
      <c r="BN9" s="9" t="str">
        <f>'2030年男'!V8</f>
        <v> 18</v>
      </c>
      <c r="BO9" s="9" t="str">
        <f>'2030年女'!V8</f>
        <v> 126</v>
      </c>
    </row>
    <row r="10" spans="1:67">
      <c r="A10" s="2" t="s">
        <v>768</v>
      </c>
      <c r="B10" s="9">
        <f t="shared" si="0"/>
        <v>1161722</v>
      </c>
      <c r="C10" s="9">
        <f t="shared" si="1"/>
        <v>570077</v>
      </c>
      <c r="D10" s="9">
        <f t="shared" si="1"/>
        <v>591645</v>
      </c>
      <c r="E10" s="9">
        <f t="shared" si="2"/>
        <v>15896</v>
      </c>
      <c r="F10" s="9">
        <f>'2030年男'!B9</f>
        <v>8684</v>
      </c>
      <c r="G10" s="9">
        <f>'2030年女'!B9</f>
        <v>7212</v>
      </c>
      <c r="H10" s="9">
        <f t="shared" si="3"/>
        <v>21992</v>
      </c>
      <c r="I10" s="9">
        <f>'2030年男'!C9</f>
        <v>12009</v>
      </c>
      <c r="J10" s="9">
        <f>'2030年女'!C9</f>
        <v>9983</v>
      </c>
      <c r="K10" s="9">
        <f t="shared" si="4"/>
        <v>35194</v>
      </c>
      <c r="L10" s="9">
        <f>'2030年男'!D9</f>
        <v>18168</v>
      </c>
      <c r="M10" s="9">
        <f>'2030年女'!D9</f>
        <v>17026</v>
      </c>
      <c r="N10" s="9">
        <f t="shared" si="5"/>
        <v>42917</v>
      </c>
      <c r="O10" s="9">
        <f>'2030年男'!E9</f>
        <v>22419</v>
      </c>
      <c r="P10" s="9">
        <f>'2030年女'!E9</f>
        <v>20498</v>
      </c>
      <c r="Q10" s="9">
        <f t="shared" si="6"/>
        <v>31573</v>
      </c>
      <c r="R10" s="9">
        <f>'2030年男'!F9</f>
        <v>16458</v>
      </c>
      <c r="S10" s="9">
        <f>'2030年女'!F9</f>
        <v>15115</v>
      </c>
      <c r="T10" s="9">
        <f t="shared" si="7"/>
        <v>39667</v>
      </c>
      <c r="U10" s="9">
        <f>'2030年男'!G9</f>
        <v>21239</v>
      </c>
      <c r="V10" s="9">
        <f>'2030年女'!G9</f>
        <v>18428</v>
      </c>
      <c r="W10" s="9">
        <f t="shared" si="8"/>
        <v>82474</v>
      </c>
      <c r="X10" s="9">
        <f>'2030年男'!H9</f>
        <v>42302</v>
      </c>
      <c r="Y10" s="9">
        <f>'2030年女'!H9</f>
        <v>40172</v>
      </c>
      <c r="Z10" s="9">
        <f t="shared" si="9"/>
        <v>87197</v>
      </c>
      <c r="AA10" s="9">
        <f>'2030年男'!I9</f>
        <v>43869</v>
      </c>
      <c r="AB10" s="9">
        <f>'2030年女'!I9</f>
        <v>43328</v>
      </c>
      <c r="AC10" s="9">
        <f t="shared" si="10"/>
        <v>108905</v>
      </c>
      <c r="AD10" s="9">
        <f>'2030年男'!J9</f>
        <v>54676</v>
      </c>
      <c r="AE10" s="9">
        <f>'2030年女'!J9</f>
        <v>54229</v>
      </c>
      <c r="AF10" s="9">
        <f t="shared" si="11"/>
        <v>101489</v>
      </c>
      <c r="AG10" s="9">
        <f>'2030年男'!K9</f>
        <v>49667</v>
      </c>
      <c r="AH10" s="9">
        <f>'2030年女'!K9</f>
        <v>51822</v>
      </c>
      <c r="AI10" s="9">
        <f t="shared" si="12"/>
        <v>76467</v>
      </c>
      <c r="AJ10" s="9">
        <f>'2030年男'!L9</f>
        <v>36977</v>
      </c>
      <c r="AK10" s="9">
        <f>'2030年女'!L9</f>
        <v>39490</v>
      </c>
      <c r="AL10" s="9">
        <f t="shared" si="13"/>
        <v>70934</v>
      </c>
      <c r="AM10" s="9">
        <f>'2030年男'!M9</f>
        <v>33988</v>
      </c>
      <c r="AN10" s="9">
        <f>'2030年女'!M9</f>
        <v>36946</v>
      </c>
      <c r="AO10" s="9">
        <f t="shared" si="14"/>
        <v>70904</v>
      </c>
      <c r="AP10" s="9">
        <f>'2030年男'!N9</f>
        <v>34487</v>
      </c>
      <c r="AQ10" s="9">
        <f>'2030年女'!N9</f>
        <v>36417</v>
      </c>
      <c r="AR10" s="9">
        <f t="shared" si="15"/>
        <v>87852</v>
      </c>
      <c r="AS10" s="9">
        <f>'2030年男'!O9</f>
        <v>42717</v>
      </c>
      <c r="AT10" s="9">
        <f>'2030年女'!O9</f>
        <v>45135</v>
      </c>
      <c r="AU10" s="9">
        <f t="shared" si="16"/>
        <v>112276</v>
      </c>
      <c r="AV10" s="9">
        <f>'2030年男'!P9</f>
        <v>52678</v>
      </c>
      <c r="AW10" s="9">
        <f>'2030年女'!P9</f>
        <v>59598</v>
      </c>
      <c r="AX10" s="9">
        <f t="shared" si="17"/>
        <v>95607</v>
      </c>
      <c r="AY10" s="9">
        <f>'2030年男'!Q9</f>
        <v>44529</v>
      </c>
      <c r="AZ10" s="9">
        <f>'2030年女'!Q9</f>
        <v>51078</v>
      </c>
      <c r="BA10" s="9">
        <f t="shared" si="18"/>
        <v>48652</v>
      </c>
      <c r="BB10" s="9">
        <f>'2030年男'!R9</f>
        <v>22760</v>
      </c>
      <c r="BC10" s="9">
        <f>'2030年女'!R9</f>
        <v>25892</v>
      </c>
      <c r="BD10" s="9">
        <f t="shared" si="19"/>
        <v>18566</v>
      </c>
      <c r="BE10" s="9">
        <f>'2030年男'!S9</f>
        <v>7882</v>
      </c>
      <c r="BF10" s="9">
        <f>'2030年女'!S9</f>
        <v>10684</v>
      </c>
      <c r="BG10" s="9">
        <f t="shared" si="20"/>
        <v>8987</v>
      </c>
      <c r="BH10" s="9">
        <f>'2030年男'!T9</f>
        <v>3268</v>
      </c>
      <c r="BI10" s="9">
        <f>'2030年女'!T9</f>
        <v>5719</v>
      </c>
      <c r="BJ10" s="9">
        <f t="shared" si="21"/>
        <v>3727</v>
      </c>
      <c r="BK10" s="9">
        <f>'2030年男'!U9</f>
        <v>1149</v>
      </c>
      <c r="BL10" s="9">
        <f>'2030年女'!U9</f>
        <v>2578</v>
      </c>
      <c r="BM10" s="9">
        <f t="shared" si="22"/>
        <v>446</v>
      </c>
      <c r="BN10" s="9" t="str">
        <f>'2030年男'!V9</f>
        <v> 151</v>
      </c>
      <c r="BO10" s="9" t="str">
        <f>'2030年女'!V9</f>
        <v> 295</v>
      </c>
    </row>
    <row r="11" spans="1:67">
      <c r="A11" s="2" t="s">
        <v>769</v>
      </c>
      <c r="B11" s="9">
        <f t="shared" si="0"/>
        <v>2610640</v>
      </c>
      <c r="C11" s="9">
        <f t="shared" si="1"/>
        <v>1348393</v>
      </c>
      <c r="D11" s="9">
        <f t="shared" si="1"/>
        <v>1262247</v>
      </c>
      <c r="E11" s="9">
        <f t="shared" si="2"/>
        <v>42389</v>
      </c>
      <c r="F11" s="9">
        <f>'2030年男'!B10</f>
        <v>22294</v>
      </c>
      <c r="G11" s="9">
        <f>'2030年女'!B10</f>
        <v>20095</v>
      </c>
      <c r="H11" s="9">
        <f t="shared" si="3"/>
        <v>61039</v>
      </c>
      <c r="I11" s="9">
        <f>'2030年男'!C10</f>
        <v>32104</v>
      </c>
      <c r="J11" s="9">
        <f>'2030年女'!C10</f>
        <v>28935</v>
      </c>
      <c r="K11" s="9">
        <f t="shared" si="4"/>
        <v>99369</v>
      </c>
      <c r="L11" s="9">
        <f>'2030年男'!D10</f>
        <v>51516</v>
      </c>
      <c r="M11" s="9">
        <f>'2030年女'!D10</f>
        <v>47853</v>
      </c>
      <c r="N11" s="9">
        <f t="shared" si="5"/>
        <v>109028</v>
      </c>
      <c r="O11" s="9">
        <f>'2030年男'!E10</f>
        <v>57171</v>
      </c>
      <c r="P11" s="9">
        <f>'2030年女'!E10</f>
        <v>51857</v>
      </c>
      <c r="Q11" s="9">
        <f t="shared" si="6"/>
        <v>79432</v>
      </c>
      <c r="R11" s="9">
        <f>'2030年男'!F10</f>
        <v>41651</v>
      </c>
      <c r="S11" s="9">
        <f>'2030年女'!F10</f>
        <v>37781</v>
      </c>
      <c r="T11" s="9">
        <f t="shared" si="7"/>
        <v>75908</v>
      </c>
      <c r="U11" s="9">
        <f>'2030年男'!G10</f>
        <v>42246</v>
      </c>
      <c r="V11" s="9">
        <f>'2030年女'!G10</f>
        <v>33662</v>
      </c>
      <c r="W11" s="9">
        <f t="shared" si="8"/>
        <v>170683</v>
      </c>
      <c r="X11" s="9">
        <f>'2030年男'!H10</f>
        <v>93143</v>
      </c>
      <c r="Y11" s="9">
        <f>'2030年女'!H10</f>
        <v>77540</v>
      </c>
      <c r="Z11" s="9">
        <f t="shared" si="9"/>
        <v>248693</v>
      </c>
      <c r="AA11" s="9">
        <f>'2030年男'!I10</f>
        <v>132843</v>
      </c>
      <c r="AB11" s="9">
        <f>'2030年女'!I10</f>
        <v>115850</v>
      </c>
      <c r="AC11" s="9">
        <f t="shared" si="10"/>
        <v>298412</v>
      </c>
      <c r="AD11" s="9">
        <f>'2030年男'!J10</f>
        <v>158301</v>
      </c>
      <c r="AE11" s="9">
        <f>'2030年女'!J10</f>
        <v>140111</v>
      </c>
      <c r="AF11" s="9">
        <f t="shared" si="11"/>
        <v>262531</v>
      </c>
      <c r="AG11" s="9">
        <f>'2030年男'!K10</f>
        <v>136436</v>
      </c>
      <c r="AH11" s="9">
        <f>'2030年女'!K10</f>
        <v>126095</v>
      </c>
      <c r="AI11" s="9">
        <f t="shared" si="12"/>
        <v>217575</v>
      </c>
      <c r="AJ11" s="9">
        <f>'2030年男'!L10</f>
        <v>113748</v>
      </c>
      <c r="AK11" s="9">
        <f>'2030年女'!L10</f>
        <v>103827</v>
      </c>
      <c r="AL11" s="9">
        <f t="shared" si="13"/>
        <v>195448</v>
      </c>
      <c r="AM11" s="9">
        <f>'2030年男'!M10</f>
        <v>102654</v>
      </c>
      <c r="AN11" s="9">
        <f>'2030年女'!M10</f>
        <v>92794</v>
      </c>
      <c r="AO11" s="9">
        <f t="shared" si="14"/>
        <v>181719</v>
      </c>
      <c r="AP11" s="9">
        <f>'2030年男'!N10</f>
        <v>95245</v>
      </c>
      <c r="AQ11" s="9">
        <f>'2030年女'!N10</f>
        <v>86474</v>
      </c>
      <c r="AR11" s="9">
        <f t="shared" si="15"/>
        <v>161141</v>
      </c>
      <c r="AS11" s="9">
        <f>'2030年男'!O10</f>
        <v>81786</v>
      </c>
      <c r="AT11" s="9">
        <f>'2030年女'!O10</f>
        <v>79355</v>
      </c>
      <c r="AU11" s="9">
        <f t="shared" si="16"/>
        <v>152674</v>
      </c>
      <c r="AV11" s="9">
        <f>'2030年男'!P10</f>
        <v>72834</v>
      </c>
      <c r="AW11" s="9">
        <f>'2030年女'!P10</f>
        <v>79840</v>
      </c>
      <c r="AX11" s="9">
        <f t="shared" si="17"/>
        <v>135771</v>
      </c>
      <c r="AY11" s="9">
        <f>'2030年男'!Q10</f>
        <v>62732</v>
      </c>
      <c r="AZ11" s="9">
        <f>'2030年女'!Q10</f>
        <v>73039</v>
      </c>
      <c r="BA11" s="9">
        <f t="shared" si="18"/>
        <v>73195</v>
      </c>
      <c r="BB11" s="9">
        <f>'2030年男'!R10</f>
        <v>33549</v>
      </c>
      <c r="BC11" s="9">
        <f>'2030年女'!R10</f>
        <v>39646</v>
      </c>
      <c r="BD11" s="9">
        <f t="shared" si="19"/>
        <v>29576</v>
      </c>
      <c r="BE11" s="9">
        <f>'2030年男'!S10</f>
        <v>12699</v>
      </c>
      <c r="BF11" s="9">
        <f>'2030年女'!S10</f>
        <v>16877</v>
      </c>
      <c r="BG11" s="9">
        <f t="shared" si="20"/>
        <v>11815</v>
      </c>
      <c r="BH11" s="9">
        <f>'2030年男'!T10</f>
        <v>4395</v>
      </c>
      <c r="BI11" s="9">
        <f>'2030年女'!T10</f>
        <v>7420</v>
      </c>
      <c r="BJ11" s="9">
        <f t="shared" si="21"/>
        <v>3862</v>
      </c>
      <c r="BK11" s="9">
        <f>'2030年男'!U10</f>
        <v>974</v>
      </c>
      <c r="BL11" s="9">
        <f>'2030年女'!U10</f>
        <v>2888</v>
      </c>
      <c r="BM11" s="9">
        <f t="shared" si="22"/>
        <v>380</v>
      </c>
      <c r="BN11" s="9" t="str">
        <f>'2030年男'!V10</f>
        <v> 72</v>
      </c>
      <c r="BO11" s="9" t="str">
        <f>'2030年女'!V10</f>
        <v> 308</v>
      </c>
    </row>
    <row r="12" spans="1:67">
      <c r="A12" s="2" t="s">
        <v>770</v>
      </c>
      <c r="B12" s="9">
        <f t="shared" si="0"/>
        <v>2192133</v>
      </c>
      <c r="C12" s="9">
        <f t="shared" si="1"/>
        <v>1140095</v>
      </c>
      <c r="D12" s="9">
        <f t="shared" si="1"/>
        <v>1052038</v>
      </c>
      <c r="E12" s="9">
        <f t="shared" si="2"/>
        <v>32226</v>
      </c>
      <c r="F12" s="9">
        <f>'2030年男'!B11</f>
        <v>16617</v>
      </c>
      <c r="G12" s="9">
        <f>'2030年女'!B11</f>
        <v>15609</v>
      </c>
      <c r="H12" s="9">
        <f t="shared" si="3"/>
        <v>46382</v>
      </c>
      <c r="I12" s="9">
        <f>'2030年男'!C11</f>
        <v>23913</v>
      </c>
      <c r="J12" s="9">
        <f>'2030年女'!C11</f>
        <v>22469</v>
      </c>
      <c r="K12" s="9">
        <f t="shared" si="4"/>
        <v>79244</v>
      </c>
      <c r="L12" s="9">
        <f>'2030年男'!D11</f>
        <v>41041</v>
      </c>
      <c r="M12" s="9">
        <f>'2030年女'!D11</f>
        <v>38203</v>
      </c>
      <c r="N12" s="9">
        <f t="shared" si="5"/>
        <v>84697</v>
      </c>
      <c r="O12" s="9">
        <f>'2030年男'!E11</f>
        <v>44322</v>
      </c>
      <c r="P12" s="9">
        <f>'2030年女'!E11</f>
        <v>40375</v>
      </c>
      <c r="Q12" s="9">
        <f t="shared" si="6"/>
        <v>59493</v>
      </c>
      <c r="R12" s="9">
        <f>'2030年男'!F11</f>
        <v>31221</v>
      </c>
      <c r="S12" s="9">
        <f>'2030年女'!F11</f>
        <v>28272</v>
      </c>
      <c r="T12" s="9">
        <f t="shared" si="7"/>
        <v>60205</v>
      </c>
      <c r="U12" s="9">
        <f>'2030年男'!G11</f>
        <v>33172</v>
      </c>
      <c r="V12" s="9">
        <f>'2030年女'!G11</f>
        <v>27033</v>
      </c>
      <c r="W12" s="9">
        <f t="shared" si="8"/>
        <v>126431</v>
      </c>
      <c r="X12" s="9">
        <f>'2030年男'!H11</f>
        <v>69586</v>
      </c>
      <c r="Y12" s="9">
        <f>'2030年女'!H11</f>
        <v>56845</v>
      </c>
      <c r="Z12" s="9">
        <f t="shared" si="9"/>
        <v>184713</v>
      </c>
      <c r="AA12" s="9">
        <f>'2030年男'!I11</f>
        <v>98915</v>
      </c>
      <c r="AB12" s="9">
        <f>'2030年女'!I11</f>
        <v>85798</v>
      </c>
      <c r="AC12" s="9">
        <f t="shared" si="10"/>
        <v>243146</v>
      </c>
      <c r="AD12" s="9">
        <f>'2030年男'!J11</f>
        <v>129067</v>
      </c>
      <c r="AE12" s="9">
        <f>'2030年女'!J11</f>
        <v>114079</v>
      </c>
      <c r="AF12" s="9">
        <f t="shared" si="11"/>
        <v>212124</v>
      </c>
      <c r="AG12" s="9">
        <f>'2030年男'!K11</f>
        <v>113268</v>
      </c>
      <c r="AH12" s="9">
        <f>'2030年女'!K11</f>
        <v>98856</v>
      </c>
      <c r="AI12" s="9">
        <f t="shared" si="12"/>
        <v>170188</v>
      </c>
      <c r="AJ12" s="9">
        <f>'2030年男'!L11</f>
        <v>90860</v>
      </c>
      <c r="AK12" s="9">
        <f>'2030年女'!L11</f>
        <v>79328</v>
      </c>
      <c r="AL12" s="9">
        <f t="shared" si="13"/>
        <v>166085</v>
      </c>
      <c r="AM12" s="9">
        <f>'2030年男'!M11</f>
        <v>87773</v>
      </c>
      <c r="AN12" s="9">
        <f>'2030年女'!M11</f>
        <v>78312</v>
      </c>
      <c r="AO12" s="9">
        <f t="shared" si="14"/>
        <v>167313</v>
      </c>
      <c r="AP12" s="9">
        <f>'2030年男'!N11</f>
        <v>89341</v>
      </c>
      <c r="AQ12" s="9">
        <f>'2030年女'!N11</f>
        <v>77972</v>
      </c>
      <c r="AR12" s="9">
        <f t="shared" si="15"/>
        <v>155688</v>
      </c>
      <c r="AS12" s="9">
        <f>'2030年男'!O11</f>
        <v>79816</v>
      </c>
      <c r="AT12" s="9">
        <f>'2030年女'!O11</f>
        <v>75872</v>
      </c>
      <c r="AU12" s="9">
        <f t="shared" si="16"/>
        <v>156334</v>
      </c>
      <c r="AV12" s="9">
        <f>'2030年男'!P11</f>
        <v>75860</v>
      </c>
      <c r="AW12" s="9">
        <f>'2030年女'!P11</f>
        <v>80474</v>
      </c>
      <c r="AX12" s="9">
        <f t="shared" si="17"/>
        <v>133502</v>
      </c>
      <c r="AY12" s="9">
        <f>'2030年男'!Q11</f>
        <v>63516</v>
      </c>
      <c r="AZ12" s="9">
        <f>'2030年女'!Q11</f>
        <v>69986</v>
      </c>
      <c r="BA12" s="9">
        <f t="shared" si="18"/>
        <v>69018</v>
      </c>
      <c r="BB12" s="9">
        <f>'2030年男'!R11</f>
        <v>33233</v>
      </c>
      <c r="BC12" s="9">
        <f>'2030年女'!R11</f>
        <v>35785</v>
      </c>
      <c r="BD12" s="9">
        <f t="shared" si="19"/>
        <v>27172</v>
      </c>
      <c r="BE12" s="9">
        <f>'2030年男'!S11</f>
        <v>12049</v>
      </c>
      <c r="BF12" s="9">
        <f>'2030年女'!S11</f>
        <v>15123</v>
      </c>
      <c r="BG12" s="9">
        <f t="shared" si="20"/>
        <v>12047</v>
      </c>
      <c r="BH12" s="9">
        <f>'2030年男'!T11</f>
        <v>4602</v>
      </c>
      <c r="BI12" s="9">
        <f>'2030年女'!T11</f>
        <v>7445</v>
      </c>
      <c r="BJ12" s="9">
        <f t="shared" si="21"/>
        <v>5254</v>
      </c>
      <c r="BK12" s="9">
        <f>'2030年男'!U11</f>
        <v>1664</v>
      </c>
      <c r="BL12" s="9">
        <f>'2030年女'!U11</f>
        <v>3590</v>
      </c>
      <c r="BM12" s="9">
        <f t="shared" si="22"/>
        <v>871</v>
      </c>
      <c r="BN12" s="9" t="str">
        <f>'2030年男'!V11</f>
        <v> 259</v>
      </c>
      <c r="BO12" s="9" t="str">
        <f>'2030年女'!V11</f>
        <v> 612</v>
      </c>
    </row>
    <row r="13" spans="1:67">
      <c r="A13" s="2" t="s">
        <v>771</v>
      </c>
      <c r="B13" s="9">
        <f t="shared" si="0"/>
        <v>1822568</v>
      </c>
      <c r="C13" s="9">
        <f t="shared" si="1"/>
        <v>979878</v>
      </c>
      <c r="D13" s="9">
        <f t="shared" si="1"/>
        <v>842690</v>
      </c>
      <c r="E13" s="9">
        <f t="shared" si="2"/>
        <v>27833</v>
      </c>
      <c r="F13" s="9">
        <f>'2030年男'!B12</f>
        <v>14549</v>
      </c>
      <c r="G13" s="9">
        <f>'2030年女'!B12</f>
        <v>13284</v>
      </c>
      <c r="H13" s="9">
        <f t="shared" si="3"/>
        <v>41784</v>
      </c>
      <c r="I13" s="9">
        <f>'2030年男'!C12</f>
        <v>21846</v>
      </c>
      <c r="J13" s="9">
        <f>'2030年女'!C12</f>
        <v>19938</v>
      </c>
      <c r="K13" s="9">
        <f t="shared" si="4"/>
        <v>71228</v>
      </c>
      <c r="L13" s="9">
        <f>'2030年男'!D12</f>
        <v>37381</v>
      </c>
      <c r="M13" s="9">
        <f>'2030年女'!D12</f>
        <v>33847</v>
      </c>
      <c r="N13" s="9">
        <f t="shared" si="5"/>
        <v>65644</v>
      </c>
      <c r="O13" s="9">
        <f>'2030年男'!E12</f>
        <v>34862</v>
      </c>
      <c r="P13" s="9">
        <f>'2030年女'!E12</f>
        <v>30782</v>
      </c>
      <c r="Q13" s="9">
        <f t="shared" si="6"/>
        <v>42948</v>
      </c>
      <c r="R13" s="9">
        <f>'2030年男'!F12</f>
        <v>22768</v>
      </c>
      <c r="S13" s="9">
        <f>'2030年女'!F12</f>
        <v>20180</v>
      </c>
      <c r="T13" s="9">
        <f t="shared" si="7"/>
        <v>50320</v>
      </c>
      <c r="U13" s="9">
        <f>'2030年男'!G12</f>
        <v>28814</v>
      </c>
      <c r="V13" s="9">
        <f>'2030年女'!G12</f>
        <v>21506</v>
      </c>
      <c r="W13" s="9">
        <f t="shared" si="8"/>
        <v>117717</v>
      </c>
      <c r="X13" s="9">
        <f>'2030年男'!H12</f>
        <v>66241</v>
      </c>
      <c r="Y13" s="9">
        <f>'2030年女'!H12</f>
        <v>51476</v>
      </c>
      <c r="Z13" s="9">
        <f t="shared" si="9"/>
        <v>180395</v>
      </c>
      <c r="AA13" s="9">
        <f>'2030年男'!I12</f>
        <v>100789</v>
      </c>
      <c r="AB13" s="9">
        <f>'2030年女'!I12</f>
        <v>79606</v>
      </c>
      <c r="AC13" s="9">
        <f t="shared" si="10"/>
        <v>247066</v>
      </c>
      <c r="AD13" s="9">
        <f>'2030年男'!J12</f>
        <v>136556</v>
      </c>
      <c r="AE13" s="9">
        <f>'2030年女'!J12</f>
        <v>110510</v>
      </c>
      <c r="AF13" s="9">
        <f t="shared" si="11"/>
        <v>190028</v>
      </c>
      <c r="AG13" s="9">
        <f>'2030年男'!K12</f>
        <v>105783</v>
      </c>
      <c r="AH13" s="9">
        <f>'2030年女'!K12</f>
        <v>84245</v>
      </c>
      <c r="AI13" s="9">
        <f t="shared" si="12"/>
        <v>145857</v>
      </c>
      <c r="AJ13" s="9">
        <f>'2030年男'!L12</f>
        <v>81457</v>
      </c>
      <c r="AK13" s="9">
        <f>'2030年女'!L12</f>
        <v>64400</v>
      </c>
      <c r="AL13" s="9">
        <f t="shared" si="13"/>
        <v>138017</v>
      </c>
      <c r="AM13" s="9">
        <f>'2030年男'!M12</f>
        <v>76094</v>
      </c>
      <c r="AN13" s="9">
        <f>'2030年女'!M12</f>
        <v>61923</v>
      </c>
      <c r="AO13" s="9">
        <f t="shared" si="14"/>
        <v>133031</v>
      </c>
      <c r="AP13" s="9">
        <f>'2030年男'!N12</f>
        <v>72289</v>
      </c>
      <c r="AQ13" s="9">
        <f>'2030年女'!N12</f>
        <v>60742</v>
      </c>
      <c r="AR13" s="9">
        <f t="shared" si="15"/>
        <v>115082</v>
      </c>
      <c r="AS13" s="9">
        <f>'2030年男'!O12</f>
        <v>59644</v>
      </c>
      <c r="AT13" s="9">
        <f>'2030年女'!O12</f>
        <v>55438</v>
      </c>
      <c r="AU13" s="9">
        <f t="shared" si="16"/>
        <v>99654</v>
      </c>
      <c r="AV13" s="9">
        <f>'2030年男'!P12</f>
        <v>49008</v>
      </c>
      <c r="AW13" s="9">
        <f>'2030年女'!P12</f>
        <v>50646</v>
      </c>
      <c r="AX13" s="9">
        <f t="shared" si="17"/>
        <v>83981</v>
      </c>
      <c r="AY13" s="9">
        <f>'2030年男'!Q12</f>
        <v>40221</v>
      </c>
      <c r="AZ13" s="9">
        <f>'2030年女'!Q12</f>
        <v>43760</v>
      </c>
      <c r="BA13" s="9">
        <f t="shared" si="18"/>
        <v>43189</v>
      </c>
      <c r="BB13" s="9">
        <f>'2030年男'!R12</f>
        <v>20220</v>
      </c>
      <c r="BC13" s="9">
        <f>'2030年女'!R12</f>
        <v>22969</v>
      </c>
      <c r="BD13" s="9">
        <f t="shared" si="19"/>
        <v>18453</v>
      </c>
      <c r="BE13" s="9">
        <f>'2030年男'!S12</f>
        <v>7712</v>
      </c>
      <c r="BF13" s="9">
        <f>'2030年女'!S12</f>
        <v>10741</v>
      </c>
      <c r="BG13" s="9">
        <f t="shared" si="20"/>
        <v>7365</v>
      </c>
      <c r="BH13" s="9">
        <f>'2030年男'!T12</f>
        <v>2729</v>
      </c>
      <c r="BI13" s="9">
        <f>'2030年女'!T12</f>
        <v>4636</v>
      </c>
      <c r="BJ13" s="9">
        <f t="shared" si="21"/>
        <v>2666</v>
      </c>
      <c r="BK13" s="9">
        <f>'2030年男'!U12</f>
        <v>814</v>
      </c>
      <c r="BL13" s="9">
        <f>'2030年女'!U12</f>
        <v>1852</v>
      </c>
      <c r="BM13" s="9">
        <f t="shared" si="22"/>
        <v>310</v>
      </c>
      <c r="BN13" s="9" t="str">
        <f>'2030年男'!V12</f>
        <v> 101</v>
      </c>
      <c r="BO13" s="9" t="str">
        <f>'2030年女'!V12</f>
        <v> 209</v>
      </c>
    </row>
    <row r="14" spans="1:67">
      <c r="A14" s="2" t="s">
        <v>772</v>
      </c>
      <c r="B14" s="9">
        <f t="shared" si="0"/>
        <v>5600026</v>
      </c>
      <c r="C14" s="9">
        <f t="shared" si="1"/>
        <v>2900393</v>
      </c>
      <c r="D14" s="9">
        <f t="shared" si="1"/>
        <v>2699633</v>
      </c>
      <c r="E14" s="9">
        <f t="shared" si="2"/>
        <v>90034</v>
      </c>
      <c r="F14" s="9">
        <f>'2030年男'!B13</f>
        <v>47356</v>
      </c>
      <c r="G14" s="9">
        <f>'2030年女'!B13</f>
        <v>42678</v>
      </c>
      <c r="H14" s="9">
        <f t="shared" si="3"/>
        <v>132844</v>
      </c>
      <c r="I14" s="9">
        <f>'2030年男'!C13</f>
        <v>69883</v>
      </c>
      <c r="J14" s="9">
        <f>'2030年女'!C13</f>
        <v>62961</v>
      </c>
      <c r="K14" s="9">
        <f t="shared" si="4"/>
        <v>212541</v>
      </c>
      <c r="L14" s="9">
        <f>'2030年男'!D13</f>
        <v>110762</v>
      </c>
      <c r="M14" s="9">
        <f>'2030年女'!D13</f>
        <v>101779</v>
      </c>
      <c r="N14" s="9">
        <f t="shared" si="5"/>
        <v>222953</v>
      </c>
      <c r="O14" s="9">
        <f>'2030年男'!E13</f>
        <v>117168</v>
      </c>
      <c r="P14" s="9">
        <f>'2030年女'!E13</f>
        <v>105785</v>
      </c>
      <c r="Q14" s="9">
        <f t="shared" si="6"/>
        <v>159630</v>
      </c>
      <c r="R14" s="9">
        <f>'2030年男'!F13</f>
        <v>83338</v>
      </c>
      <c r="S14" s="9">
        <f>'2030年女'!F13</f>
        <v>76292</v>
      </c>
      <c r="T14" s="9">
        <f t="shared" si="7"/>
        <v>161260</v>
      </c>
      <c r="U14" s="9">
        <f>'2030年男'!G13</f>
        <v>89599</v>
      </c>
      <c r="V14" s="9">
        <f>'2030年女'!G13</f>
        <v>71661</v>
      </c>
      <c r="W14" s="9">
        <f t="shared" si="8"/>
        <v>360534</v>
      </c>
      <c r="X14" s="9">
        <f>'2030年男'!H13</f>
        <v>200682</v>
      </c>
      <c r="Y14" s="9">
        <f>'2030年女'!H13</f>
        <v>159852</v>
      </c>
      <c r="Z14" s="9">
        <f t="shared" si="9"/>
        <v>559649</v>
      </c>
      <c r="AA14" s="9">
        <f>'2030年男'!I13</f>
        <v>303187</v>
      </c>
      <c r="AB14" s="9">
        <f>'2030年女'!I13</f>
        <v>256462</v>
      </c>
      <c r="AC14" s="9">
        <f t="shared" si="10"/>
        <v>662757</v>
      </c>
      <c r="AD14" s="9">
        <f>'2030年男'!J13</f>
        <v>354761</v>
      </c>
      <c r="AE14" s="9">
        <f>'2030年女'!J13</f>
        <v>307996</v>
      </c>
      <c r="AF14" s="9">
        <f t="shared" si="11"/>
        <v>540332</v>
      </c>
      <c r="AG14" s="9">
        <f>'2030年男'!K13</f>
        <v>283420</v>
      </c>
      <c r="AH14" s="9">
        <f>'2030年女'!K13</f>
        <v>256912</v>
      </c>
      <c r="AI14" s="9">
        <f t="shared" si="12"/>
        <v>420981</v>
      </c>
      <c r="AJ14" s="9">
        <f>'2030年男'!L13</f>
        <v>221193</v>
      </c>
      <c r="AK14" s="9">
        <f>'2030年女'!L13</f>
        <v>199788</v>
      </c>
      <c r="AL14" s="9">
        <f t="shared" si="13"/>
        <v>383797</v>
      </c>
      <c r="AM14" s="9">
        <f>'2030年男'!M13</f>
        <v>200939</v>
      </c>
      <c r="AN14" s="9">
        <f>'2030年女'!M13</f>
        <v>182858</v>
      </c>
      <c r="AO14" s="9">
        <f t="shared" si="14"/>
        <v>376265</v>
      </c>
      <c r="AP14" s="9">
        <f>'2030年男'!N13</f>
        <v>195005</v>
      </c>
      <c r="AQ14" s="9">
        <f>'2030年女'!N13</f>
        <v>181260</v>
      </c>
      <c r="AR14" s="9">
        <f t="shared" si="15"/>
        <v>357579</v>
      </c>
      <c r="AS14" s="9">
        <f>'2030年男'!O13</f>
        <v>177787</v>
      </c>
      <c r="AT14" s="9">
        <f>'2030年女'!O13</f>
        <v>179792</v>
      </c>
      <c r="AU14" s="9">
        <f t="shared" si="16"/>
        <v>354076</v>
      </c>
      <c r="AV14" s="9">
        <f>'2030年男'!P13</f>
        <v>169339</v>
      </c>
      <c r="AW14" s="9">
        <f>'2030年女'!P13</f>
        <v>184737</v>
      </c>
      <c r="AX14" s="9">
        <f t="shared" si="17"/>
        <v>315912</v>
      </c>
      <c r="AY14" s="9">
        <f>'2030年男'!Q13</f>
        <v>148298</v>
      </c>
      <c r="AZ14" s="9">
        <f>'2030年女'!Q13</f>
        <v>167614</v>
      </c>
      <c r="BA14" s="9">
        <f t="shared" si="18"/>
        <v>172649</v>
      </c>
      <c r="BB14" s="9">
        <f>'2030年男'!R13</f>
        <v>79978</v>
      </c>
      <c r="BC14" s="9">
        <f>'2030年女'!R13</f>
        <v>92671</v>
      </c>
      <c r="BD14" s="9">
        <f t="shared" si="19"/>
        <v>69716</v>
      </c>
      <c r="BE14" s="9">
        <f>'2030年男'!S13</f>
        <v>30596</v>
      </c>
      <c r="BF14" s="9">
        <f>'2030年女'!S13</f>
        <v>39120</v>
      </c>
      <c r="BG14" s="9">
        <f t="shared" si="20"/>
        <v>31652</v>
      </c>
      <c r="BH14" s="9">
        <f>'2030年男'!T13</f>
        <v>12236</v>
      </c>
      <c r="BI14" s="9">
        <f>'2030年女'!T13</f>
        <v>19416</v>
      </c>
      <c r="BJ14" s="9">
        <f t="shared" si="21"/>
        <v>12983</v>
      </c>
      <c r="BK14" s="9">
        <f>'2030年男'!U13</f>
        <v>4351</v>
      </c>
      <c r="BL14" s="9">
        <f>'2030年女'!U13</f>
        <v>8632</v>
      </c>
      <c r="BM14" s="9">
        <f t="shared" si="22"/>
        <v>1882</v>
      </c>
      <c r="BN14" s="9" t="str">
        <f>'2030年男'!V13</f>
        <v> 515</v>
      </c>
      <c r="BO14" s="9" t="str">
        <f>'2030年女'!V13</f>
        <v> 1367</v>
      </c>
    </row>
    <row r="15" spans="1:67">
      <c r="A15" s="2" t="s">
        <v>773</v>
      </c>
      <c r="B15" s="9">
        <f t="shared" si="0"/>
        <v>790280</v>
      </c>
      <c r="C15" s="9">
        <f t="shared" si="1"/>
        <v>417718</v>
      </c>
      <c r="D15" s="9">
        <f t="shared" si="1"/>
        <v>372562</v>
      </c>
      <c r="E15" s="9">
        <f t="shared" si="2"/>
        <v>10898</v>
      </c>
      <c r="F15" s="9">
        <f>'2030年男'!B14</f>
        <v>5354</v>
      </c>
      <c r="G15" s="9">
        <f>'2030年女'!B14</f>
        <v>5544</v>
      </c>
      <c r="H15" s="9">
        <f t="shared" si="3"/>
        <v>13940</v>
      </c>
      <c r="I15" s="9">
        <f>'2030年男'!C14</f>
        <v>6848</v>
      </c>
      <c r="J15" s="9">
        <f>'2030年女'!C14</f>
        <v>7092</v>
      </c>
      <c r="K15" s="9">
        <f t="shared" si="4"/>
        <v>26799</v>
      </c>
      <c r="L15" s="9">
        <f>'2030年男'!D14</f>
        <v>14087</v>
      </c>
      <c r="M15" s="9">
        <f>'2030年女'!D14</f>
        <v>12712</v>
      </c>
      <c r="N15" s="9">
        <f t="shared" si="5"/>
        <v>27415</v>
      </c>
      <c r="O15" s="9">
        <f>'2030年男'!E14</f>
        <v>14427</v>
      </c>
      <c r="P15" s="9">
        <f>'2030年女'!E14</f>
        <v>12988</v>
      </c>
      <c r="Q15" s="9">
        <f t="shared" si="6"/>
        <v>21531</v>
      </c>
      <c r="R15" s="9">
        <f>'2030年男'!F14</f>
        <v>11191</v>
      </c>
      <c r="S15" s="9">
        <f>'2030年女'!F14</f>
        <v>10340</v>
      </c>
      <c r="T15" s="9">
        <f t="shared" si="7"/>
        <v>26376</v>
      </c>
      <c r="U15" s="9">
        <f>'2030年男'!G14</f>
        <v>14973</v>
      </c>
      <c r="V15" s="9">
        <f>'2030年女'!G14</f>
        <v>11403</v>
      </c>
      <c r="W15" s="9">
        <f t="shared" si="8"/>
        <v>37731</v>
      </c>
      <c r="X15" s="9">
        <f>'2030年男'!H14</f>
        <v>21955</v>
      </c>
      <c r="Y15" s="9">
        <f>'2030年女'!H14</f>
        <v>15776</v>
      </c>
      <c r="Z15" s="9">
        <f t="shared" si="9"/>
        <v>56894</v>
      </c>
      <c r="AA15" s="9">
        <f>'2030年男'!I14</f>
        <v>31988</v>
      </c>
      <c r="AB15" s="9">
        <f>'2030年女'!I14</f>
        <v>24906</v>
      </c>
      <c r="AC15" s="9">
        <f t="shared" si="10"/>
        <v>79350</v>
      </c>
      <c r="AD15" s="9">
        <f>'2030年男'!J14</f>
        <v>43686</v>
      </c>
      <c r="AE15" s="9">
        <f>'2030年女'!J14</f>
        <v>35664</v>
      </c>
      <c r="AF15" s="9">
        <f t="shared" si="11"/>
        <v>66165</v>
      </c>
      <c r="AG15" s="9">
        <f>'2030年男'!K14</f>
        <v>36155</v>
      </c>
      <c r="AH15" s="9">
        <f>'2030年女'!K14</f>
        <v>30010</v>
      </c>
      <c r="AI15" s="9">
        <f t="shared" si="12"/>
        <v>62776</v>
      </c>
      <c r="AJ15" s="9">
        <f>'2030年男'!L14</f>
        <v>34425</v>
      </c>
      <c r="AK15" s="9">
        <f>'2030年女'!L14</f>
        <v>28351</v>
      </c>
      <c r="AL15" s="9">
        <f t="shared" si="13"/>
        <v>68813</v>
      </c>
      <c r="AM15" s="9">
        <f>'2030年男'!M14</f>
        <v>37082</v>
      </c>
      <c r="AN15" s="9">
        <f>'2030年女'!M14</f>
        <v>31731</v>
      </c>
      <c r="AO15" s="9">
        <f t="shared" si="14"/>
        <v>77923</v>
      </c>
      <c r="AP15" s="9">
        <f>'2030年男'!N14</f>
        <v>42433</v>
      </c>
      <c r="AQ15" s="9">
        <f>'2030年女'!N14</f>
        <v>35490</v>
      </c>
      <c r="AR15" s="9">
        <f t="shared" si="15"/>
        <v>69439</v>
      </c>
      <c r="AS15" s="9">
        <f>'2030年男'!O14</f>
        <v>36544</v>
      </c>
      <c r="AT15" s="9">
        <f>'2030年女'!O14</f>
        <v>32895</v>
      </c>
      <c r="AU15" s="9">
        <f t="shared" si="16"/>
        <v>49785</v>
      </c>
      <c r="AV15" s="9">
        <f>'2030年男'!P14</f>
        <v>25074</v>
      </c>
      <c r="AW15" s="9">
        <f>'2030年女'!P14</f>
        <v>24711</v>
      </c>
      <c r="AX15" s="9">
        <f t="shared" si="17"/>
        <v>46221</v>
      </c>
      <c r="AY15" s="9">
        <f>'2030年男'!Q14</f>
        <v>21876</v>
      </c>
      <c r="AZ15" s="9">
        <f>'2030年女'!Q14</f>
        <v>24345</v>
      </c>
      <c r="BA15" s="9">
        <f t="shared" si="18"/>
        <v>27003</v>
      </c>
      <c r="BB15" s="9">
        <f>'2030年男'!R14</f>
        <v>11859</v>
      </c>
      <c r="BC15" s="9">
        <f>'2030年女'!R14</f>
        <v>15144</v>
      </c>
      <c r="BD15" s="9">
        <f t="shared" si="19"/>
        <v>13812</v>
      </c>
      <c r="BE15" s="9">
        <f>'2030年男'!S14</f>
        <v>5385</v>
      </c>
      <c r="BF15" s="9">
        <f>'2030年女'!S14</f>
        <v>8427</v>
      </c>
      <c r="BG15" s="9">
        <f t="shared" si="20"/>
        <v>5287</v>
      </c>
      <c r="BH15" s="9">
        <f>'2030年男'!T14</f>
        <v>1758</v>
      </c>
      <c r="BI15" s="9">
        <f>'2030年女'!T14</f>
        <v>3529</v>
      </c>
      <c r="BJ15" s="9">
        <f t="shared" si="21"/>
        <v>1922</v>
      </c>
      <c r="BK15" s="9">
        <f>'2030年男'!U14</f>
        <v>545</v>
      </c>
      <c r="BL15" s="9">
        <f>'2030年女'!U14</f>
        <v>1377</v>
      </c>
      <c r="BM15" s="9">
        <f t="shared" si="22"/>
        <v>200</v>
      </c>
      <c r="BN15" s="9" t="str">
        <f>'2030年男'!V14</f>
        <v> 73</v>
      </c>
      <c r="BO15" s="9" t="str">
        <f>'2030年女'!V14</f>
        <v> 127</v>
      </c>
    </row>
    <row r="16" spans="1:67">
      <c r="A16" s="2" t="s">
        <v>774</v>
      </c>
      <c r="B16" s="9">
        <f t="shared" si="0"/>
        <v>1928434</v>
      </c>
      <c r="C16" s="9">
        <f t="shared" si="1"/>
        <v>1026793</v>
      </c>
      <c r="D16" s="9">
        <f t="shared" si="1"/>
        <v>901641</v>
      </c>
      <c r="E16" s="9">
        <f t="shared" si="2"/>
        <v>37450</v>
      </c>
      <c r="F16" s="9">
        <f>'2030年男'!B15</f>
        <v>19410</v>
      </c>
      <c r="G16" s="9">
        <f>'2030年女'!B15</f>
        <v>18040</v>
      </c>
      <c r="H16" s="9">
        <f t="shared" si="3"/>
        <v>55306</v>
      </c>
      <c r="I16" s="9">
        <f>'2030年男'!C15</f>
        <v>28665</v>
      </c>
      <c r="J16" s="9">
        <f>'2030年女'!C15</f>
        <v>26641</v>
      </c>
      <c r="K16" s="9">
        <f t="shared" si="4"/>
        <v>79234</v>
      </c>
      <c r="L16" s="9">
        <f>'2030年男'!D15</f>
        <v>41276</v>
      </c>
      <c r="M16" s="9">
        <f>'2030年女'!D15</f>
        <v>37958</v>
      </c>
      <c r="N16" s="9">
        <f t="shared" si="5"/>
        <v>76082</v>
      </c>
      <c r="O16" s="9">
        <f>'2030年男'!E15</f>
        <v>40450</v>
      </c>
      <c r="P16" s="9">
        <f>'2030年女'!E15</f>
        <v>35632</v>
      </c>
      <c r="Q16" s="9">
        <f t="shared" si="6"/>
        <v>49051</v>
      </c>
      <c r="R16" s="9">
        <f>'2030年男'!F15</f>
        <v>25986</v>
      </c>
      <c r="S16" s="9">
        <f>'2030年女'!F15</f>
        <v>23065</v>
      </c>
      <c r="T16" s="9">
        <f t="shared" si="7"/>
        <v>60866</v>
      </c>
      <c r="U16" s="9">
        <f>'2030年男'!G15</f>
        <v>32705</v>
      </c>
      <c r="V16" s="9">
        <f>'2030年女'!G15</f>
        <v>28161</v>
      </c>
      <c r="W16" s="9">
        <f t="shared" si="8"/>
        <v>146352</v>
      </c>
      <c r="X16" s="9">
        <f>'2030年男'!H15</f>
        <v>81337</v>
      </c>
      <c r="Y16" s="9">
        <f>'2030年女'!H15</f>
        <v>65015</v>
      </c>
      <c r="Z16" s="9">
        <f t="shared" si="9"/>
        <v>202146</v>
      </c>
      <c r="AA16" s="9">
        <f>'2030年男'!I15</f>
        <v>113784</v>
      </c>
      <c r="AB16" s="9">
        <f>'2030年女'!I15</f>
        <v>88362</v>
      </c>
      <c r="AC16" s="9">
        <f t="shared" si="10"/>
        <v>254972</v>
      </c>
      <c r="AD16" s="9">
        <f>'2030年男'!J15</f>
        <v>141584</v>
      </c>
      <c r="AE16" s="9">
        <f>'2030年女'!J15</f>
        <v>113388</v>
      </c>
      <c r="AF16" s="9">
        <f t="shared" si="11"/>
        <v>188826</v>
      </c>
      <c r="AG16" s="9">
        <f>'2030年男'!K15</f>
        <v>103519</v>
      </c>
      <c r="AH16" s="9">
        <f>'2030年女'!K15</f>
        <v>85307</v>
      </c>
      <c r="AI16" s="9">
        <f t="shared" si="12"/>
        <v>151554</v>
      </c>
      <c r="AJ16" s="9">
        <f>'2030年男'!L15</f>
        <v>82945</v>
      </c>
      <c r="AK16" s="9">
        <f>'2030年女'!L15</f>
        <v>68609</v>
      </c>
      <c r="AL16" s="9">
        <f t="shared" si="13"/>
        <v>139987</v>
      </c>
      <c r="AM16" s="9">
        <f>'2030年男'!M15</f>
        <v>75739</v>
      </c>
      <c r="AN16" s="9">
        <f>'2030年女'!M15</f>
        <v>64248</v>
      </c>
      <c r="AO16" s="9">
        <f t="shared" si="14"/>
        <v>133420</v>
      </c>
      <c r="AP16" s="9">
        <f>'2030年男'!N15</f>
        <v>70574</v>
      </c>
      <c r="AQ16" s="9">
        <f>'2030年女'!N15</f>
        <v>62846</v>
      </c>
      <c r="AR16" s="9">
        <f t="shared" si="15"/>
        <v>116000</v>
      </c>
      <c r="AS16" s="9">
        <f>'2030年男'!O15</f>
        <v>58260</v>
      </c>
      <c r="AT16" s="9">
        <f>'2030年女'!O15</f>
        <v>57740</v>
      </c>
      <c r="AU16" s="9">
        <f t="shared" si="16"/>
        <v>87812</v>
      </c>
      <c r="AV16" s="9">
        <f>'2030年男'!P15</f>
        <v>42553</v>
      </c>
      <c r="AW16" s="9">
        <f>'2030年女'!P15</f>
        <v>45259</v>
      </c>
      <c r="AX16" s="9">
        <f t="shared" si="17"/>
        <v>79637</v>
      </c>
      <c r="AY16" s="9">
        <f>'2030年男'!Q15</f>
        <v>37693</v>
      </c>
      <c r="AZ16" s="9">
        <f>'2030年女'!Q15</f>
        <v>41944</v>
      </c>
      <c r="BA16" s="9">
        <f t="shared" si="18"/>
        <v>40822</v>
      </c>
      <c r="BB16" s="9">
        <f>'2030年男'!R15</f>
        <v>18829</v>
      </c>
      <c r="BC16" s="9">
        <f>'2030年女'!R15</f>
        <v>21993</v>
      </c>
      <c r="BD16" s="9">
        <f t="shared" si="19"/>
        <v>18598</v>
      </c>
      <c r="BE16" s="9">
        <f>'2030年男'!S15</f>
        <v>7854</v>
      </c>
      <c r="BF16" s="9">
        <f>'2030年女'!S15</f>
        <v>10744</v>
      </c>
      <c r="BG16" s="9">
        <f t="shared" si="20"/>
        <v>7202</v>
      </c>
      <c r="BH16" s="9">
        <f>'2030年男'!T15</f>
        <v>2741</v>
      </c>
      <c r="BI16" s="9">
        <f>'2030年女'!T15</f>
        <v>4461</v>
      </c>
      <c r="BJ16" s="9">
        <f t="shared" si="21"/>
        <v>2781</v>
      </c>
      <c r="BK16" s="9">
        <f>'2030年男'!U15</f>
        <v>820</v>
      </c>
      <c r="BL16" s="9">
        <f>'2030年女'!U15</f>
        <v>1961</v>
      </c>
      <c r="BM16" s="9">
        <f t="shared" si="22"/>
        <v>336</v>
      </c>
      <c r="BN16" s="9" t="str">
        <f>'2030年男'!V15</f>
        <v> 69</v>
      </c>
      <c r="BO16" s="9" t="str">
        <f>'2030年女'!V15</f>
        <v> 267</v>
      </c>
    </row>
    <row r="17" spans="1:67">
      <c r="A17" s="2" t="s">
        <v>775</v>
      </c>
      <c r="B17" s="9">
        <f t="shared" si="0"/>
        <v>1269177</v>
      </c>
      <c r="C17" s="9">
        <f t="shared" si="1"/>
        <v>690784</v>
      </c>
      <c r="D17" s="9">
        <f t="shared" si="1"/>
        <v>578393</v>
      </c>
      <c r="E17" s="9">
        <f t="shared" si="2"/>
        <v>20089</v>
      </c>
      <c r="F17" s="9">
        <f>'2030年男'!B16</f>
        <v>9932</v>
      </c>
      <c r="G17" s="9">
        <f>'2030年女'!B16</f>
        <v>10157</v>
      </c>
      <c r="H17" s="9">
        <f t="shared" si="3"/>
        <v>29778</v>
      </c>
      <c r="I17" s="9">
        <f>'2030年男'!C16</f>
        <v>14728</v>
      </c>
      <c r="J17" s="9">
        <f>'2030年女'!C16</f>
        <v>15050</v>
      </c>
      <c r="K17" s="9">
        <f t="shared" si="4"/>
        <v>45732</v>
      </c>
      <c r="L17" s="9">
        <f>'2030年男'!D16</f>
        <v>23813</v>
      </c>
      <c r="M17" s="9">
        <f>'2030年女'!D16</f>
        <v>21919</v>
      </c>
      <c r="N17" s="9">
        <f t="shared" si="5"/>
        <v>39879</v>
      </c>
      <c r="O17" s="9">
        <f>'2030年男'!E16</f>
        <v>21006</v>
      </c>
      <c r="P17" s="9">
        <f>'2030年女'!E16</f>
        <v>18873</v>
      </c>
      <c r="Q17" s="9">
        <f t="shared" si="6"/>
        <v>27020</v>
      </c>
      <c r="R17" s="9">
        <f>'2030年男'!F16</f>
        <v>14333</v>
      </c>
      <c r="S17" s="9">
        <f>'2030年女'!F16</f>
        <v>12687</v>
      </c>
      <c r="T17" s="9">
        <f t="shared" si="7"/>
        <v>34587</v>
      </c>
      <c r="U17" s="9">
        <f>'2030年男'!G16</f>
        <v>19282</v>
      </c>
      <c r="V17" s="9">
        <f>'2030年女'!G16</f>
        <v>15305</v>
      </c>
      <c r="W17" s="9">
        <f t="shared" si="8"/>
        <v>79915</v>
      </c>
      <c r="X17" s="9">
        <f>'2030年男'!H16</f>
        <v>44494</v>
      </c>
      <c r="Y17" s="9">
        <f>'2030年女'!H16</f>
        <v>35421</v>
      </c>
      <c r="Z17" s="9">
        <f t="shared" si="9"/>
        <v>128602</v>
      </c>
      <c r="AA17" s="9">
        <f>'2030年男'!I16</f>
        <v>72658</v>
      </c>
      <c r="AB17" s="9">
        <f>'2030年女'!I16</f>
        <v>55944</v>
      </c>
      <c r="AC17" s="9">
        <f t="shared" si="10"/>
        <v>162800</v>
      </c>
      <c r="AD17" s="9">
        <f>'2030年男'!J16</f>
        <v>92564</v>
      </c>
      <c r="AE17" s="9">
        <f>'2030年女'!J16</f>
        <v>70236</v>
      </c>
      <c r="AF17" s="9">
        <f t="shared" si="11"/>
        <v>120832</v>
      </c>
      <c r="AG17" s="9">
        <f>'2030年男'!K16</f>
        <v>68869</v>
      </c>
      <c r="AH17" s="9">
        <f>'2030年女'!K16</f>
        <v>51963</v>
      </c>
      <c r="AI17" s="9">
        <f t="shared" si="12"/>
        <v>104748</v>
      </c>
      <c r="AJ17" s="9">
        <f>'2030年男'!L16</f>
        <v>58765</v>
      </c>
      <c r="AK17" s="9">
        <f>'2030年女'!L16</f>
        <v>45983</v>
      </c>
      <c r="AL17" s="9">
        <f t="shared" si="13"/>
        <v>111673</v>
      </c>
      <c r="AM17" s="9">
        <f>'2030年男'!M16</f>
        <v>61888</v>
      </c>
      <c r="AN17" s="9">
        <f>'2030年女'!M16</f>
        <v>49785</v>
      </c>
      <c r="AO17" s="9">
        <f t="shared" si="14"/>
        <v>111157</v>
      </c>
      <c r="AP17" s="9">
        <f>'2030年男'!N16</f>
        <v>61626</v>
      </c>
      <c r="AQ17" s="9">
        <f>'2030年女'!N16</f>
        <v>49531</v>
      </c>
      <c r="AR17" s="9">
        <f t="shared" si="15"/>
        <v>86491</v>
      </c>
      <c r="AS17" s="9">
        <f>'2030年男'!O16</f>
        <v>47013</v>
      </c>
      <c r="AT17" s="9">
        <f>'2030年女'!O16</f>
        <v>39478</v>
      </c>
      <c r="AU17" s="9">
        <f t="shared" si="16"/>
        <v>60953</v>
      </c>
      <c r="AV17" s="9">
        <f>'2030年男'!P16</f>
        <v>31581</v>
      </c>
      <c r="AW17" s="9">
        <f>'2030年女'!P16</f>
        <v>29372</v>
      </c>
      <c r="AX17" s="9">
        <f t="shared" si="17"/>
        <v>52938</v>
      </c>
      <c r="AY17" s="9">
        <f>'2030年男'!Q16</f>
        <v>25952</v>
      </c>
      <c r="AZ17" s="9">
        <f>'2030年女'!Q16</f>
        <v>26986</v>
      </c>
      <c r="BA17" s="9">
        <f t="shared" si="18"/>
        <v>28355</v>
      </c>
      <c r="BB17" s="9">
        <f>'2030年男'!R16</f>
        <v>13133</v>
      </c>
      <c r="BC17" s="9">
        <f>'2030年女'!R16</f>
        <v>15222</v>
      </c>
      <c r="BD17" s="9">
        <f t="shared" si="19"/>
        <v>14242</v>
      </c>
      <c r="BE17" s="9">
        <f>'2030年男'!S16</f>
        <v>5996</v>
      </c>
      <c r="BF17" s="9">
        <f>'2030年女'!S16</f>
        <v>8246</v>
      </c>
      <c r="BG17" s="9">
        <f t="shared" si="20"/>
        <v>6026</v>
      </c>
      <c r="BH17" s="9">
        <f>'2030年男'!T16</f>
        <v>2228</v>
      </c>
      <c r="BI17" s="9">
        <f>'2030年女'!T16</f>
        <v>3798</v>
      </c>
      <c r="BJ17" s="9">
        <f t="shared" si="21"/>
        <v>2846</v>
      </c>
      <c r="BK17" s="9">
        <f>'2030年男'!U16</f>
        <v>793</v>
      </c>
      <c r="BL17" s="9">
        <f>'2030年女'!U16</f>
        <v>2053</v>
      </c>
      <c r="BM17" s="9">
        <f t="shared" si="22"/>
        <v>514</v>
      </c>
      <c r="BN17" s="9" t="str">
        <f>'2030年男'!V16</f>
        <v> 130</v>
      </c>
      <c r="BO17" s="9" t="str">
        <f>'2030年女'!V16</f>
        <v> 384</v>
      </c>
    </row>
    <row r="18" spans="1:67">
      <c r="A18" s="2" t="s">
        <v>776</v>
      </c>
      <c r="B18" s="9">
        <f t="shared" si="0"/>
        <v>1128600</v>
      </c>
      <c r="C18" s="9">
        <f t="shared" si="1"/>
        <v>606268</v>
      </c>
      <c r="D18" s="9">
        <f t="shared" si="1"/>
        <v>522332</v>
      </c>
      <c r="E18" s="9">
        <f t="shared" si="2"/>
        <v>20247</v>
      </c>
      <c r="F18" s="9">
        <f>'2030年男'!B17</f>
        <v>10620</v>
      </c>
      <c r="G18" s="9">
        <f>'2030年女'!B17</f>
        <v>9627</v>
      </c>
      <c r="H18" s="9">
        <f t="shared" si="3"/>
        <v>27734</v>
      </c>
      <c r="I18" s="9">
        <f>'2030年男'!C17</f>
        <v>14542</v>
      </c>
      <c r="J18" s="9">
        <f>'2030年女'!C17</f>
        <v>13192</v>
      </c>
      <c r="K18" s="9">
        <f t="shared" si="4"/>
        <v>40495</v>
      </c>
      <c r="L18" s="9">
        <f>'2030年男'!D17</f>
        <v>21176</v>
      </c>
      <c r="M18" s="9">
        <f>'2030年女'!D17</f>
        <v>19319</v>
      </c>
      <c r="N18" s="9">
        <f t="shared" si="5"/>
        <v>37903</v>
      </c>
      <c r="O18" s="9">
        <f>'2030年男'!E17</f>
        <v>20279</v>
      </c>
      <c r="P18" s="9">
        <f>'2030年女'!E17</f>
        <v>17624</v>
      </c>
      <c r="Q18" s="9">
        <f t="shared" si="6"/>
        <v>27376</v>
      </c>
      <c r="R18" s="9">
        <f>'2030年男'!F17</f>
        <v>14525</v>
      </c>
      <c r="S18" s="9">
        <f>'2030年女'!F17</f>
        <v>12851</v>
      </c>
      <c r="T18" s="9">
        <f t="shared" si="7"/>
        <v>44948</v>
      </c>
      <c r="U18" s="9">
        <f>'2030年男'!G17</f>
        <v>24500</v>
      </c>
      <c r="V18" s="9">
        <f>'2030年女'!G17</f>
        <v>20448</v>
      </c>
      <c r="W18" s="9">
        <f t="shared" si="8"/>
        <v>72889</v>
      </c>
      <c r="X18" s="9">
        <f>'2030年男'!H17</f>
        <v>41259</v>
      </c>
      <c r="Y18" s="9">
        <f>'2030年女'!H17</f>
        <v>31630</v>
      </c>
      <c r="Z18" s="9">
        <f t="shared" si="9"/>
        <v>91343</v>
      </c>
      <c r="AA18" s="9">
        <f>'2030年男'!I17</f>
        <v>51791</v>
      </c>
      <c r="AB18" s="9">
        <f>'2030年女'!I17</f>
        <v>39552</v>
      </c>
      <c r="AC18" s="9">
        <f t="shared" si="10"/>
        <v>127538</v>
      </c>
      <c r="AD18" s="9">
        <f>'2030年男'!J17</f>
        <v>71632</v>
      </c>
      <c r="AE18" s="9">
        <f>'2030年女'!J17</f>
        <v>55906</v>
      </c>
      <c r="AF18" s="9">
        <f t="shared" si="11"/>
        <v>100930</v>
      </c>
      <c r="AG18" s="9">
        <f>'2030年男'!K17</f>
        <v>56960</v>
      </c>
      <c r="AH18" s="9">
        <f>'2030年女'!K17</f>
        <v>43970</v>
      </c>
      <c r="AI18" s="9">
        <f t="shared" si="12"/>
        <v>92260</v>
      </c>
      <c r="AJ18" s="9">
        <f>'2030年男'!L17</f>
        <v>50662</v>
      </c>
      <c r="AK18" s="9">
        <f>'2030年女'!L17</f>
        <v>41598</v>
      </c>
      <c r="AL18" s="9">
        <f t="shared" si="13"/>
        <v>96737</v>
      </c>
      <c r="AM18" s="9">
        <f>'2030年男'!M17</f>
        <v>53125</v>
      </c>
      <c r="AN18" s="9">
        <f>'2030年女'!M17</f>
        <v>43612</v>
      </c>
      <c r="AO18" s="9">
        <f t="shared" si="14"/>
        <v>98559</v>
      </c>
      <c r="AP18" s="9">
        <f>'2030年男'!N17</f>
        <v>54332</v>
      </c>
      <c r="AQ18" s="9">
        <f>'2030年女'!N17</f>
        <v>44227</v>
      </c>
      <c r="AR18" s="9">
        <f t="shared" si="15"/>
        <v>80706</v>
      </c>
      <c r="AS18" s="9">
        <f>'2030年男'!O17</f>
        <v>42771</v>
      </c>
      <c r="AT18" s="9">
        <f>'2030年女'!O17</f>
        <v>37935</v>
      </c>
      <c r="AU18" s="9">
        <f t="shared" si="16"/>
        <v>59520</v>
      </c>
      <c r="AV18" s="9">
        <f>'2030年男'!P17</f>
        <v>29878</v>
      </c>
      <c r="AW18" s="9">
        <f>'2030年女'!P17</f>
        <v>29642</v>
      </c>
      <c r="AX18" s="9">
        <f t="shared" si="17"/>
        <v>54405</v>
      </c>
      <c r="AY18" s="9">
        <f>'2030年男'!Q17</f>
        <v>25678</v>
      </c>
      <c r="AZ18" s="9">
        <f>'2030年女'!Q17</f>
        <v>28727</v>
      </c>
      <c r="BA18" s="9">
        <f t="shared" si="18"/>
        <v>31061</v>
      </c>
      <c r="BB18" s="9">
        <f>'2030年男'!R17</f>
        <v>13796</v>
      </c>
      <c r="BC18" s="9">
        <f>'2030年女'!R17</f>
        <v>17265</v>
      </c>
      <c r="BD18" s="9">
        <f t="shared" si="19"/>
        <v>14807</v>
      </c>
      <c r="BE18" s="9">
        <f>'2030年男'!S17</f>
        <v>5923</v>
      </c>
      <c r="BF18" s="9">
        <f>'2030年女'!S17</f>
        <v>8884</v>
      </c>
      <c r="BG18" s="9">
        <f t="shared" si="20"/>
        <v>6342</v>
      </c>
      <c r="BH18" s="9">
        <f>'2030年男'!T17</f>
        <v>2074</v>
      </c>
      <c r="BI18" s="9">
        <f>'2030年女'!T17</f>
        <v>4268</v>
      </c>
      <c r="BJ18" s="9">
        <f t="shared" si="21"/>
        <v>2411</v>
      </c>
      <c r="BK18" s="9">
        <f>'2030年男'!U17</f>
        <v>627</v>
      </c>
      <c r="BL18" s="9">
        <f>'2030年女'!U17</f>
        <v>1784</v>
      </c>
      <c r="BM18" s="9">
        <f t="shared" si="22"/>
        <v>389</v>
      </c>
      <c r="BN18" s="9" t="str">
        <f>'2030年男'!V17</f>
        <v> 118</v>
      </c>
      <c r="BO18" s="9" t="str">
        <f>'2030年女'!V17</f>
        <v> 271</v>
      </c>
    </row>
    <row r="19" spans="1:67">
      <c r="A19" s="3" t="s">
        <v>777</v>
      </c>
      <c r="B19" s="10">
        <f t="shared" si="0"/>
        <v>569902</v>
      </c>
      <c r="C19" s="10">
        <f t="shared" si="1"/>
        <v>295939</v>
      </c>
      <c r="D19" s="10">
        <f t="shared" si="1"/>
        <v>273963</v>
      </c>
      <c r="E19" s="10">
        <f t="shared" si="2"/>
        <v>5955</v>
      </c>
      <c r="F19" s="10">
        <f>'2030年男'!B18</f>
        <v>2704</v>
      </c>
      <c r="G19" s="10">
        <f>'2030年女'!B18</f>
        <v>3251</v>
      </c>
      <c r="H19" s="10">
        <f t="shared" si="3"/>
        <v>6728</v>
      </c>
      <c r="I19" s="10">
        <f>'2030年男'!C18</f>
        <v>3055</v>
      </c>
      <c r="J19" s="10">
        <f>'2030年女'!C18</f>
        <v>3673</v>
      </c>
      <c r="K19" s="10">
        <f t="shared" si="4"/>
        <v>13407</v>
      </c>
      <c r="L19" s="10">
        <f>'2030年男'!D18</f>
        <v>6872</v>
      </c>
      <c r="M19" s="10">
        <f>'2030年女'!D18</f>
        <v>6535</v>
      </c>
      <c r="N19" s="10">
        <f t="shared" si="5"/>
        <v>15077</v>
      </c>
      <c r="O19" s="10">
        <f>'2030年男'!E18</f>
        <v>7850</v>
      </c>
      <c r="P19" s="10">
        <f>'2030年女'!E18</f>
        <v>7227</v>
      </c>
      <c r="Q19" s="10">
        <f t="shared" si="6"/>
        <v>13994</v>
      </c>
      <c r="R19" s="10">
        <f>'2030年男'!F18</f>
        <v>7166</v>
      </c>
      <c r="S19" s="10">
        <f>'2030年女'!F18</f>
        <v>6828</v>
      </c>
      <c r="T19" s="10">
        <f t="shared" si="7"/>
        <v>15341</v>
      </c>
      <c r="U19" s="10">
        <f>'2030年男'!G18</f>
        <v>8296</v>
      </c>
      <c r="V19" s="10">
        <f>'2030年女'!G18</f>
        <v>7045</v>
      </c>
      <c r="W19" s="10">
        <f t="shared" si="8"/>
        <v>17477</v>
      </c>
      <c r="X19" s="10">
        <f>'2030年男'!H18</f>
        <v>10340</v>
      </c>
      <c r="Y19" s="10">
        <f>'2030年女'!H18</f>
        <v>7137</v>
      </c>
      <c r="Z19" s="10">
        <f t="shared" si="9"/>
        <v>24936</v>
      </c>
      <c r="AA19" s="10">
        <f>'2030年男'!I18</f>
        <v>14776</v>
      </c>
      <c r="AB19" s="10">
        <f>'2030年女'!I18</f>
        <v>10160</v>
      </c>
      <c r="AC19" s="10">
        <f t="shared" si="10"/>
        <v>40351</v>
      </c>
      <c r="AD19" s="10">
        <f>'2030年男'!J18</f>
        <v>23323</v>
      </c>
      <c r="AE19" s="10">
        <f>'2030年女'!J18</f>
        <v>17028</v>
      </c>
      <c r="AF19" s="10">
        <f t="shared" si="11"/>
        <v>36372</v>
      </c>
      <c r="AG19" s="10">
        <f>'2030年男'!K18</f>
        <v>20724</v>
      </c>
      <c r="AH19" s="10">
        <f>'2030年女'!K18</f>
        <v>15648</v>
      </c>
      <c r="AI19" s="10">
        <f t="shared" si="12"/>
        <v>37677</v>
      </c>
      <c r="AJ19" s="10">
        <f>'2030年男'!L18</f>
        <v>21175</v>
      </c>
      <c r="AK19" s="10">
        <f>'2030年女'!L18</f>
        <v>16502</v>
      </c>
      <c r="AL19" s="10">
        <f t="shared" si="13"/>
        <v>42709</v>
      </c>
      <c r="AM19" s="10">
        <f>'2030年男'!M18</f>
        <v>23612</v>
      </c>
      <c r="AN19" s="10">
        <f>'2030年女'!M18</f>
        <v>19097</v>
      </c>
      <c r="AO19" s="10">
        <f t="shared" si="14"/>
        <v>57910</v>
      </c>
      <c r="AP19" s="10">
        <f>'2030年男'!N18</f>
        <v>31377</v>
      </c>
      <c r="AQ19" s="10">
        <f>'2030年女'!N18</f>
        <v>26533</v>
      </c>
      <c r="AR19" s="10">
        <f t="shared" si="15"/>
        <v>61539</v>
      </c>
      <c r="AS19" s="10">
        <f>'2030年男'!O18</f>
        <v>32319</v>
      </c>
      <c r="AT19" s="10">
        <f>'2030年女'!O18</f>
        <v>29220</v>
      </c>
      <c r="AU19" s="10">
        <f t="shared" si="16"/>
        <v>58653</v>
      </c>
      <c r="AV19" s="10">
        <f>'2030年男'!P18</f>
        <v>29464</v>
      </c>
      <c r="AW19" s="10">
        <f>'2030年女'!P18</f>
        <v>29189</v>
      </c>
      <c r="AX19" s="10">
        <f t="shared" si="17"/>
        <v>54430</v>
      </c>
      <c r="AY19" s="10">
        <f>'2030年男'!Q18</f>
        <v>25355</v>
      </c>
      <c r="AZ19" s="10">
        <f>'2030年女'!Q18</f>
        <v>29075</v>
      </c>
      <c r="BA19" s="10">
        <f t="shared" si="18"/>
        <v>36746</v>
      </c>
      <c r="BB19" s="10">
        <f>'2030年男'!R18</f>
        <v>16174</v>
      </c>
      <c r="BC19" s="10">
        <f>'2030年女'!R18</f>
        <v>20572</v>
      </c>
      <c r="BD19" s="10">
        <f t="shared" si="19"/>
        <v>19545</v>
      </c>
      <c r="BE19" s="10">
        <f>'2030年男'!S18</f>
        <v>7782</v>
      </c>
      <c r="BF19" s="10">
        <f>'2030年女'!S18</f>
        <v>11763</v>
      </c>
      <c r="BG19" s="10">
        <f t="shared" si="20"/>
        <v>8399</v>
      </c>
      <c r="BH19" s="10">
        <f>'2030年男'!T18</f>
        <v>2912</v>
      </c>
      <c r="BI19" s="10">
        <f>'2030年女'!T18</f>
        <v>5487</v>
      </c>
      <c r="BJ19" s="10">
        <f t="shared" si="21"/>
        <v>2329</v>
      </c>
      <c r="BK19" s="10">
        <f>'2030年男'!U18</f>
        <v>602</v>
      </c>
      <c r="BL19" s="10">
        <f>'2030年女'!U18</f>
        <v>1727</v>
      </c>
      <c r="BM19" s="10">
        <f t="shared" si="22"/>
        <v>327</v>
      </c>
      <c r="BN19" s="10">
        <f>'2030年男'!V18</f>
        <v>61</v>
      </c>
      <c r="BO19" s="10">
        <f>'2030年女'!V18</f>
        <v>266</v>
      </c>
    </row>
  </sheetData>
  <mergeCells count="23">
    <mergeCell ref="B1:D1"/>
    <mergeCell ref="E1:G1"/>
    <mergeCell ref="H1:J1"/>
    <mergeCell ref="K1:M1"/>
    <mergeCell ref="N1:P1"/>
    <mergeCell ref="Q1:S1"/>
    <mergeCell ref="T1:V1"/>
    <mergeCell ref="W1:Y1"/>
    <mergeCell ref="Z1:AB1"/>
    <mergeCell ref="AC1:AE1"/>
    <mergeCell ref="AF1:AH1"/>
    <mergeCell ref="AI1:AK1"/>
    <mergeCell ref="AL1:AN1"/>
    <mergeCell ref="AO1:AQ1"/>
    <mergeCell ref="AR1:AT1"/>
    <mergeCell ref="AU1:AW1"/>
    <mergeCell ref="AX1:AZ1"/>
    <mergeCell ref="BA1:BC1"/>
    <mergeCell ref="BD1:BF1"/>
    <mergeCell ref="BG1:BI1"/>
    <mergeCell ref="BJ1:BL1"/>
    <mergeCell ref="BM1:BO1"/>
    <mergeCell ref="A1:A2"/>
  </mergeCells>
  <pageMargins left="0.7" right="0.7" top="0.75" bottom="0.75" header="0.3" footer="0.3"/>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V18"/>
  <sheetViews>
    <sheetView topLeftCell="O1" workbookViewId="0">
      <selection activeCell="V18" sqref="V18"/>
    </sheetView>
  </sheetViews>
  <sheetFormatPr defaultColWidth="9" defaultRowHeight="14"/>
  <cols>
    <col min="1" max="2" width="14.4" customWidth="1"/>
    <col min="3" max="10" width="12.8" customWidth="1"/>
    <col min="11" max="22" width="13.9333333333333" customWidth="1"/>
  </cols>
  <sheetData>
    <row r="1" spans="1:22">
      <c r="A1" t="s">
        <v>789</v>
      </c>
      <c r="B1" t="s">
        <v>790</v>
      </c>
      <c r="C1" t="s">
        <v>791</v>
      </c>
      <c r="D1" t="s">
        <v>792</v>
      </c>
      <c r="E1" t="s">
        <v>793</v>
      </c>
      <c r="F1" t="s">
        <v>794</v>
      </c>
      <c r="G1" t="s">
        <v>795</v>
      </c>
      <c r="H1" t="s">
        <v>796</v>
      </c>
      <c r="I1" t="s">
        <v>797</v>
      </c>
      <c r="J1" t="s">
        <v>798</v>
      </c>
      <c r="K1" t="s">
        <v>799</v>
      </c>
      <c r="L1" t="s">
        <v>800</v>
      </c>
      <c r="M1" t="s">
        <v>801</v>
      </c>
      <c r="N1" t="s">
        <v>802</v>
      </c>
      <c r="O1" t="s">
        <v>803</v>
      </c>
      <c r="P1" t="s">
        <v>804</v>
      </c>
      <c r="Q1" t="s">
        <v>805</v>
      </c>
      <c r="R1" t="s">
        <v>806</v>
      </c>
      <c r="S1" t="s">
        <v>807</v>
      </c>
      <c r="T1" t="s">
        <v>808</v>
      </c>
      <c r="U1" t="s">
        <v>809</v>
      </c>
      <c r="V1" t="s">
        <v>810</v>
      </c>
    </row>
    <row r="2" spans="1:22">
      <c r="A2" t="s">
        <v>17</v>
      </c>
      <c r="B2">
        <v>190170</v>
      </c>
      <c r="C2">
        <v>274817</v>
      </c>
      <c r="D2">
        <v>445335</v>
      </c>
      <c r="E2">
        <v>479689</v>
      </c>
      <c r="F2">
        <v>348073</v>
      </c>
      <c r="G2">
        <v>391387</v>
      </c>
      <c r="H2">
        <v>823482</v>
      </c>
      <c r="I2">
        <v>1177827</v>
      </c>
      <c r="J2">
        <v>1458011</v>
      </c>
      <c r="K2">
        <v>1200576</v>
      </c>
      <c r="L2">
        <v>968831</v>
      </c>
      <c r="M2">
        <v>917000</v>
      </c>
      <c r="N2">
        <v>908280</v>
      </c>
      <c r="O2">
        <v>835880</v>
      </c>
      <c r="P2">
        <v>789427</v>
      </c>
      <c r="Q2">
        <v>678200</v>
      </c>
      <c r="R2">
        <v>362219</v>
      </c>
      <c r="S2">
        <v>141256</v>
      </c>
      <c r="T2">
        <v>53425</v>
      </c>
      <c r="U2">
        <v>16854</v>
      </c>
      <c r="V2" t="s">
        <v>827</v>
      </c>
    </row>
    <row r="3" spans="1:22">
      <c r="A3" t="s">
        <v>762</v>
      </c>
      <c r="B3">
        <v>3311</v>
      </c>
      <c r="C3">
        <v>4608</v>
      </c>
      <c r="D3">
        <v>8705</v>
      </c>
      <c r="E3">
        <v>11492</v>
      </c>
      <c r="F3">
        <v>10000</v>
      </c>
      <c r="G3">
        <v>11732</v>
      </c>
      <c r="H3">
        <v>24366</v>
      </c>
      <c r="I3">
        <v>30579</v>
      </c>
      <c r="J3">
        <v>34986</v>
      </c>
      <c r="K3">
        <v>27555</v>
      </c>
      <c r="L3">
        <v>22019</v>
      </c>
      <c r="M3">
        <v>23635</v>
      </c>
      <c r="N3">
        <v>24416</v>
      </c>
      <c r="O3">
        <v>22680</v>
      </c>
      <c r="P3">
        <v>22704</v>
      </c>
      <c r="Q3">
        <v>17973</v>
      </c>
      <c r="R3">
        <v>8756</v>
      </c>
      <c r="S3">
        <v>2840</v>
      </c>
      <c r="T3">
        <v>844</v>
      </c>
      <c r="U3">
        <v>203</v>
      </c>
      <c r="V3" t="s">
        <v>828</v>
      </c>
    </row>
    <row r="4" spans="1:22">
      <c r="A4" t="s">
        <v>763</v>
      </c>
      <c r="B4">
        <v>7861</v>
      </c>
      <c r="C4">
        <v>11079</v>
      </c>
      <c r="D4">
        <v>16629</v>
      </c>
      <c r="E4">
        <v>22368</v>
      </c>
      <c r="F4">
        <v>18111</v>
      </c>
      <c r="G4">
        <v>15864</v>
      </c>
      <c r="H4">
        <v>35050</v>
      </c>
      <c r="I4">
        <v>45100</v>
      </c>
      <c r="J4">
        <v>49112</v>
      </c>
      <c r="K4">
        <v>46041</v>
      </c>
      <c r="L4">
        <v>37195</v>
      </c>
      <c r="M4">
        <v>34346</v>
      </c>
      <c r="N4">
        <v>32871</v>
      </c>
      <c r="O4">
        <v>33673</v>
      </c>
      <c r="P4">
        <v>39240</v>
      </c>
      <c r="Q4">
        <v>34805</v>
      </c>
      <c r="R4">
        <v>20393</v>
      </c>
      <c r="S4">
        <v>8868</v>
      </c>
      <c r="T4">
        <v>4058</v>
      </c>
      <c r="U4">
        <v>1544</v>
      </c>
      <c r="V4" t="s">
        <v>829</v>
      </c>
    </row>
    <row r="5" spans="1:22">
      <c r="A5" t="s">
        <v>764</v>
      </c>
      <c r="B5">
        <v>4858</v>
      </c>
      <c r="C5">
        <v>7295</v>
      </c>
      <c r="D5">
        <v>9880</v>
      </c>
      <c r="E5">
        <v>12242</v>
      </c>
      <c r="F5">
        <v>9473</v>
      </c>
      <c r="G5">
        <v>9530</v>
      </c>
      <c r="H5">
        <v>19099</v>
      </c>
      <c r="I5">
        <v>29412</v>
      </c>
      <c r="J5">
        <v>32436</v>
      </c>
      <c r="K5">
        <v>27958</v>
      </c>
      <c r="L5">
        <v>20960</v>
      </c>
      <c r="M5">
        <v>19413</v>
      </c>
      <c r="N5">
        <v>19283</v>
      </c>
      <c r="O5">
        <v>21102</v>
      </c>
      <c r="P5">
        <v>25018</v>
      </c>
      <c r="Q5">
        <v>21304</v>
      </c>
      <c r="R5">
        <v>11535</v>
      </c>
      <c r="S5">
        <v>5025</v>
      </c>
      <c r="T5">
        <v>2234</v>
      </c>
      <c r="U5">
        <v>922</v>
      </c>
      <c r="V5" t="s">
        <v>830</v>
      </c>
    </row>
    <row r="6" spans="1:22">
      <c r="A6" t="s">
        <v>765</v>
      </c>
      <c r="B6">
        <v>5246</v>
      </c>
      <c r="C6">
        <v>7614</v>
      </c>
      <c r="D6">
        <v>14788</v>
      </c>
      <c r="E6">
        <v>18036</v>
      </c>
      <c r="F6">
        <v>14213</v>
      </c>
      <c r="G6">
        <v>12887</v>
      </c>
      <c r="H6">
        <v>23974</v>
      </c>
      <c r="I6">
        <v>34965</v>
      </c>
      <c r="J6">
        <v>43461</v>
      </c>
      <c r="K6">
        <v>40475</v>
      </c>
      <c r="L6">
        <v>31304</v>
      </c>
      <c r="M6">
        <v>27489</v>
      </c>
      <c r="N6">
        <v>27706</v>
      </c>
      <c r="O6">
        <v>33739</v>
      </c>
      <c r="P6">
        <v>41183</v>
      </c>
      <c r="Q6">
        <v>35837</v>
      </c>
      <c r="R6">
        <v>19292</v>
      </c>
      <c r="S6">
        <v>7227</v>
      </c>
      <c r="T6">
        <v>3034</v>
      </c>
      <c r="U6">
        <v>1145</v>
      </c>
      <c r="V6" t="s">
        <v>831</v>
      </c>
    </row>
    <row r="7" spans="1:22">
      <c r="A7" t="s">
        <v>766</v>
      </c>
      <c r="B7">
        <v>7166</v>
      </c>
      <c r="C7">
        <v>10698</v>
      </c>
      <c r="D7">
        <v>19374</v>
      </c>
      <c r="E7">
        <v>23281</v>
      </c>
      <c r="F7">
        <v>17685</v>
      </c>
      <c r="G7">
        <v>16005</v>
      </c>
      <c r="H7">
        <v>29892</v>
      </c>
      <c r="I7">
        <v>46210</v>
      </c>
      <c r="J7">
        <v>57930</v>
      </c>
      <c r="K7">
        <v>53917</v>
      </c>
      <c r="L7">
        <v>41940</v>
      </c>
      <c r="M7">
        <v>37387</v>
      </c>
      <c r="N7">
        <v>36648</v>
      </c>
      <c r="O7">
        <v>41452</v>
      </c>
      <c r="P7">
        <v>51135</v>
      </c>
      <c r="Q7">
        <v>45680</v>
      </c>
      <c r="R7">
        <v>24103</v>
      </c>
      <c r="S7">
        <v>8870</v>
      </c>
      <c r="T7">
        <v>3468</v>
      </c>
      <c r="U7">
        <v>1253</v>
      </c>
      <c r="V7" t="s">
        <v>832</v>
      </c>
    </row>
    <row r="8" spans="1:22">
      <c r="A8" t="s">
        <v>767</v>
      </c>
      <c r="B8">
        <v>4216</v>
      </c>
      <c r="C8">
        <v>6149</v>
      </c>
      <c r="D8">
        <v>9867</v>
      </c>
      <c r="E8">
        <v>12314</v>
      </c>
      <c r="F8">
        <v>9932</v>
      </c>
      <c r="G8">
        <v>10517</v>
      </c>
      <c r="H8">
        <v>19745</v>
      </c>
      <c r="I8">
        <v>26982</v>
      </c>
      <c r="J8">
        <v>34025</v>
      </c>
      <c r="K8">
        <v>29862</v>
      </c>
      <c r="L8">
        <v>23296</v>
      </c>
      <c r="M8">
        <v>22247</v>
      </c>
      <c r="N8">
        <v>22181</v>
      </c>
      <c r="O8">
        <v>26253</v>
      </c>
      <c r="P8">
        <v>32102</v>
      </c>
      <c r="Q8">
        <v>27273</v>
      </c>
      <c r="R8">
        <v>14998</v>
      </c>
      <c r="S8">
        <v>5036</v>
      </c>
      <c r="T8">
        <v>1705</v>
      </c>
      <c r="U8">
        <v>392</v>
      </c>
      <c r="V8" t="s">
        <v>833</v>
      </c>
    </row>
    <row r="9" spans="1:22">
      <c r="A9" t="s">
        <v>768</v>
      </c>
      <c r="B9">
        <v>8684</v>
      </c>
      <c r="C9">
        <v>12009</v>
      </c>
      <c r="D9">
        <v>18168</v>
      </c>
      <c r="E9">
        <v>22419</v>
      </c>
      <c r="F9">
        <v>16458</v>
      </c>
      <c r="G9">
        <v>21239</v>
      </c>
      <c r="H9">
        <v>42302</v>
      </c>
      <c r="I9">
        <v>43869</v>
      </c>
      <c r="J9">
        <v>54676</v>
      </c>
      <c r="K9">
        <v>49667</v>
      </c>
      <c r="L9">
        <v>36977</v>
      </c>
      <c r="M9">
        <v>33988</v>
      </c>
      <c r="N9">
        <v>34487</v>
      </c>
      <c r="O9">
        <v>42717</v>
      </c>
      <c r="P9">
        <v>52678</v>
      </c>
      <c r="Q9">
        <v>44529</v>
      </c>
      <c r="R9">
        <v>22760</v>
      </c>
      <c r="S9">
        <v>7882</v>
      </c>
      <c r="T9">
        <v>3268</v>
      </c>
      <c r="U9">
        <v>1149</v>
      </c>
      <c r="V9" t="s">
        <v>834</v>
      </c>
    </row>
    <row r="10" spans="1:22">
      <c r="A10" t="s">
        <v>769</v>
      </c>
      <c r="B10">
        <v>22294</v>
      </c>
      <c r="C10">
        <v>32104</v>
      </c>
      <c r="D10">
        <v>51516</v>
      </c>
      <c r="E10">
        <v>57171</v>
      </c>
      <c r="F10">
        <v>41651</v>
      </c>
      <c r="G10">
        <v>42246</v>
      </c>
      <c r="H10">
        <v>93143</v>
      </c>
      <c r="I10">
        <v>132843</v>
      </c>
      <c r="J10">
        <v>158301</v>
      </c>
      <c r="K10">
        <v>136436</v>
      </c>
      <c r="L10">
        <v>113748</v>
      </c>
      <c r="M10">
        <v>102654</v>
      </c>
      <c r="N10">
        <v>95245</v>
      </c>
      <c r="O10">
        <v>81786</v>
      </c>
      <c r="P10">
        <v>72834</v>
      </c>
      <c r="Q10">
        <v>62732</v>
      </c>
      <c r="R10">
        <v>33549</v>
      </c>
      <c r="S10">
        <v>12699</v>
      </c>
      <c r="T10">
        <v>4395</v>
      </c>
      <c r="U10">
        <v>974</v>
      </c>
      <c r="V10" t="s">
        <v>835</v>
      </c>
    </row>
    <row r="11" spans="1:22">
      <c r="A11" t="s">
        <v>770</v>
      </c>
      <c r="B11">
        <v>16617</v>
      </c>
      <c r="C11">
        <v>23913</v>
      </c>
      <c r="D11">
        <v>41041</v>
      </c>
      <c r="E11">
        <v>44322</v>
      </c>
      <c r="F11">
        <v>31221</v>
      </c>
      <c r="G11">
        <v>33172</v>
      </c>
      <c r="H11">
        <v>69586</v>
      </c>
      <c r="I11">
        <v>98915</v>
      </c>
      <c r="J11">
        <v>129067</v>
      </c>
      <c r="K11">
        <v>113268</v>
      </c>
      <c r="L11">
        <v>90860</v>
      </c>
      <c r="M11">
        <v>87773</v>
      </c>
      <c r="N11">
        <v>89341</v>
      </c>
      <c r="O11">
        <v>79816</v>
      </c>
      <c r="P11">
        <v>75860</v>
      </c>
      <c r="Q11">
        <v>63516</v>
      </c>
      <c r="R11">
        <v>33233</v>
      </c>
      <c r="S11">
        <v>12049</v>
      </c>
      <c r="T11">
        <v>4602</v>
      </c>
      <c r="U11">
        <v>1664</v>
      </c>
      <c r="V11" t="s">
        <v>836</v>
      </c>
    </row>
    <row r="12" spans="1:22">
      <c r="A12" t="s">
        <v>771</v>
      </c>
      <c r="B12">
        <v>14549</v>
      </c>
      <c r="C12">
        <v>21846</v>
      </c>
      <c r="D12">
        <v>37381</v>
      </c>
      <c r="E12">
        <v>34862</v>
      </c>
      <c r="F12">
        <v>22768</v>
      </c>
      <c r="G12">
        <v>28814</v>
      </c>
      <c r="H12">
        <v>66241</v>
      </c>
      <c r="I12">
        <v>100789</v>
      </c>
      <c r="J12">
        <v>136556</v>
      </c>
      <c r="K12">
        <v>105783</v>
      </c>
      <c r="L12">
        <v>81457</v>
      </c>
      <c r="M12">
        <v>76094</v>
      </c>
      <c r="N12">
        <v>72289</v>
      </c>
      <c r="O12">
        <v>59644</v>
      </c>
      <c r="P12">
        <v>49008</v>
      </c>
      <c r="Q12">
        <v>40221</v>
      </c>
      <c r="R12">
        <v>20220</v>
      </c>
      <c r="S12">
        <v>7712</v>
      </c>
      <c r="T12">
        <v>2729</v>
      </c>
      <c r="U12">
        <v>814</v>
      </c>
      <c r="V12" t="s">
        <v>837</v>
      </c>
    </row>
    <row r="13" spans="1:22">
      <c r="A13" t="s">
        <v>772</v>
      </c>
      <c r="B13">
        <v>47356</v>
      </c>
      <c r="C13">
        <v>69883</v>
      </c>
      <c r="D13">
        <v>110762</v>
      </c>
      <c r="E13">
        <v>117168</v>
      </c>
      <c r="F13">
        <v>83338</v>
      </c>
      <c r="G13">
        <v>89599</v>
      </c>
      <c r="H13">
        <v>200682</v>
      </c>
      <c r="I13">
        <v>303187</v>
      </c>
      <c r="J13">
        <v>354761</v>
      </c>
      <c r="K13">
        <v>283420</v>
      </c>
      <c r="L13">
        <v>221193</v>
      </c>
      <c r="M13">
        <v>200939</v>
      </c>
      <c r="N13">
        <v>195005</v>
      </c>
      <c r="O13">
        <v>177787</v>
      </c>
      <c r="P13">
        <v>169339</v>
      </c>
      <c r="Q13">
        <v>148298</v>
      </c>
      <c r="R13">
        <v>79978</v>
      </c>
      <c r="S13">
        <v>30596</v>
      </c>
      <c r="T13">
        <v>12236</v>
      </c>
      <c r="U13">
        <v>4351</v>
      </c>
      <c r="V13" t="s">
        <v>838</v>
      </c>
    </row>
    <row r="14" spans="1:22">
      <c r="A14" t="s">
        <v>773</v>
      </c>
      <c r="B14">
        <v>5354</v>
      </c>
      <c r="C14">
        <v>6848</v>
      </c>
      <c r="D14">
        <v>14087</v>
      </c>
      <c r="E14">
        <v>14427</v>
      </c>
      <c r="F14">
        <v>11191</v>
      </c>
      <c r="G14">
        <v>14973</v>
      </c>
      <c r="H14">
        <v>21955</v>
      </c>
      <c r="I14">
        <v>31988</v>
      </c>
      <c r="J14">
        <v>43686</v>
      </c>
      <c r="K14">
        <v>36155</v>
      </c>
      <c r="L14">
        <v>34425</v>
      </c>
      <c r="M14">
        <v>37082</v>
      </c>
      <c r="N14">
        <v>42433</v>
      </c>
      <c r="O14">
        <v>36544</v>
      </c>
      <c r="P14">
        <v>25074</v>
      </c>
      <c r="Q14">
        <v>21876</v>
      </c>
      <c r="R14">
        <v>11859</v>
      </c>
      <c r="S14">
        <v>5385</v>
      </c>
      <c r="T14">
        <v>1758</v>
      </c>
      <c r="U14">
        <v>545</v>
      </c>
      <c r="V14" t="s">
        <v>839</v>
      </c>
    </row>
    <row r="15" spans="1:22">
      <c r="A15" t="s">
        <v>774</v>
      </c>
      <c r="B15">
        <v>19410</v>
      </c>
      <c r="C15">
        <v>28665</v>
      </c>
      <c r="D15">
        <v>41276</v>
      </c>
      <c r="E15">
        <v>40450</v>
      </c>
      <c r="F15">
        <v>25986</v>
      </c>
      <c r="G15">
        <v>32705</v>
      </c>
      <c r="H15">
        <v>81337</v>
      </c>
      <c r="I15">
        <v>113784</v>
      </c>
      <c r="J15">
        <v>141584</v>
      </c>
      <c r="K15">
        <v>103519</v>
      </c>
      <c r="L15">
        <v>82945</v>
      </c>
      <c r="M15">
        <v>75739</v>
      </c>
      <c r="N15">
        <v>70574</v>
      </c>
      <c r="O15">
        <v>58260</v>
      </c>
      <c r="P15">
        <v>42553</v>
      </c>
      <c r="Q15">
        <v>37693</v>
      </c>
      <c r="R15">
        <v>18829</v>
      </c>
      <c r="S15">
        <v>7854</v>
      </c>
      <c r="T15">
        <v>2741</v>
      </c>
      <c r="U15">
        <v>820</v>
      </c>
      <c r="V15" t="s">
        <v>840</v>
      </c>
    </row>
    <row r="16" spans="1:22">
      <c r="A16" t="s">
        <v>775</v>
      </c>
      <c r="B16">
        <v>9932</v>
      </c>
      <c r="C16">
        <v>14728</v>
      </c>
      <c r="D16">
        <v>23813</v>
      </c>
      <c r="E16">
        <v>21006</v>
      </c>
      <c r="F16">
        <v>14333</v>
      </c>
      <c r="G16">
        <v>19282</v>
      </c>
      <c r="H16">
        <v>44494</v>
      </c>
      <c r="I16">
        <v>72658</v>
      </c>
      <c r="J16">
        <v>92564</v>
      </c>
      <c r="K16">
        <v>68869</v>
      </c>
      <c r="L16">
        <v>58765</v>
      </c>
      <c r="M16">
        <v>61888</v>
      </c>
      <c r="N16">
        <v>61626</v>
      </c>
      <c r="O16">
        <v>47013</v>
      </c>
      <c r="P16">
        <v>31581</v>
      </c>
      <c r="Q16">
        <v>25952</v>
      </c>
      <c r="R16">
        <v>13133</v>
      </c>
      <c r="S16">
        <v>5996</v>
      </c>
      <c r="T16">
        <v>2228</v>
      </c>
      <c r="U16">
        <v>793</v>
      </c>
      <c r="V16" t="s">
        <v>841</v>
      </c>
    </row>
    <row r="17" spans="1:22">
      <c r="A17" t="s">
        <v>776</v>
      </c>
      <c r="B17">
        <v>10620</v>
      </c>
      <c r="C17">
        <v>14542</v>
      </c>
      <c r="D17">
        <v>21176</v>
      </c>
      <c r="E17">
        <v>20279</v>
      </c>
      <c r="F17">
        <v>14525</v>
      </c>
      <c r="G17">
        <v>24500</v>
      </c>
      <c r="H17">
        <v>41259</v>
      </c>
      <c r="I17">
        <v>51791</v>
      </c>
      <c r="J17">
        <v>71632</v>
      </c>
      <c r="K17">
        <v>56960</v>
      </c>
      <c r="L17">
        <v>50662</v>
      </c>
      <c r="M17">
        <v>53125</v>
      </c>
      <c r="N17">
        <v>54332</v>
      </c>
      <c r="O17">
        <v>42771</v>
      </c>
      <c r="P17">
        <v>29878</v>
      </c>
      <c r="Q17">
        <v>25678</v>
      </c>
      <c r="R17">
        <v>13796</v>
      </c>
      <c r="S17">
        <v>5923</v>
      </c>
      <c r="T17">
        <v>2074</v>
      </c>
      <c r="U17">
        <v>627</v>
      </c>
      <c r="V17" t="s">
        <v>842</v>
      </c>
    </row>
    <row r="18" spans="1:22">
      <c r="A18" t="s">
        <v>777</v>
      </c>
      <c r="B18">
        <v>2704</v>
      </c>
      <c r="C18">
        <v>3055</v>
      </c>
      <c r="D18">
        <v>6872</v>
      </c>
      <c r="E18">
        <v>7850</v>
      </c>
      <c r="F18">
        <v>7166</v>
      </c>
      <c r="G18">
        <v>8296</v>
      </c>
      <c r="H18">
        <v>10340</v>
      </c>
      <c r="I18">
        <v>14776</v>
      </c>
      <c r="J18">
        <v>23323</v>
      </c>
      <c r="K18">
        <v>20724</v>
      </c>
      <c r="L18">
        <v>21175</v>
      </c>
      <c r="M18">
        <v>23612</v>
      </c>
      <c r="N18">
        <v>31377</v>
      </c>
      <c r="O18">
        <v>32319</v>
      </c>
      <c r="P18">
        <v>29464</v>
      </c>
      <c r="Q18">
        <v>25355</v>
      </c>
      <c r="R18">
        <v>16174</v>
      </c>
      <c r="S18">
        <v>7782</v>
      </c>
      <c r="T18">
        <v>2912</v>
      </c>
      <c r="U18">
        <v>602</v>
      </c>
      <c r="V18">
        <v>61</v>
      </c>
    </row>
  </sheetData>
  <pageMargins left="0.7" right="0.7" top="0.75" bottom="0.75" header="0.3" footer="0.3"/>
  <headerFooter/>
  <tableParts count="1">
    <tablePart r:id="rId1"/>
  </tableParts>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V18"/>
  <sheetViews>
    <sheetView topLeftCell="L1" workbookViewId="0">
      <selection activeCell="V18" sqref="V18"/>
    </sheetView>
  </sheetViews>
  <sheetFormatPr defaultColWidth="9" defaultRowHeight="14"/>
  <cols>
    <col min="1" max="2" width="14.4" customWidth="1"/>
    <col min="3" max="10" width="12.8" customWidth="1"/>
    <col min="11" max="22" width="13.9333333333333" customWidth="1"/>
  </cols>
  <sheetData>
    <row r="1" spans="1:22">
      <c r="A1" t="s">
        <v>789</v>
      </c>
      <c r="B1" t="s">
        <v>790</v>
      </c>
      <c r="C1" t="s">
        <v>791</v>
      </c>
      <c r="D1" t="s">
        <v>792</v>
      </c>
      <c r="E1" t="s">
        <v>793</v>
      </c>
      <c r="F1" t="s">
        <v>794</v>
      </c>
      <c r="G1" t="s">
        <v>795</v>
      </c>
      <c r="H1" t="s">
        <v>796</v>
      </c>
      <c r="I1" t="s">
        <v>797</v>
      </c>
      <c r="J1" t="s">
        <v>798</v>
      </c>
      <c r="K1" t="s">
        <v>799</v>
      </c>
      <c r="L1" t="s">
        <v>800</v>
      </c>
      <c r="M1" t="s">
        <v>801</v>
      </c>
      <c r="N1" t="s">
        <v>802</v>
      </c>
      <c r="O1" t="s">
        <v>803</v>
      </c>
      <c r="P1" t="s">
        <v>804</v>
      </c>
      <c r="Q1" t="s">
        <v>805</v>
      </c>
      <c r="R1" t="s">
        <v>806</v>
      </c>
      <c r="S1" t="s">
        <v>807</v>
      </c>
      <c r="T1" t="s">
        <v>808</v>
      </c>
      <c r="U1" t="s">
        <v>809</v>
      </c>
      <c r="V1" t="s">
        <v>810</v>
      </c>
    </row>
    <row r="2" spans="1:22">
      <c r="A2" t="s">
        <v>17</v>
      </c>
      <c r="B2">
        <v>174276</v>
      </c>
      <c r="C2">
        <v>251844</v>
      </c>
      <c r="D2">
        <v>411141</v>
      </c>
      <c r="E2">
        <v>433427</v>
      </c>
      <c r="F2">
        <v>315926</v>
      </c>
      <c r="G2">
        <v>318129</v>
      </c>
      <c r="H2">
        <v>689334</v>
      </c>
      <c r="I2">
        <v>1024781</v>
      </c>
      <c r="J2">
        <v>1275920</v>
      </c>
      <c r="K2">
        <v>1085194</v>
      </c>
      <c r="L2">
        <v>876059</v>
      </c>
      <c r="M2">
        <v>837624</v>
      </c>
      <c r="N2">
        <v>833243</v>
      </c>
      <c r="O2">
        <v>819833</v>
      </c>
      <c r="P2">
        <v>850632</v>
      </c>
      <c r="Q2">
        <v>767312</v>
      </c>
      <c r="R2">
        <v>420832</v>
      </c>
      <c r="S2">
        <v>188239</v>
      </c>
      <c r="T2">
        <v>89515</v>
      </c>
      <c r="U2">
        <v>38403</v>
      </c>
      <c r="V2" t="s">
        <v>843</v>
      </c>
    </row>
    <row r="3" spans="1:22">
      <c r="A3" t="s">
        <v>762</v>
      </c>
      <c r="B3">
        <v>3061</v>
      </c>
      <c r="C3">
        <v>4258</v>
      </c>
      <c r="D3">
        <v>8008</v>
      </c>
      <c r="E3">
        <v>10342</v>
      </c>
      <c r="F3">
        <v>8790</v>
      </c>
      <c r="G3">
        <v>7962</v>
      </c>
      <c r="H3">
        <v>17325</v>
      </c>
      <c r="I3">
        <v>24704</v>
      </c>
      <c r="J3">
        <v>29347</v>
      </c>
      <c r="K3">
        <v>26195</v>
      </c>
      <c r="L3">
        <v>21923</v>
      </c>
      <c r="M3">
        <v>24247</v>
      </c>
      <c r="N3">
        <v>24298</v>
      </c>
      <c r="O3">
        <v>22404</v>
      </c>
      <c r="P3">
        <v>24401</v>
      </c>
      <c r="Q3">
        <v>20993</v>
      </c>
      <c r="R3">
        <v>11016</v>
      </c>
      <c r="S3">
        <v>4004</v>
      </c>
      <c r="T3">
        <v>1616</v>
      </c>
      <c r="U3">
        <v>534</v>
      </c>
      <c r="V3" t="s">
        <v>844</v>
      </c>
    </row>
    <row r="4" spans="1:22">
      <c r="A4" t="s">
        <v>763</v>
      </c>
      <c r="B4">
        <v>6730</v>
      </c>
      <c r="C4">
        <v>9489</v>
      </c>
      <c r="D4">
        <v>15515</v>
      </c>
      <c r="E4">
        <v>20156</v>
      </c>
      <c r="F4">
        <v>16103</v>
      </c>
      <c r="G4">
        <v>14172</v>
      </c>
      <c r="H4">
        <v>37103</v>
      </c>
      <c r="I4">
        <v>48160</v>
      </c>
      <c r="J4">
        <v>50803</v>
      </c>
      <c r="K4">
        <v>49908</v>
      </c>
      <c r="L4">
        <v>40377</v>
      </c>
      <c r="M4">
        <v>36762</v>
      </c>
      <c r="N4">
        <v>34867</v>
      </c>
      <c r="O4">
        <v>35730</v>
      </c>
      <c r="P4">
        <v>45133</v>
      </c>
      <c r="Q4">
        <v>41171</v>
      </c>
      <c r="R4">
        <v>23854</v>
      </c>
      <c r="S4">
        <v>11571</v>
      </c>
      <c r="T4">
        <v>6070</v>
      </c>
      <c r="U4">
        <v>2625</v>
      </c>
      <c r="V4" t="s">
        <v>845</v>
      </c>
    </row>
    <row r="5" spans="1:22">
      <c r="A5" t="s">
        <v>764</v>
      </c>
      <c r="B5">
        <v>3892</v>
      </c>
      <c r="C5">
        <v>5843</v>
      </c>
      <c r="D5">
        <v>9492</v>
      </c>
      <c r="E5">
        <v>11478</v>
      </c>
      <c r="F5">
        <v>8928</v>
      </c>
      <c r="G5">
        <v>8656</v>
      </c>
      <c r="H5">
        <v>20074</v>
      </c>
      <c r="I5">
        <v>34678</v>
      </c>
      <c r="J5">
        <v>36345</v>
      </c>
      <c r="K5">
        <v>32677</v>
      </c>
      <c r="L5">
        <v>24433</v>
      </c>
      <c r="M5">
        <v>22387</v>
      </c>
      <c r="N5">
        <v>22075</v>
      </c>
      <c r="O5">
        <v>23272</v>
      </c>
      <c r="P5">
        <v>28683</v>
      </c>
      <c r="Q5">
        <v>24691</v>
      </c>
      <c r="R5">
        <v>14024</v>
      </c>
      <c r="S5">
        <v>6750</v>
      </c>
      <c r="T5">
        <v>3515</v>
      </c>
      <c r="U5">
        <v>1628</v>
      </c>
      <c r="V5" t="s">
        <v>846</v>
      </c>
    </row>
    <row r="6" spans="1:22">
      <c r="A6" t="s">
        <v>765</v>
      </c>
      <c r="B6">
        <v>5066</v>
      </c>
      <c r="C6">
        <v>7352</v>
      </c>
      <c r="D6">
        <v>13634</v>
      </c>
      <c r="E6">
        <v>16877</v>
      </c>
      <c r="F6">
        <v>13246</v>
      </c>
      <c r="G6">
        <v>11184</v>
      </c>
      <c r="H6">
        <v>24231</v>
      </c>
      <c r="I6">
        <v>38377</v>
      </c>
      <c r="J6">
        <v>46498</v>
      </c>
      <c r="K6">
        <v>43930</v>
      </c>
      <c r="L6">
        <v>33289</v>
      </c>
      <c r="M6">
        <v>30646</v>
      </c>
      <c r="N6">
        <v>30062</v>
      </c>
      <c r="O6">
        <v>35085</v>
      </c>
      <c r="P6">
        <v>45508</v>
      </c>
      <c r="Q6">
        <v>40690</v>
      </c>
      <c r="R6">
        <v>21631</v>
      </c>
      <c r="S6">
        <v>9219</v>
      </c>
      <c r="T6">
        <v>4950</v>
      </c>
      <c r="U6">
        <v>2542</v>
      </c>
      <c r="V6" t="s">
        <v>847</v>
      </c>
    </row>
    <row r="7" spans="1:22">
      <c r="A7" t="s">
        <v>766</v>
      </c>
      <c r="B7">
        <v>6176</v>
      </c>
      <c r="C7">
        <v>9220</v>
      </c>
      <c r="D7">
        <v>18053</v>
      </c>
      <c r="E7">
        <v>21637</v>
      </c>
      <c r="F7">
        <v>16219</v>
      </c>
      <c r="G7">
        <v>13286</v>
      </c>
      <c r="H7">
        <v>30655</v>
      </c>
      <c r="I7">
        <v>51135</v>
      </c>
      <c r="J7">
        <v>60324</v>
      </c>
      <c r="K7">
        <v>56440</v>
      </c>
      <c r="L7">
        <v>43444</v>
      </c>
      <c r="M7">
        <v>38297</v>
      </c>
      <c r="N7">
        <v>36730</v>
      </c>
      <c r="O7">
        <v>43016</v>
      </c>
      <c r="P7">
        <v>57092</v>
      </c>
      <c r="Q7">
        <v>51644</v>
      </c>
      <c r="R7">
        <v>26902</v>
      </c>
      <c r="S7">
        <v>10758</v>
      </c>
      <c r="T7">
        <v>5458</v>
      </c>
      <c r="U7">
        <v>2722</v>
      </c>
      <c r="V7" t="s">
        <v>848</v>
      </c>
    </row>
    <row r="8" spans="1:22">
      <c r="A8" t="s">
        <v>767</v>
      </c>
      <c r="B8">
        <v>3534</v>
      </c>
      <c r="C8">
        <v>5164</v>
      </c>
      <c r="D8">
        <v>9288</v>
      </c>
      <c r="E8">
        <v>11299</v>
      </c>
      <c r="F8">
        <v>9219</v>
      </c>
      <c r="G8">
        <v>8196</v>
      </c>
      <c r="H8">
        <v>19061</v>
      </c>
      <c r="I8">
        <v>27759</v>
      </c>
      <c r="J8">
        <v>33487</v>
      </c>
      <c r="K8">
        <v>31225</v>
      </c>
      <c r="L8">
        <v>24764</v>
      </c>
      <c r="M8">
        <v>24077</v>
      </c>
      <c r="N8">
        <v>23969</v>
      </c>
      <c r="O8">
        <v>27791</v>
      </c>
      <c r="P8">
        <v>36384</v>
      </c>
      <c r="Q8">
        <v>31842</v>
      </c>
      <c r="R8">
        <v>16615</v>
      </c>
      <c r="S8">
        <v>6395</v>
      </c>
      <c r="T8">
        <v>3009</v>
      </c>
      <c r="U8">
        <v>1217</v>
      </c>
      <c r="V8" t="s">
        <v>849</v>
      </c>
    </row>
    <row r="9" spans="1:22">
      <c r="A9" t="s">
        <v>768</v>
      </c>
      <c r="B9">
        <v>7212</v>
      </c>
      <c r="C9">
        <v>9983</v>
      </c>
      <c r="D9">
        <v>17026</v>
      </c>
      <c r="E9">
        <v>20498</v>
      </c>
      <c r="F9">
        <v>15115</v>
      </c>
      <c r="G9">
        <v>18428</v>
      </c>
      <c r="H9">
        <v>40172</v>
      </c>
      <c r="I9">
        <v>43328</v>
      </c>
      <c r="J9">
        <v>54229</v>
      </c>
      <c r="K9">
        <v>51822</v>
      </c>
      <c r="L9">
        <v>39490</v>
      </c>
      <c r="M9">
        <v>36946</v>
      </c>
      <c r="N9">
        <v>36417</v>
      </c>
      <c r="O9">
        <v>45135</v>
      </c>
      <c r="P9">
        <v>59598</v>
      </c>
      <c r="Q9">
        <v>51078</v>
      </c>
      <c r="R9">
        <v>25892</v>
      </c>
      <c r="S9">
        <v>10684</v>
      </c>
      <c r="T9">
        <v>5719</v>
      </c>
      <c r="U9">
        <v>2578</v>
      </c>
      <c r="V9" t="s">
        <v>850</v>
      </c>
    </row>
    <row r="10" spans="1:22">
      <c r="A10" t="s">
        <v>769</v>
      </c>
      <c r="B10">
        <v>20095</v>
      </c>
      <c r="C10">
        <v>28935</v>
      </c>
      <c r="D10">
        <v>47853</v>
      </c>
      <c r="E10">
        <v>51857</v>
      </c>
      <c r="F10">
        <v>37781</v>
      </c>
      <c r="G10">
        <v>33662</v>
      </c>
      <c r="H10">
        <v>77540</v>
      </c>
      <c r="I10">
        <v>115850</v>
      </c>
      <c r="J10">
        <v>140111</v>
      </c>
      <c r="K10">
        <v>126095</v>
      </c>
      <c r="L10">
        <v>103827</v>
      </c>
      <c r="M10">
        <v>92794</v>
      </c>
      <c r="N10">
        <v>86474</v>
      </c>
      <c r="O10">
        <v>79355</v>
      </c>
      <c r="P10">
        <v>79840</v>
      </c>
      <c r="Q10">
        <v>73039</v>
      </c>
      <c r="R10">
        <v>39646</v>
      </c>
      <c r="S10">
        <v>16877</v>
      </c>
      <c r="T10">
        <v>7420</v>
      </c>
      <c r="U10">
        <v>2888</v>
      </c>
      <c r="V10" t="s">
        <v>851</v>
      </c>
    </row>
    <row r="11" spans="1:22">
      <c r="A11" t="s">
        <v>770</v>
      </c>
      <c r="B11">
        <v>15609</v>
      </c>
      <c r="C11">
        <v>22469</v>
      </c>
      <c r="D11">
        <v>38203</v>
      </c>
      <c r="E11">
        <v>40375</v>
      </c>
      <c r="F11">
        <v>28272</v>
      </c>
      <c r="G11">
        <v>27033</v>
      </c>
      <c r="H11">
        <v>56845</v>
      </c>
      <c r="I11">
        <v>85798</v>
      </c>
      <c r="J11">
        <v>114079</v>
      </c>
      <c r="K11">
        <v>98856</v>
      </c>
      <c r="L11">
        <v>79328</v>
      </c>
      <c r="M11">
        <v>78312</v>
      </c>
      <c r="N11">
        <v>77972</v>
      </c>
      <c r="O11">
        <v>75872</v>
      </c>
      <c r="P11">
        <v>80474</v>
      </c>
      <c r="Q11">
        <v>69986</v>
      </c>
      <c r="R11">
        <v>35785</v>
      </c>
      <c r="S11">
        <v>15123</v>
      </c>
      <c r="T11">
        <v>7445</v>
      </c>
      <c r="U11">
        <v>3590</v>
      </c>
      <c r="V11" t="s">
        <v>852</v>
      </c>
    </row>
    <row r="12" spans="1:22">
      <c r="A12" t="s">
        <v>771</v>
      </c>
      <c r="B12">
        <v>13284</v>
      </c>
      <c r="C12">
        <v>19938</v>
      </c>
      <c r="D12">
        <v>33847</v>
      </c>
      <c r="E12">
        <v>30782</v>
      </c>
      <c r="F12">
        <v>20180</v>
      </c>
      <c r="G12">
        <v>21506</v>
      </c>
      <c r="H12">
        <v>51476</v>
      </c>
      <c r="I12">
        <v>79606</v>
      </c>
      <c r="J12">
        <v>110510</v>
      </c>
      <c r="K12">
        <v>84245</v>
      </c>
      <c r="L12">
        <v>64400</v>
      </c>
      <c r="M12">
        <v>61923</v>
      </c>
      <c r="N12">
        <v>60742</v>
      </c>
      <c r="O12">
        <v>55438</v>
      </c>
      <c r="P12">
        <v>50646</v>
      </c>
      <c r="Q12">
        <v>43760</v>
      </c>
      <c r="R12">
        <v>22969</v>
      </c>
      <c r="S12">
        <v>10741</v>
      </c>
      <c r="T12">
        <v>4636</v>
      </c>
      <c r="U12">
        <v>1852</v>
      </c>
      <c r="V12" t="s">
        <v>853</v>
      </c>
    </row>
    <row r="13" spans="1:22">
      <c r="A13" t="s">
        <v>772</v>
      </c>
      <c r="B13">
        <v>42678</v>
      </c>
      <c r="C13">
        <v>62961</v>
      </c>
      <c r="D13">
        <v>101779</v>
      </c>
      <c r="E13">
        <v>105785</v>
      </c>
      <c r="F13">
        <v>76292</v>
      </c>
      <c r="G13">
        <v>71661</v>
      </c>
      <c r="H13">
        <v>159852</v>
      </c>
      <c r="I13">
        <v>256462</v>
      </c>
      <c r="J13">
        <v>307996</v>
      </c>
      <c r="K13">
        <v>256912</v>
      </c>
      <c r="L13">
        <v>199788</v>
      </c>
      <c r="M13">
        <v>182858</v>
      </c>
      <c r="N13">
        <v>181260</v>
      </c>
      <c r="O13">
        <v>179792</v>
      </c>
      <c r="P13">
        <v>184737</v>
      </c>
      <c r="Q13">
        <v>167614</v>
      </c>
      <c r="R13">
        <v>92671</v>
      </c>
      <c r="S13">
        <v>39120</v>
      </c>
      <c r="T13">
        <v>19416</v>
      </c>
      <c r="U13">
        <v>8632</v>
      </c>
      <c r="V13" t="s">
        <v>854</v>
      </c>
    </row>
    <row r="14" spans="1:22">
      <c r="A14" t="s">
        <v>773</v>
      </c>
      <c r="B14">
        <v>5544</v>
      </c>
      <c r="C14">
        <v>7092</v>
      </c>
      <c r="D14">
        <v>12712</v>
      </c>
      <c r="E14">
        <v>12988</v>
      </c>
      <c r="F14">
        <v>10340</v>
      </c>
      <c r="G14">
        <v>11403</v>
      </c>
      <c r="H14">
        <v>15776</v>
      </c>
      <c r="I14">
        <v>24906</v>
      </c>
      <c r="J14">
        <v>35664</v>
      </c>
      <c r="K14">
        <v>30010</v>
      </c>
      <c r="L14">
        <v>28351</v>
      </c>
      <c r="M14">
        <v>31731</v>
      </c>
      <c r="N14">
        <v>35490</v>
      </c>
      <c r="O14">
        <v>32895</v>
      </c>
      <c r="P14">
        <v>24711</v>
      </c>
      <c r="Q14">
        <v>24345</v>
      </c>
      <c r="R14">
        <v>15144</v>
      </c>
      <c r="S14">
        <v>8427</v>
      </c>
      <c r="T14">
        <v>3529</v>
      </c>
      <c r="U14">
        <v>1377</v>
      </c>
      <c r="V14" t="s">
        <v>855</v>
      </c>
    </row>
    <row r="15" spans="1:22">
      <c r="A15" t="s">
        <v>774</v>
      </c>
      <c r="B15">
        <v>18040</v>
      </c>
      <c r="C15">
        <v>26641</v>
      </c>
      <c r="D15">
        <v>37958</v>
      </c>
      <c r="E15">
        <v>35632</v>
      </c>
      <c r="F15">
        <v>23065</v>
      </c>
      <c r="G15">
        <v>28161</v>
      </c>
      <c r="H15">
        <v>65015</v>
      </c>
      <c r="I15">
        <v>88362</v>
      </c>
      <c r="J15">
        <v>113388</v>
      </c>
      <c r="K15">
        <v>85307</v>
      </c>
      <c r="L15">
        <v>68609</v>
      </c>
      <c r="M15">
        <v>64248</v>
      </c>
      <c r="N15">
        <v>62846</v>
      </c>
      <c r="O15">
        <v>57740</v>
      </c>
      <c r="P15">
        <v>45259</v>
      </c>
      <c r="Q15">
        <v>41944</v>
      </c>
      <c r="R15">
        <v>21993</v>
      </c>
      <c r="S15">
        <v>10744</v>
      </c>
      <c r="T15">
        <v>4461</v>
      </c>
      <c r="U15">
        <v>1961</v>
      </c>
      <c r="V15" t="s">
        <v>856</v>
      </c>
    </row>
    <row r="16" spans="1:22">
      <c r="A16" t="s">
        <v>775</v>
      </c>
      <c r="B16">
        <v>10157</v>
      </c>
      <c r="C16">
        <v>15050</v>
      </c>
      <c r="D16">
        <v>21919</v>
      </c>
      <c r="E16">
        <v>18873</v>
      </c>
      <c r="F16">
        <v>12687</v>
      </c>
      <c r="G16">
        <v>15305</v>
      </c>
      <c r="H16">
        <v>35421</v>
      </c>
      <c r="I16">
        <v>55944</v>
      </c>
      <c r="J16">
        <v>70236</v>
      </c>
      <c r="K16">
        <v>51963</v>
      </c>
      <c r="L16">
        <v>45983</v>
      </c>
      <c r="M16">
        <v>49785</v>
      </c>
      <c r="N16">
        <v>49531</v>
      </c>
      <c r="O16">
        <v>39478</v>
      </c>
      <c r="P16">
        <v>29372</v>
      </c>
      <c r="Q16">
        <v>26986</v>
      </c>
      <c r="R16">
        <v>15222</v>
      </c>
      <c r="S16">
        <v>8246</v>
      </c>
      <c r="T16">
        <v>3798</v>
      </c>
      <c r="U16">
        <v>2053</v>
      </c>
      <c r="V16" t="s">
        <v>857</v>
      </c>
    </row>
    <row r="17" spans="1:22">
      <c r="A17" t="s">
        <v>776</v>
      </c>
      <c r="B17">
        <v>9627</v>
      </c>
      <c r="C17">
        <v>13192</v>
      </c>
      <c r="D17">
        <v>19319</v>
      </c>
      <c r="E17">
        <v>17624</v>
      </c>
      <c r="F17">
        <v>12851</v>
      </c>
      <c r="G17">
        <v>20448</v>
      </c>
      <c r="H17">
        <v>31630</v>
      </c>
      <c r="I17">
        <v>39552</v>
      </c>
      <c r="J17">
        <v>55906</v>
      </c>
      <c r="K17">
        <v>43970</v>
      </c>
      <c r="L17">
        <v>41598</v>
      </c>
      <c r="M17">
        <v>43612</v>
      </c>
      <c r="N17">
        <v>44227</v>
      </c>
      <c r="O17">
        <v>37935</v>
      </c>
      <c r="P17">
        <v>29642</v>
      </c>
      <c r="Q17">
        <v>28727</v>
      </c>
      <c r="R17">
        <v>17265</v>
      </c>
      <c r="S17">
        <v>8884</v>
      </c>
      <c r="T17">
        <v>4268</v>
      </c>
      <c r="U17">
        <v>1784</v>
      </c>
      <c r="V17" t="s">
        <v>858</v>
      </c>
    </row>
    <row r="18" spans="1:22">
      <c r="A18" t="s">
        <v>777</v>
      </c>
      <c r="B18">
        <v>3251</v>
      </c>
      <c r="C18">
        <v>3673</v>
      </c>
      <c r="D18">
        <v>6535</v>
      </c>
      <c r="E18">
        <v>7227</v>
      </c>
      <c r="F18">
        <v>6828</v>
      </c>
      <c r="G18">
        <v>7045</v>
      </c>
      <c r="H18">
        <v>7137</v>
      </c>
      <c r="I18">
        <v>10160</v>
      </c>
      <c r="J18">
        <v>17028</v>
      </c>
      <c r="K18">
        <v>15648</v>
      </c>
      <c r="L18">
        <v>16502</v>
      </c>
      <c r="M18">
        <v>19097</v>
      </c>
      <c r="N18">
        <v>26533</v>
      </c>
      <c r="O18">
        <v>29220</v>
      </c>
      <c r="P18">
        <v>29189</v>
      </c>
      <c r="Q18">
        <v>29075</v>
      </c>
      <c r="R18">
        <v>20572</v>
      </c>
      <c r="S18">
        <v>11763</v>
      </c>
      <c r="T18">
        <v>5487</v>
      </c>
      <c r="U18">
        <v>1727</v>
      </c>
      <c r="V18">
        <v>266</v>
      </c>
    </row>
  </sheetData>
  <pageMargins left="0.7" right="0.7" top="0.75" bottom="0.75" header="0.3" footer="0.3"/>
  <headerFooter/>
  <tableParts count="1">
    <tablePart r:id="rId1"/>
  </tableParts>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O19"/>
  <sheetViews>
    <sheetView workbookViewId="0">
      <selection activeCell="BO19" sqref="BO19"/>
    </sheetView>
  </sheetViews>
  <sheetFormatPr defaultColWidth="9" defaultRowHeight="14"/>
  <sheetData>
    <row r="1" spans="1:67">
      <c r="A1" s="4" t="s">
        <v>786</v>
      </c>
      <c r="B1" s="5" t="s">
        <v>11</v>
      </c>
      <c r="C1" s="6"/>
      <c r="D1" s="6"/>
      <c r="E1" s="5" t="s">
        <v>19</v>
      </c>
      <c r="F1" s="6"/>
      <c r="G1" s="6"/>
      <c r="H1" s="5" t="s">
        <v>31</v>
      </c>
      <c r="I1" s="6"/>
      <c r="J1" s="6"/>
      <c r="K1" s="5" t="s">
        <v>43</v>
      </c>
      <c r="L1" s="6"/>
      <c r="M1" s="6"/>
      <c r="N1" s="5" t="s">
        <v>55</v>
      </c>
      <c r="O1" s="6"/>
      <c r="P1" s="6"/>
      <c r="Q1" s="5" t="s">
        <v>67</v>
      </c>
      <c r="R1" s="6"/>
      <c r="S1" s="6"/>
      <c r="T1" s="5" t="s">
        <v>79</v>
      </c>
      <c r="U1" s="6"/>
      <c r="V1" s="6"/>
      <c r="W1" s="5" t="s">
        <v>91</v>
      </c>
      <c r="X1" s="6"/>
      <c r="Y1" s="6"/>
      <c r="Z1" s="5" t="s">
        <v>103</v>
      </c>
      <c r="AA1" s="6"/>
      <c r="AB1" s="6"/>
      <c r="AC1" s="5" t="s">
        <v>115</v>
      </c>
      <c r="AD1" s="6"/>
      <c r="AE1" s="6"/>
      <c r="AF1" s="5" t="s">
        <v>125</v>
      </c>
      <c r="AG1" s="6"/>
      <c r="AH1" s="6"/>
      <c r="AI1" s="5" t="s">
        <v>136</v>
      </c>
      <c r="AJ1" s="6"/>
      <c r="AK1" s="6"/>
      <c r="AL1" s="5" t="s">
        <v>147</v>
      </c>
      <c r="AM1" s="6"/>
      <c r="AN1" s="6"/>
      <c r="AO1" s="5" t="s">
        <v>159</v>
      </c>
      <c r="AP1" s="6"/>
      <c r="AQ1" s="6"/>
      <c r="AR1" s="5" t="s">
        <v>171</v>
      </c>
      <c r="AS1" s="6"/>
      <c r="AT1" s="6"/>
      <c r="AU1" s="5" t="s">
        <v>183</v>
      </c>
      <c r="AV1" s="6"/>
      <c r="AW1" s="6"/>
      <c r="AX1" s="5" t="s">
        <v>195</v>
      </c>
      <c r="AY1" s="6"/>
      <c r="AZ1" s="6"/>
      <c r="BA1" s="5" t="s">
        <v>207</v>
      </c>
      <c r="BB1" s="6"/>
      <c r="BC1" s="6"/>
      <c r="BD1" s="5" t="s">
        <v>219</v>
      </c>
      <c r="BE1" s="6"/>
      <c r="BF1" s="6"/>
      <c r="BG1" s="5" t="s">
        <v>231</v>
      </c>
      <c r="BH1" s="6"/>
      <c r="BI1" s="6"/>
      <c r="BJ1" s="5" t="s">
        <v>243</v>
      </c>
      <c r="BK1" s="6"/>
      <c r="BL1" s="6"/>
      <c r="BM1" s="5" t="s">
        <v>255</v>
      </c>
      <c r="BN1" s="6"/>
      <c r="BO1" s="6"/>
    </row>
    <row r="2" spans="1:67">
      <c r="A2" s="7"/>
      <c r="B2" s="8" t="s">
        <v>14</v>
      </c>
      <c r="C2" s="8" t="s">
        <v>15</v>
      </c>
      <c r="D2" s="8" t="s">
        <v>16</v>
      </c>
      <c r="E2" s="8" t="s">
        <v>788</v>
      </c>
      <c r="F2" s="8" t="s">
        <v>15</v>
      </c>
      <c r="G2" s="8" t="s">
        <v>16</v>
      </c>
      <c r="H2" s="8" t="s">
        <v>788</v>
      </c>
      <c r="I2" s="8" t="s">
        <v>15</v>
      </c>
      <c r="J2" s="8" t="s">
        <v>16</v>
      </c>
      <c r="K2" s="8" t="s">
        <v>788</v>
      </c>
      <c r="L2" s="8" t="s">
        <v>15</v>
      </c>
      <c r="M2" s="8" t="s">
        <v>16</v>
      </c>
      <c r="N2" s="8" t="s">
        <v>788</v>
      </c>
      <c r="O2" s="8" t="s">
        <v>15</v>
      </c>
      <c r="P2" s="8" t="s">
        <v>16</v>
      </c>
      <c r="Q2" s="8" t="s">
        <v>788</v>
      </c>
      <c r="R2" s="8" t="s">
        <v>15</v>
      </c>
      <c r="S2" s="8" t="s">
        <v>16</v>
      </c>
      <c r="T2" s="8" t="s">
        <v>788</v>
      </c>
      <c r="U2" s="8" t="s">
        <v>15</v>
      </c>
      <c r="V2" s="8" t="s">
        <v>16</v>
      </c>
      <c r="W2" s="8" t="s">
        <v>788</v>
      </c>
      <c r="X2" s="8" t="s">
        <v>15</v>
      </c>
      <c r="Y2" s="8" t="s">
        <v>16</v>
      </c>
      <c r="Z2" s="8" t="s">
        <v>788</v>
      </c>
      <c r="AA2" s="8" t="s">
        <v>15</v>
      </c>
      <c r="AB2" s="8" t="s">
        <v>16</v>
      </c>
      <c r="AC2" s="8" t="s">
        <v>788</v>
      </c>
      <c r="AD2" s="8" t="s">
        <v>15</v>
      </c>
      <c r="AE2" s="8" t="s">
        <v>16</v>
      </c>
      <c r="AF2" s="8" t="s">
        <v>788</v>
      </c>
      <c r="AG2" s="8" t="s">
        <v>15</v>
      </c>
      <c r="AH2" s="8" t="s">
        <v>16</v>
      </c>
      <c r="AI2" s="8" t="s">
        <v>788</v>
      </c>
      <c r="AJ2" s="8" t="s">
        <v>15</v>
      </c>
      <c r="AK2" s="8" t="s">
        <v>16</v>
      </c>
      <c r="AL2" s="8" t="s">
        <v>788</v>
      </c>
      <c r="AM2" s="8" t="s">
        <v>15</v>
      </c>
      <c r="AN2" s="8" t="s">
        <v>16</v>
      </c>
      <c r="AO2" s="8" t="s">
        <v>788</v>
      </c>
      <c r="AP2" s="8" t="s">
        <v>15</v>
      </c>
      <c r="AQ2" s="8" t="s">
        <v>16</v>
      </c>
      <c r="AR2" s="8" t="s">
        <v>788</v>
      </c>
      <c r="AS2" s="8" t="s">
        <v>15</v>
      </c>
      <c r="AT2" s="8" t="s">
        <v>16</v>
      </c>
      <c r="AU2" s="8" t="s">
        <v>788</v>
      </c>
      <c r="AV2" s="8" t="s">
        <v>15</v>
      </c>
      <c r="AW2" s="8" t="s">
        <v>16</v>
      </c>
      <c r="AX2" s="8" t="s">
        <v>788</v>
      </c>
      <c r="AY2" s="8" t="s">
        <v>15</v>
      </c>
      <c r="AZ2" s="8" t="s">
        <v>16</v>
      </c>
      <c r="BA2" s="8" t="s">
        <v>788</v>
      </c>
      <c r="BB2" s="8" t="s">
        <v>15</v>
      </c>
      <c r="BC2" s="8" t="s">
        <v>16</v>
      </c>
      <c r="BD2" s="8" t="s">
        <v>788</v>
      </c>
      <c r="BE2" s="8" t="s">
        <v>15</v>
      </c>
      <c r="BF2" s="8" t="s">
        <v>16</v>
      </c>
      <c r="BG2" s="8" t="s">
        <v>788</v>
      </c>
      <c r="BH2" s="8" t="s">
        <v>15</v>
      </c>
      <c r="BI2" s="8" t="s">
        <v>16</v>
      </c>
      <c r="BJ2" s="8" t="s">
        <v>788</v>
      </c>
      <c r="BK2" s="8" t="s">
        <v>15</v>
      </c>
      <c r="BL2" s="8" t="s">
        <v>16</v>
      </c>
      <c r="BM2" s="8" t="s">
        <v>788</v>
      </c>
      <c r="BN2" s="8" t="s">
        <v>15</v>
      </c>
      <c r="BO2" s="11" t="s">
        <v>16</v>
      </c>
    </row>
    <row r="3" spans="1:67">
      <c r="A3" s="1" t="s">
        <v>17</v>
      </c>
      <c r="B3" s="9">
        <f>C3+D3</f>
        <v>23375263</v>
      </c>
      <c r="C3" s="9">
        <f>F3+I3+L3+O3+R3+U3+X3+AA3+AD3+AG3+AJ3+AM3+AP3+AS3+AV3+AY3+BB3+BE3+BH3+BK3+BN3</f>
        <v>12011358</v>
      </c>
      <c r="D3" s="9">
        <f>G3+J3+M3+P3+S3+V3+Y3+AB3+AE3+AH3+AK3+AN3+AQ3+AT3+AW3+AZ3+BC3+BF3+BI3+BL3+BO3</f>
        <v>11363905</v>
      </c>
      <c r="E3" s="9">
        <f>F3+G3</f>
        <v>289853</v>
      </c>
      <c r="F3" s="9">
        <f>'2035年男'!B2</f>
        <v>151247</v>
      </c>
      <c r="G3" s="9">
        <f>'2035年女'!B2</f>
        <v>138606</v>
      </c>
      <c r="H3" s="9">
        <f>I3+J3</f>
        <v>364149</v>
      </c>
      <c r="I3" s="9">
        <f>'2035年男'!C2</f>
        <v>190017</v>
      </c>
      <c r="J3" s="9">
        <f>'2035年女'!C2</f>
        <v>174132</v>
      </c>
      <c r="K3" s="9">
        <f>L3+M3</f>
        <v>526463</v>
      </c>
      <c r="L3" s="9">
        <f>'2035年男'!D2</f>
        <v>274704</v>
      </c>
      <c r="M3" s="9">
        <f>'2035年女'!D2</f>
        <v>251759</v>
      </c>
      <c r="N3" s="9">
        <f>O3+P3</f>
        <v>855949</v>
      </c>
      <c r="O3" s="9">
        <f>'2035年男'!E2</f>
        <v>445063</v>
      </c>
      <c r="P3" s="9">
        <f>'2035年女'!E2</f>
        <v>410886</v>
      </c>
      <c r="Q3" s="9">
        <f>R3+S3</f>
        <v>912612</v>
      </c>
      <c r="R3" s="9">
        <f>'2035年男'!F2</f>
        <v>479406</v>
      </c>
      <c r="S3" s="9">
        <f>'2035年女'!F2</f>
        <v>433206</v>
      </c>
      <c r="T3" s="9">
        <f>U3+V3</f>
        <v>663747</v>
      </c>
      <c r="U3" s="9">
        <f>'2035年男'!G2</f>
        <v>347909</v>
      </c>
      <c r="V3" s="9">
        <f>'2035年女'!G2</f>
        <v>315838</v>
      </c>
      <c r="W3" s="9">
        <f>X3+Y3</f>
        <v>709160</v>
      </c>
      <c r="X3" s="9">
        <f>'2035年男'!H2</f>
        <v>391153</v>
      </c>
      <c r="Y3" s="9">
        <f>'2035年女'!H2</f>
        <v>318007</v>
      </c>
      <c r="Z3" s="9">
        <f>AA3+AB3</f>
        <v>1511353</v>
      </c>
      <c r="AA3" s="9">
        <f>'2035年男'!I2</f>
        <v>822524</v>
      </c>
      <c r="AB3" s="9">
        <f>'2035年女'!I2</f>
        <v>688829</v>
      </c>
      <c r="AC3" s="9">
        <f>AD3+AE3</f>
        <v>2198807</v>
      </c>
      <c r="AD3" s="9">
        <f>'2035年男'!J2</f>
        <v>1175335</v>
      </c>
      <c r="AE3" s="9">
        <f>'2035年女'!J2</f>
        <v>1023472</v>
      </c>
      <c r="AF3" s="9">
        <f>AG3+AH3</f>
        <v>2726631</v>
      </c>
      <c r="AG3" s="9">
        <f>'2035年男'!K2</f>
        <v>1453177</v>
      </c>
      <c r="AH3" s="9">
        <f>'2035年女'!K2</f>
        <v>1273454</v>
      </c>
      <c r="AI3" s="9">
        <f>AJ3+AK3</f>
        <v>2276294</v>
      </c>
      <c r="AJ3" s="9">
        <f>'2035年男'!L2</f>
        <v>1194364</v>
      </c>
      <c r="AK3" s="9">
        <f>'2035年女'!L2</f>
        <v>1081930</v>
      </c>
      <c r="AL3" s="9">
        <f>AM3+AN3</f>
        <v>1829976</v>
      </c>
      <c r="AM3" s="9">
        <f>'2035年男'!M2</f>
        <v>958437</v>
      </c>
      <c r="AN3" s="9">
        <f>'2035年女'!M2</f>
        <v>871539</v>
      </c>
      <c r="AO3" s="9">
        <f>AP3+AQ3</f>
        <v>1725238</v>
      </c>
      <c r="AP3" s="9">
        <f>'2035年男'!N2</f>
        <v>895661</v>
      </c>
      <c r="AQ3" s="9">
        <f>'2035年女'!N2</f>
        <v>829577</v>
      </c>
      <c r="AR3" s="9">
        <f>AT3+AS3</f>
        <v>1692173</v>
      </c>
      <c r="AS3" s="9">
        <f>'2035年男'!O2</f>
        <v>872579</v>
      </c>
      <c r="AT3" s="9">
        <f>'2035年女'!O2</f>
        <v>819594</v>
      </c>
      <c r="AU3" s="9">
        <f>AV3+AW3</f>
        <v>1580309</v>
      </c>
      <c r="AV3" s="9">
        <f>'2035年男'!P2</f>
        <v>783817</v>
      </c>
      <c r="AW3" s="9">
        <f>'2035年女'!P2</f>
        <v>796492</v>
      </c>
      <c r="AX3" s="9">
        <f>AY3+AZ3</f>
        <v>1507026</v>
      </c>
      <c r="AY3" s="9">
        <f>'2035年男'!Q2</f>
        <v>704668</v>
      </c>
      <c r="AZ3" s="9">
        <f>'2035年女'!Q2</f>
        <v>802358</v>
      </c>
      <c r="BA3" s="9">
        <f>BB3+BC3</f>
        <v>1217494</v>
      </c>
      <c r="BB3" s="9">
        <f>'2035年男'!R2</f>
        <v>545278</v>
      </c>
      <c r="BC3" s="9">
        <f>'2035年女'!R2</f>
        <v>672216</v>
      </c>
      <c r="BD3" s="9">
        <f>BE3+BF3</f>
        <v>555782</v>
      </c>
      <c r="BE3" s="9">
        <f>'2035年男'!S2</f>
        <v>239658</v>
      </c>
      <c r="BF3" s="9">
        <f>'2035年女'!S2</f>
        <v>316124</v>
      </c>
      <c r="BG3" s="9">
        <f>BH3+BI3</f>
        <v>174726</v>
      </c>
      <c r="BH3" s="9">
        <f>'2035年男'!T2</f>
        <v>68290</v>
      </c>
      <c r="BI3" s="9">
        <f>'2035年女'!T2</f>
        <v>106436</v>
      </c>
      <c r="BJ3" s="9">
        <f>BK3+BL3</f>
        <v>47838</v>
      </c>
      <c r="BK3" s="9">
        <f>'2035年男'!U2</f>
        <v>15417</v>
      </c>
      <c r="BL3" s="9">
        <f>'2035年女'!U2</f>
        <v>32421</v>
      </c>
      <c r="BM3" s="9">
        <f>BN3+BO3</f>
        <v>9683</v>
      </c>
      <c r="BN3" s="9" t="str">
        <f>'2035年男'!V2</f>
        <v> 2654</v>
      </c>
      <c r="BO3" s="9" t="str">
        <f>'2035年女'!V2</f>
        <v> 7029</v>
      </c>
    </row>
    <row r="4" spans="1:67">
      <c r="A4" s="2" t="s">
        <v>762</v>
      </c>
      <c r="B4" s="9">
        <f t="shared" ref="B4:B19" si="0">C4+D4</f>
        <v>574837</v>
      </c>
      <c r="C4" s="9">
        <f t="shared" ref="C4:D19" si="1">F4+I4+L4+O4+R4+U4+X4+AA4+AD4+AG4+AJ4+AM4+AP4+AS4+AV4+AY4+BB4+BE4+BH4+BK4+BN4</f>
        <v>293914</v>
      </c>
      <c r="D4" s="9">
        <f t="shared" si="1"/>
        <v>280923</v>
      </c>
      <c r="E4" s="9">
        <f t="shared" ref="E4:E19" si="2">F4+G4</f>
        <v>4981</v>
      </c>
      <c r="F4" s="9">
        <f>'2035年男'!B3</f>
        <v>2588</v>
      </c>
      <c r="G4" s="9">
        <f>'2035年女'!B3</f>
        <v>2393</v>
      </c>
      <c r="H4" s="9">
        <f t="shared" ref="H4:H19" si="3">I4+J4</f>
        <v>6367</v>
      </c>
      <c r="I4" s="9">
        <f>'2035年男'!C3</f>
        <v>3309</v>
      </c>
      <c r="J4" s="9">
        <f>'2035年女'!C3</f>
        <v>3058</v>
      </c>
      <c r="K4" s="9">
        <f t="shared" ref="K4:K19" si="4">L4+M4</f>
        <v>8861</v>
      </c>
      <c r="L4" s="9">
        <f>'2035年男'!D3</f>
        <v>4606</v>
      </c>
      <c r="M4" s="9">
        <f>'2035年女'!D3</f>
        <v>4255</v>
      </c>
      <c r="N4" s="9">
        <f t="shared" ref="N4:N19" si="5">O4+P4</f>
        <v>16698</v>
      </c>
      <c r="O4" s="9">
        <f>'2035年男'!E3</f>
        <v>8697</v>
      </c>
      <c r="P4" s="9">
        <f>'2035年女'!E3</f>
        <v>8001</v>
      </c>
      <c r="Q4" s="9">
        <f t="shared" ref="Q4:Q19" si="6">R4+S4</f>
        <v>21820</v>
      </c>
      <c r="R4" s="9">
        <f>'2035年男'!F3</f>
        <v>11483</v>
      </c>
      <c r="S4" s="9">
        <f>'2035年女'!F3</f>
        <v>10337</v>
      </c>
      <c r="T4" s="9">
        <f t="shared" ref="T4:T19" si="7">U4+V4</f>
        <v>18783</v>
      </c>
      <c r="U4" s="9">
        <f>'2035年男'!G3</f>
        <v>9995</v>
      </c>
      <c r="V4" s="9">
        <f>'2035年女'!G3</f>
        <v>8788</v>
      </c>
      <c r="W4" s="9">
        <f t="shared" ref="W4:W19" si="8">X4+Y4</f>
        <v>19683</v>
      </c>
      <c r="X4" s="9">
        <f>'2035年男'!H3</f>
        <v>11725</v>
      </c>
      <c r="Y4" s="9">
        <f>'2035年女'!H3</f>
        <v>7958</v>
      </c>
      <c r="Z4" s="9">
        <f t="shared" ref="Z4:Z19" si="9">AA4+AB4</f>
        <v>41628</v>
      </c>
      <c r="AA4" s="9">
        <f>'2035年男'!I3</f>
        <v>24333</v>
      </c>
      <c r="AB4" s="9">
        <f>'2035年女'!I3</f>
        <v>17295</v>
      </c>
      <c r="AC4" s="9">
        <f t="shared" ref="AC4:AC19" si="10">AD4+AE4</f>
        <v>55132</v>
      </c>
      <c r="AD4" s="9">
        <f>'2035年男'!J3</f>
        <v>30482</v>
      </c>
      <c r="AE4" s="9">
        <f>'2035年女'!J3</f>
        <v>24650</v>
      </c>
      <c r="AF4" s="9">
        <f t="shared" ref="AF4:AF19" si="11">AG4+AH4</f>
        <v>64031</v>
      </c>
      <c r="AG4" s="9">
        <f>'2035年男'!K3</f>
        <v>34766</v>
      </c>
      <c r="AH4" s="9">
        <f>'2035年女'!K3</f>
        <v>29265</v>
      </c>
      <c r="AI4" s="9">
        <f t="shared" ref="AI4:AI19" si="12">AJ4+AK4</f>
        <v>53412</v>
      </c>
      <c r="AJ4" s="9">
        <f>'2035年男'!L3</f>
        <v>27340</v>
      </c>
      <c r="AK4" s="9">
        <f>'2035年女'!L3</f>
        <v>26072</v>
      </c>
      <c r="AL4" s="9">
        <f t="shared" ref="AL4:AL19" si="13">AM4+AN4</f>
        <v>43431</v>
      </c>
      <c r="AM4" s="9">
        <f>'2035年男'!M3</f>
        <v>21686</v>
      </c>
      <c r="AN4" s="9">
        <f>'2035年女'!M3</f>
        <v>21745</v>
      </c>
      <c r="AO4" s="9">
        <f t="shared" ref="AO4:AO19" si="14">AP4+AQ4</f>
        <v>46499</v>
      </c>
      <c r="AP4" s="9">
        <f>'2035年男'!N3</f>
        <v>22636</v>
      </c>
      <c r="AQ4" s="9">
        <f>'2035年女'!N3</f>
        <v>23863</v>
      </c>
      <c r="AR4" s="9">
        <f t="shared" ref="AR4:AR19" si="15">AT4+AS4</f>
        <v>46282</v>
      </c>
      <c r="AS4" s="9">
        <f>'2035年男'!O3</f>
        <v>22669</v>
      </c>
      <c r="AT4" s="9">
        <f>'2035年女'!O3</f>
        <v>23613</v>
      </c>
      <c r="AU4" s="9">
        <f t="shared" ref="AU4:AU19" si="16">AV4+AW4</f>
        <v>41584</v>
      </c>
      <c r="AV4" s="9">
        <f>'2035年男'!P3</f>
        <v>20293</v>
      </c>
      <c r="AW4" s="9">
        <f>'2035年女'!P3</f>
        <v>21291</v>
      </c>
      <c r="AX4" s="9">
        <f t="shared" ref="AX4:AX19" si="17">AY4+AZ4</f>
        <v>41092</v>
      </c>
      <c r="AY4" s="9">
        <f>'2035年男'!Q3</f>
        <v>18787</v>
      </c>
      <c r="AZ4" s="9">
        <f>'2035年女'!Q3</f>
        <v>22305</v>
      </c>
      <c r="BA4" s="9">
        <f t="shared" ref="BA4:BA19" si="18">BB4+BC4</f>
        <v>30006</v>
      </c>
      <c r="BB4" s="9">
        <f>'2035年男'!R3</f>
        <v>12764</v>
      </c>
      <c r="BC4" s="9">
        <f>'2035年女'!R3</f>
        <v>17242</v>
      </c>
      <c r="BD4" s="9">
        <f t="shared" ref="BD4:BD19" si="19">BE4+BF4</f>
        <v>11567</v>
      </c>
      <c r="BE4" s="9">
        <f>'2035年男'!S3</f>
        <v>4693</v>
      </c>
      <c r="BF4" s="9">
        <f>'2035年女'!S3</f>
        <v>6874</v>
      </c>
      <c r="BG4" s="9">
        <f t="shared" ref="BG4:BG19" si="20">BH4+BI4</f>
        <v>2516</v>
      </c>
      <c r="BH4" s="9">
        <f>'2035年男'!T3</f>
        <v>935</v>
      </c>
      <c r="BI4" s="9">
        <f>'2035年女'!T3</f>
        <v>1581</v>
      </c>
      <c r="BJ4" s="9">
        <f t="shared" ref="BJ4:BJ19" si="21">BK4+BL4</f>
        <v>435</v>
      </c>
      <c r="BK4" s="9">
        <f>'2035年男'!U3</f>
        <v>120</v>
      </c>
      <c r="BL4" s="9">
        <f>'2035年女'!U3</f>
        <v>315</v>
      </c>
      <c r="BM4" s="9">
        <f t="shared" ref="BM4:BM19" si="22">BN4+BO4</f>
        <v>29</v>
      </c>
      <c r="BN4" s="9" t="str">
        <f>'2035年男'!V3</f>
        <v> 7</v>
      </c>
      <c r="BO4" s="9" t="str">
        <f>'2035年女'!V3</f>
        <v> 22</v>
      </c>
    </row>
    <row r="5" spans="1:67">
      <c r="A5" s="2" t="s">
        <v>763</v>
      </c>
      <c r="B5" s="9">
        <f t="shared" si="0"/>
        <v>1016135</v>
      </c>
      <c r="C5" s="9">
        <f t="shared" si="1"/>
        <v>490430</v>
      </c>
      <c r="D5" s="9">
        <f t="shared" si="1"/>
        <v>525705</v>
      </c>
      <c r="E5" s="9">
        <f t="shared" si="2"/>
        <v>10388</v>
      </c>
      <c r="F5" s="9">
        <f>'2035年男'!B4</f>
        <v>5597</v>
      </c>
      <c r="G5" s="9">
        <f>'2035年女'!B4</f>
        <v>4791</v>
      </c>
      <c r="H5" s="9">
        <f t="shared" si="3"/>
        <v>14580</v>
      </c>
      <c r="I5" s="9">
        <f>'2035年男'!C4</f>
        <v>7854</v>
      </c>
      <c r="J5" s="9">
        <f>'2035年女'!C4</f>
        <v>6726</v>
      </c>
      <c r="K5" s="9">
        <f t="shared" si="4"/>
        <v>20558</v>
      </c>
      <c r="L5" s="9">
        <f>'2035年男'!D4</f>
        <v>11073</v>
      </c>
      <c r="M5" s="9">
        <f>'2035年女'!D4</f>
        <v>9485</v>
      </c>
      <c r="N5" s="9">
        <f t="shared" si="5"/>
        <v>32123</v>
      </c>
      <c r="O5" s="9">
        <f>'2035年男'!E4</f>
        <v>16619</v>
      </c>
      <c r="P5" s="9">
        <f>'2035年女'!E4</f>
        <v>15504</v>
      </c>
      <c r="Q5" s="9">
        <f t="shared" si="6"/>
        <v>42498</v>
      </c>
      <c r="R5" s="9">
        <f>'2035年男'!F4</f>
        <v>22349</v>
      </c>
      <c r="S5" s="9">
        <f>'2035年女'!F4</f>
        <v>20149</v>
      </c>
      <c r="T5" s="9">
        <f t="shared" si="7"/>
        <v>34193</v>
      </c>
      <c r="U5" s="9">
        <f>'2035年男'!G4</f>
        <v>18094</v>
      </c>
      <c r="V5" s="9">
        <f>'2035年女'!G4</f>
        <v>16099</v>
      </c>
      <c r="W5" s="9">
        <f t="shared" si="8"/>
        <v>30021</v>
      </c>
      <c r="X5" s="9">
        <f>'2035年男'!H4</f>
        <v>15853</v>
      </c>
      <c r="Y5" s="9">
        <f>'2035年女'!H4</f>
        <v>14168</v>
      </c>
      <c r="Z5" s="9">
        <f t="shared" si="9"/>
        <v>72076</v>
      </c>
      <c r="AA5" s="9">
        <f>'2035年男'!I4</f>
        <v>34998</v>
      </c>
      <c r="AB5" s="9">
        <f>'2035年女'!I4</f>
        <v>37078</v>
      </c>
      <c r="AC5" s="9">
        <f t="shared" si="10"/>
        <v>93070</v>
      </c>
      <c r="AD5" s="9">
        <f>'2035年男'!J4</f>
        <v>44969</v>
      </c>
      <c r="AE5" s="9">
        <f>'2035年女'!J4</f>
        <v>48101</v>
      </c>
      <c r="AF5" s="9">
        <f t="shared" si="11"/>
        <v>99654</v>
      </c>
      <c r="AG5" s="9">
        <f>'2035年男'!K4</f>
        <v>48932</v>
      </c>
      <c r="AH5" s="9">
        <f>'2035年女'!K4</f>
        <v>50722</v>
      </c>
      <c r="AI5" s="9">
        <f t="shared" si="12"/>
        <v>95582</v>
      </c>
      <c r="AJ5" s="9">
        <f>'2035年男'!L4</f>
        <v>45819</v>
      </c>
      <c r="AK5" s="9">
        <f>'2035年女'!L4</f>
        <v>49763</v>
      </c>
      <c r="AL5" s="9">
        <f t="shared" si="13"/>
        <v>76944</v>
      </c>
      <c r="AM5" s="9">
        <f>'2035年男'!M4</f>
        <v>36754</v>
      </c>
      <c r="AN5" s="9">
        <f>'2035年女'!M4</f>
        <v>40190</v>
      </c>
      <c r="AO5" s="9">
        <f t="shared" si="14"/>
        <v>69884</v>
      </c>
      <c r="AP5" s="9">
        <f>'2035年男'!N4</f>
        <v>33432</v>
      </c>
      <c r="AQ5" s="9">
        <f>'2035年女'!N4</f>
        <v>36452</v>
      </c>
      <c r="AR5" s="9">
        <f t="shared" si="15"/>
        <v>65930</v>
      </c>
      <c r="AS5" s="9">
        <f>'2035年男'!O4</f>
        <v>31546</v>
      </c>
      <c r="AT5" s="9">
        <f>'2035年女'!O4</f>
        <v>34384</v>
      </c>
      <c r="AU5" s="9">
        <f t="shared" si="16"/>
        <v>66659</v>
      </c>
      <c r="AV5" s="9">
        <f>'2035年男'!P4</f>
        <v>31739</v>
      </c>
      <c r="AW5" s="9">
        <f>'2035年女'!P4</f>
        <v>34920</v>
      </c>
      <c r="AX5" s="9">
        <f t="shared" si="17"/>
        <v>78149</v>
      </c>
      <c r="AY5" s="9">
        <f>'2035年男'!Q4</f>
        <v>35405</v>
      </c>
      <c r="AZ5" s="9">
        <f>'2035年女'!Q4</f>
        <v>42744</v>
      </c>
      <c r="BA5" s="9">
        <f t="shared" si="18"/>
        <v>65156</v>
      </c>
      <c r="BB5" s="9">
        <f>'2035年男'!R4</f>
        <v>28796</v>
      </c>
      <c r="BC5" s="9">
        <f>'2035年女'!R4</f>
        <v>36360</v>
      </c>
      <c r="BD5" s="9">
        <f t="shared" si="19"/>
        <v>32749</v>
      </c>
      <c r="BE5" s="9">
        <f>'2035年男'!S4</f>
        <v>14305</v>
      </c>
      <c r="BF5" s="9">
        <f>'2035年女'!S4</f>
        <v>18444</v>
      </c>
      <c r="BG5" s="9">
        <f t="shared" si="20"/>
        <v>11459</v>
      </c>
      <c r="BH5" s="9">
        <f>'2035年男'!T4</f>
        <v>4654</v>
      </c>
      <c r="BI5" s="9">
        <f>'2035年女'!T4</f>
        <v>6805</v>
      </c>
      <c r="BJ5" s="9">
        <f t="shared" si="21"/>
        <v>3590</v>
      </c>
      <c r="BK5" s="9">
        <f>'2035年男'!U4</f>
        <v>1354</v>
      </c>
      <c r="BL5" s="9">
        <f>'2035年女'!U4</f>
        <v>2236</v>
      </c>
      <c r="BM5" s="9">
        <f t="shared" si="22"/>
        <v>872</v>
      </c>
      <c r="BN5" s="9" t="str">
        <f>'2035年男'!V4</f>
        <v> 288</v>
      </c>
      <c r="BO5" s="9" t="str">
        <f>'2035年女'!V4</f>
        <v> 584</v>
      </c>
    </row>
    <row r="6" spans="1:67">
      <c r="A6" s="2" t="s">
        <v>764</v>
      </c>
      <c r="B6" s="9">
        <f t="shared" si="0"/>
        <v>621585</v>
      </c>
      <c r="C6" s="9">
        <f t="shared" si="1"/>
        <v>292708</v>
      </c>
      <c r="D6" s="9">
        <f t="shared" si="1"/>
        <v>328877</v>
      </c>
      <c r="E6" s="9">
        <f t="shared" si="2"/>
        <v>5868</v>
      </c>
      <c r="F6" s="9">
        <f>'2035年男'!B5</f>
        <v>3258</v>
      </c>
      <c r="G6" s="9">
        <f>'2035年女'!B5</f>
        <v>2610</v>
      </c>
      <c r="H6" s="9">
        <f t="shared" si="3"/>
        <v>8740</v>
      </c>
      <c r="I6" s="9">
        <f>'2035年男'!C5</f>
        <v>4853</v>
      </c>
      <c r="J6" s="9">
        <f>'2035年女'!C5</f>
        <v>3887</v>
      </c>
      <c r="K6" s="9">
        <f t="shared" si="4"/>
        <v>13133</v>
      </c>
      <c r="L6" s="9">
        <f>'2035年男'!D5</f>
        <v>7292</v>
      </c>
      <c r="M6" s="9">
        <f>'2035年女'!D5</f>
        <v>5841</v>
      </c>
      <c r="N6" s="9">
        <f t="shared" si="5"/>
        <v>19357</v>
      </c>
      <c r="O6" s="9">
        <f>'2035年男'!E5</f>
        <v>9873</v>
      </c>
      <c r="P6" s="9">
        <f>'2035年女'!E5</f>
        <v>9484</v>
      </c>
      <c r="Q6" s="9">
        <f t="shared" si="6"/>
        <v>23702</v>
      </c>
      <c r="R6" s="9">
        <f>'2035年男'!F5</f>
        <v>12229</v>
      </c>
      <c r="S6" s="9">
        <f>'2035年女'!F5</f>
        <v>11473</v>
      </c>
      <c r="T6" s="9">
        <f t="shared" si="7"/>
        <v>18390</v>
      </c>
      <c r="U6" s="9">
        <f>'2035年男'!G5</f>
        <v>9463</v>
      </c>
      <c r="V6" s="9">
        <f>'2035年女'!G5</f>
        <v>8927</v>
      </c>
      <c r="W6" s="9">
        <f t="shared" si="8"/>
        <v>18169</v>
      </c>
      <c r="X6" s="9">
        <f>'2035年男'!H5</f>
        <v>9517</v>
      </c>
      <c r="Y6" s="9">
        <f>'2035年女'!H5</f>
        <v>8652</v>
      </c>
      <c r="Z6" s="9">
        <f t="shared" si="9"/>
        <v>39114</v>
      </c>
      <c r="AA6" s="9">
        <f>'2035年男'!I5</f>
        <v>19056</v>
      </c>
      <c r="AB6" s="9">
        <f>'2035年女'!I5</f>
        <v>20058</v>
      </c>
      <c r="AC6" s="9">
        <f t="shared" si="10"/>
        <v>63935</v>
      </c>
      <c r="AD6" s="9">
        <f>'2035年男'!J5</f>
        <v>29309</v>
      </c>
      <c r="AE6" s="9">
        <f>'2035年女'!J5</f>
        <v>34626</v>
      </c>
      <c r="AF6" s="9">
        <f t="shared" si="11"/>
        <v>68494</v>
      </c>
      <c r="AG6" s="9">
        <f>'2035年男'!K5</f>
        <v>32267</v>
      </c>
      <c r="AH6" s="9">
        <f>'2035年女'!K5</f>
        <v>36227</v>
      </c>
      <c r="AI6" s="9">
        <f t="shared" si="12"/>
        <v>60315</v>
      </c>
      <c r="AJ6" s="9">
        <f>'2035年男'!L5</f>
        <v>27767</v>
      </c>
      <c r="AK6" s="9">
        <f>'2035年女'!L5</f>
        <v>32548</v>
      </c>
      <c r="AL6" s="9">
        <f t="shared" si="13"/>
        <v>44925</v>
      </c>
      <c r="AM6" s="9">
        <f>'2035年男'!M5</f>
        <v>20650</v>
      </c>
      <c r="AN6" s="9">
        <f>'2035年女'!M5</f>
        <v>24275</v>
      </c>
      <c r="AO6" s="9">
        <f t="shared" si="14"/>
        <v>40869</v>
      </c>
      <c r="AP6" s="9">
        <f>'2035年男'!N5</f>
        <v>18773</v>
      </c>
      <c r="AQ6" s="9">
        <f>'2035年女'!N5</f>
        <v>22096</v>
      </c>
      <c r="AR6" s="9">
        <f t="shared" si="15"/>
        <v>39989</v>
      </c>
      <c r="AS6" s="9">
        <f>'2035年男'!O5</f>
        <v>18337</v>
      </c>
      <c r="AT6" s="9">
        <f>'2035年女'!O5</f>
        <v>21652</v>
      </c>
      <c r="AU6" s="9">
        <f t="shared" si="16"/>
        <v>42127</v>
      </c>
      <c r="AV6" s="9">
        <f>'2035年男'!P5</f>
        <v>19620</v>
      </c>
      <c r="AW6" s="9">
        <f>'2035年女'!P5</f>
        <v>22507</v>
      </c>
      <c r="AX6" s="9">
        <f t="shared" si="17"/>
        <v>49143</v>
      </c>
      <c r="AY6" s="9">
        <f>'2035年男'!Q5</f>
        <v>22239</v>
      </c>
      <c r="AZ6" s="9">
        <f>'2035年女'!Q5</f>
        <v>26904</v>
      </c>
      <c r="BA6" s="9">
        <f t="shared" si="18"/>
        <v>38658</v>
      </c>
      <c r="BB6" s="9">
        <f>'2035年男'!R5</f>
        <v>17180</v>
      </c>
      <c r="BC6" s="9">
        <f>'2035年女'!R5</f>
        <v>21478</v>
      </c>
      <c r="BD6" s="9">
        <f t="shared" si="19"/>
        <v>18110</v>
      </c>
      <c r="BE6" s="9">
        <f>'2035年男'!S5</f>
        <v>7690</v>
      </c>
      <c r="BF6" s="9">
        <f>'2035年女'!S5</f>
        <v>10420</v>
      </c>
      <c r="BG6" s="9">
        <f t="shared" si="20"/>
        <v>6222</v>
      </c>
      <c r="BH6" s="9">
        <f>'2035年男'!T5</f>
        <v>2463</v>
      </c>
      <c r="BI6" s="9">
        <f>'2035年女'!T5</f>
        <v>3759</v>
      </c>
      <c r="BJ6" s="9">
        <f t="shared" si="21"/>
        <v>1910</v>
      </c>
      <c r="BK6" s="9">
        <f>'2035年男'!U5</f>
        <v>702</v>
      </c>
      <c r="BL6" s="9">
        <f>'2035年女'!U5</f>
        <v>1208</v>
      </c>
      <c r="BM6" s="9">
        <f t="shared" si="22"/>
        <v>415</v>
      </c>
      <c r="BN6" s="9" t="str">
        <f>'2035年男'!V5</f>
        <v> 170</v>
      </c>
      <c r="BO6" s="9" t="str">
        <f>'2035年女'!V5</f>
        <v> 245</v>
      </c>
    </row>
    <row r="7" spans="1:67">
      <c r="A7" s="2" t="s">
        <v>765</v>
      </c>
      <c r="B7" s="9">
        <f t="shared" si="0"/>
        <v>872972</v>
      </c>
      <c r="C7" s="9">
        <f t="shared" si="1"/>
        <v>418850</v>
      </c>
      <c r="D7" s="9">
        <f t="shared" si="1"/>
        <v>454122</v>
      </c>
      <c r="E7" s="9">
        <f t="shared" si="2"/>
        <v>8015</v>
      </c>
      <c r="F7" s="9">
        <f>'2035年男'!B6</f>
        <v>4077</v>
      </c>
      <c r="G7" s="9">
        <f>'2035年女'!B6</f>
        <v>3938</v>
      </c>
      <c r="H7" s="9">
        <f t="shared" si="3"/>
        <v>10308</v>
      </c>
      <c r="I7" s="9">
        <f>'2035年男'!C6</f>
        <v>5244</v>
      </c>
      <c r="J7" s="9">
        <f>'2035年女'!C6</f>
        <v>5064</v>
      </c>
      <c r="K7" s="9">
        <f t="shared" si="4"/>
        <v>14963</v>
      </c>
      <c r="L7" s="9">
        <f>'2035年男'!D6</f>
        <v>7611</v>
      </c>
      <c r="M7" s="9">
        <f>'2035年女'!D6</f>
        <v>7352</v>
      </c>
      <c r="N7" s="9">
        <f t="shared" si="5"/>
        <v>28413</v>
      </c>
      <c r="O7" s="9">
        <f>'2035年男'!E6</f>
        <v>14782</v>
      </c>
      <c r="P7" s="9">
        <f>'2035年女'!E6</f>
        <v>13631</v>
      </c>
      <c r="Q7" s="9">
        <f t="shared" si="6"/>
        <v>34903</v>
      </c>
      <c r="R7" s="9">
        <f>'2035年男'!F6</f>
        <v>18031</v>
      </c>
      <c r="S7" s="9">
        <f>'2035年女'!F6</f>
        <v>16872</v>
      </c>
      <c r="T7" s="9">
        <f t="shared" si="7"/>
        <v>27447</v>
      </c>
      <c r="U7" s="9">
        <f>'2035年男'!G6</f>
        <v>14204</v>
      </c>
      <c r="V7" s="9">
        <f>'2035年女'!G6</f>
        <v>13243</v>
      </c>
      <c r="W7" s="9">
        <f t="shared" si="8"/>
        <v>24056</v>
      </c>
      <c r="X7" s="9">
        <f>'2035年男'!H6</f>
        <v>12876</v>
      </c>
      <c r="Y7" s="9">
        <f>'2035年女'!H6</f>
        <v>11180</v>
      </c>
      <c r="Z7" s="9">
        <f t="shared" si="9"/>
        <v>48151</v>
      </c>
      <c r="AA7" s="9">
        <f>'2035年男'!I6</f>
        <v>23933</v>
      </c>
      <c r="AB7" s="9">
        <f>'2035年女'!I6</f>
        <v>24218</v>
      </c>
      <c r="AC7" s="9">
        <f t="shared" si="10"/>
        <v>73182</v>
      </c>
      <c r="AD7" s="9">
        <f>'2035年男'!J6</f>
        <v>34862</v>
      </c>
      <c r="AE7" s="9">
        <f>'2035年女'!J6</f>
        <v>38320</v>
      </c>
      <c r="AF7" s="9">
        <f t="shared" si="11"/>
        <v>89672</v>
      </c>
      <c r="AG7" s="9">
        <f>'2035年男'!K6</f>
        <v>43309</v>
      </c>
      <c r="AH7" s="9">
        <f>'2035年女'!K6</f>
        <v>46363</v>
      </c>
      <c r="AI7" s="9">
        <f t="shared" si="12"/>
        <v>84020</v>
      </c>
      <c r="AJ7" s="9">
        <f>'2035年男'!L6</f>
        <v>40255</v>
      </c>
      <c r="AK7" s="9">
        <f>'2035年女'!L6</f>
        <v>43765</v>
      </c>
      <c r="AL7" s="9">
        <f t="shared" si="13"/>
        <v>63958</v>
      </c>
      <c r="AM7" s="9">
        <f>'2035年男'!M6</f>
        <v>30877</v>
      </c>
      <c r="AN7" s="9">
        <f>'2035年女'!M6</f>
        <v>33081</v>
      </c>
      <c r="AO7" s="9">
        <f t="shared" si="14"/>
        <v>57030</v>
      </c>
      <c r="AP7" s="9">
        <f>'2035年男'!N6</f>
        <v>26717</v>
      </c>
      <c r="AQ7" s="9">
        <f>'2035年女'!N6</f>
        <v>30313</v>
      </c>
      <c r="AR7" s="9">
        <f t="shared" si="15"/>
        <v>56053</v>
      </c>
      <c r="AS7" s="9">
        <f>'2035年男'!O6</f>
        <v>26512</v>
      </c>
      <c r="AT7" s="9">
        <f>'2035年女'!O6</f>
        <v>29541</v>
      </c>
      <c r="AU7" s="9">
        <f t="shared" si="16"/>
        <v>65692</v>
      </c>
      <c r="AV7" s="9">
        <f>'2035年男'!P6</f>
        <v>31589</v>
      </c>
      <c r="AW7" s="9">
        <f>'2035年女'!P6</f>
        <v>34103</v>
      </c>
      <c r="AX7" s="9">
        <f t="shared" si="17"/>
        <v>79705</v>
      </c>
      <c r="AY7" s="9">
        <f>'2035年男'!Q6</f>
        <v>36771</v>
      </c>
      <c r="AZ7" s="9">
        <f>'2035年女'!Q6</f>
        <v>42934</v>
      </c>
      <c r="BA7" s="9">
        <f t="shared" si="18"/>
        <v>64883</v>
      </c>
      <c r="BB7" s="9">
        <f>'2035年男'!R6</f>
        <v>29102</v>
      </c>
      <c r="BC7" s="9">
        <f>'2035年女'!R6</f>
        <v>35781</v>
      </c>
      <c r="BD7" s="9">
        <f t="shared" si="19"/>
        <v>29771</v>
      </c>
      <c r="BE7" s="9">
        <f>'2035年男'!S6</f>
        <v>13282</v>
      </c>
      <c r="BF7" s="9">
        <f>'2035年女'!S6</f>
        <v>16489</v>
      </c>
      <c r="BG7" s="9">
        <f t="shared" si="20"/>
        <v>8980</v>
      </c>
      <c r="BH7" s="9">
        <f>'2035年男'!T6</f>
        <v>3617</v>
      </c>
      <c r="BI7" s="9">
        <f>'2035年女'!T6</f>
        <v>5363</v>
      </c>
      <c r="BJ7" s="9">
        <f t="shared" si="21"/>
        <v>2920</v>
      </c>
      <c r="BK7" s="9">
        <f>'2035年男'!U6</f>
        <v>982</v>
      </c>
      <c r="BL7" s="9">
        <f>'2035年女'!U6</f>
        <v>1938</v>
      </c>
      <c r="BM7" s="9">
        <f t="shared" si="22"/>
        <v>850</v>
      </c>
      <c r="BN7" s="9" t="str">
        <f>'2035年男'!V6</f>
        <v> 217</v>
      </c>
      <c r="BO7" s="9" t="str">
        <f>'2035年女'!V6</f>
        <v> 633</v>
      </c>
    </row>
    <row r="8" spans="1:67">
      <c r="A8" s="2" t="s">
        <v>766</v>
      </c>
      <c r="B8" s="9">
        <f t="shared" si="0"/>
        <v>1118286</v>
      </c>
      <c r="C8" s="9">
        <f t="shared" si="1"/>
        <v>543604</v>
      </c>
      <c r="D8" s="9">
        <f t="shared" si="1"/>
        <v>574682</v>
      </c>
      <c r="E8" s="9">
        <f t="shared" si="2"/>
        <v>10000</v>
      </c>
      <c r="F8" s="9">
        <f>'2035年男'!B7</f>
        <v>5371</v>
      </c>
      <c r="G8" s="9">
        <f>'2035年女'!B7</f>
        <v>4629</v>
      </c>
      <c r="H8" s="9">
        <f t="shared" si="3"/>
        <v>13325</v>
      </c>
      <c r="I8" s="9">
        <f>'2035年男'!C7</f>
        <v>7157</v>
      </c>
      <c r="J8" s="9">
        <f>'2035年女'!C7</f>
        <v>6168</v>
      </c>
      <c r="K8" s="9">
        <f t="shared" si="4"/>
        <v>19907</v>
      </c>
      <c r="L8" s="9">
        <f>'2035年男'!D7</f>
        <v>10691</v>
      </c>
      <c r="M8" s="9">
        <f>'2035年女'!D7</f>
        <v>9216</v>
      </c>
      <c r="N8" s="9">
        <f t="shared" si="5"/>
        <v>37399</v>
      </c>
      <c r="O8" s="9">
        <f>'2035年男'!E7</f>
        <v>19352</v>
      </c>
      <c r="P8" s="9">
        <f>'2035年女'!E7</f>
        <v>18047</v>
      </c>
      <c r="Q8" s="9">
        <f t="shared" si="6"/>
        <v>44887</v>
      </c>
      <c r="R8" s="9">
        <f>'2035年男'!F7</f>
        <v>23258</v>
      </c>
      <c r="S8" s="9">
        <f>'2035年女'!F7</f>
        <v>21629</v>
      </c>
      <c r="T8" s="9">
        <f t="shared" si="7"/>
        <v>33896</v>
      </c>
      <c r="U8" s="9">
        <f>'2035年男'!G7</f>
        <v>17681</v>
      </c>
      <c r="V8" s="9">
        <f>'2035年女'!G7</f>
        <v>16215</v>
      </c>
      <c r="W8" s="9">
        <f t="shared" si="8"/>
        <v>29267</v>
      </c>
      <c r="X8" s="9">
        <f>'2035年男'!H7</f>
        <v>15988</v>
      </c>
      <c r="Y8" s="9">
        <f>'2035年女'!H7</f>
        <v>13279</v>
      </c>
      <c r="Z8" s="9">
        <f t="shared" si="9"/>
        <v>60449</v>
      </c>
      <c r="AA8" s="9">
        <f>'2035年男'!I7</f>
        <v>29822</v>
      </c>
      <c r="AB8" s="9">
        <f>'2035年女'!I7</f>
        <v>30627</v>
      </c>
      <c r="AC8" s="9">
        <f t="shared" si="10"/>
        <v>97162</v>
      </c>
      <c r="AD8" s="9">
        <f>'2035年男'!J7</f>
        <v>46077</v>
      </c>
      <c r="AE8" s="9">
        <f>'2035年女'!J7</f>
        <v>51085</v>
      </c>
      <c r="AF8" s="9">
        <f t="shared" si="11"/>
        <v>117905</v>
      </c>
      <c r="AG8" s="9">
        <f>'2035年男'!K7</f>
        <v>57690</v>
      </c>
      <c r="AH8" s="9">
        <f>'2035年女'!K7</f>
        <v>60215</v>
      </c>
      <c r="AI8" s="9">
        <f t="shared" si="12"/>
        <v>109813</v>
      </c>
      <c r="AJ8" s="9">
        <f>'2035年男'!L7</f>
        <v>53540</v>
      </c>
      <c r="AK8" s="9">
        <f>'2035年女'!L7</f>
        <v>56273</v>
      </c>
      <c r="AL8" s="9">
        <f t="shared" si="13"/>
        <v>84540</v>
      </c>
      <c r="AM8" s="9">
        <f>'2035年男'!M7</f>
        <v>41332</v>
      </c>
      <c r="AN8" s="9">
        <f>'2035年女'!M7</f>
        <v>43208</v>
      </c>
      <c r="AO8" s="9">
        <f t="shared" si="14"/>
        <v>74196</v>
      </c>
      <c r="AP8" s="9">
        <f>'2035年男'!N7</f>
        <v>36332</v>
      </c>
      <c r="AQ8" s="9">
        <f>'2035年女'!N7</f>
        <v>37864</v>
      </c>
      <c r="AR8" s="9">
        <f t="shared" si="15"/>
        <v>71100</v>
      </c>
      <c r="AS8" s="9">
        <f>'2035年男'!O7</f>
        <v>35069</v>
      </c>
      <c r="AT8" s="9">
        <f>'2035年女'!O7</f>
        <v>36031</v>
      </c>
      <c r="AU8" s="9">
        <f t="shared" si="16"/>
        <v>80615</v>
      </c>
      <c r="AV8" s="9">
        <f>'2035年男'!P7</f>
        <v>38833</v>
      </c>
      <c r="AW8" s="9">
        <f>'2035年女'!P7</f>
        <v>41782</v>
      </c>
      <c r="AX8" s="9">
        <f t="shared" si="17"/>
        <v>99830</v>
      </c>
      <c r="AY8" s="9">
        <f>'2035年男'!Q7</f>
        <v>45905</v>
      </c>
      <c r="AZ8" s="9">
        <f>'2035年女'!Q7</f>
        <v>53925</v>
      </c>
      <c r="BA8" s="9">
        <f t="shared" si="18"/>
        <v>82647</v>
      </c>
      <c r="BB8" s="9">
        <f>'2035年男'!R7</f>
        <v>37265</v>
      </c>
      <c r="BC8" s="9">
        <f>'2035年女'!R7</f>
        <v>45382</v>
      </c>
      <c r="BD8" s="9">
        <f t="shared" si="19"/>
        <v>36772</v>
      </c>
      <c r="BE8" s="9">
        <f>'2035年男'!S7</f>
        <v>16440</v>
      </c>
      <c r="BF8" s="9">
        <f>'2035年女'!S7</f>
        <v>20332</v>
      </c>
      <c r="BG8" s="9">
        <f t="shared" si="20"/>
        <v>10642</v>
      </c>
      <c r="BH8" s="9">
        <f>'2035年男'!T7</f>
        <v>4452</v>
      </c>
      <c r="BI8" s="9">
        <f>'2035年女'!T7</f>
        <v>6190</v>
      </c>
      <c r="BJ8" s="9">
        <f t="shared" si="21"/>
        <v>3144</v>
      </c>
      <c r="BK8" s="9">
        <f>'2035年男'!U7</f>
        <v>1070</v>
      </c>
      <c r="BL8" s="9">
        <f>'2035年女'!U7</f>
        <v>2074</v>
      </c>
      <c r="BM8" s="9">
        <f t="shared" si="22"/>
        <v>790</v>
      </c>
      <c r="BN8" s="9" t="str">
        <f>'2035年男'!V7</f>
        <v> 279</v>
      </c>
      <c r="BO8" s="9" t="str">
        <f>'2035年女'!V7</f>
        <v> 511</v>
      </c>
    </row>
    <row r="9" spans="1:67">
      <c r="A9" s="2" t="s">
        <v>767</v>
      </c>
      <c r="B9" s="9">
        <f t="shared" si="0"/>
        <v>650305</v>
      </c>
      <c r="C9" s="9">
        <f t="shared" si="1"/>
        <v>315773</v>
      </c>
      <c r="D9" s="9">
        <f t="shared" si="1"/>
        <v>334532</v>
      </c>
      <c r="E9" s="9">
        <f t="shared" si="2"/>
        <v>5728</v>
      </c>
      <c r="F9" s="9">
        <f>'2035年男'!B8</f>
        <v>3116</v>
      </c>
      <c r="G9" s="9">
        <f>'2035年女'!B8</f>
        <v>2612</v>
      </c>
      <c r="H9" s="9">
        <f t="shared" si="3"/>
        <v>7736</v>
      </c>
      <c r="I9" s="9">
        <f>'2035年男'!C8</f>
        <v>4205</v>
      </c>
      <c r="J9" s="9">
        <f>'2035年女'!C8</f>
        <v>3531</v>
      </c>
      <c r="K9" s="9">
        <f t="shared" si="4"/>
        <v>11306</v>
      </c>
      <c r="L9" s="9">
        <f>'2035年男'!D8</f>
        <v>6144</v>
      </c>
      <c r="M9" s="9">
        <f>'2035年女'!D8</f>
        <v>5162</v>
      </c>
      <c r="N9" s="9">
        <f t="shared" si="5"/>
        <v>19136</v>
      </c>
      <c r="O9" s="9">
        <f>'2035年男'!E8</f>
        <v>9854</v>
      </c>
      <c r="P9" s="9">
        <f>'2035年女'!E8</f>
        <v>9282</v>
      </c>
      <c r="Q9" s="9">
        <f t="shared" si="6"/>
        <v>23602</v>
      </c>
      <c r="R9" s="9">
        <f>'2035年男'!F8</f>
        <v>12303</v>
      </c>
      <c r="S9" s="9">
        <f>'2035年女'!F8</f>
        <v>11299</v>
      </c>
      <c r="T9" s="9">
        <f t="shared" si="7"/>
        <v>19139</v>
      </c>
      <c r="U9" s="9">
        <f>'2035年男'!G8</f>
        <v>9924</v>
      </c>
      <c r="V9" s="9">
        <f>'2035年女'!G8</f>
        <v>9215</v>
      </c>
      <c r="W9" s="9">
        <f t="shared" si="8"/>
        <v>18688</v>
      </c>
      <c r="X9" s="9">
        <f>'2035年男'!H8</f>
        <v>10503</v>
      </c>
      <c r="Y9" s="9">
        <f>'2035年女'!H8</f>
        <v>8185</v>
      </c>
      <c r="Z9" s="9">
        <f t="shared" si="9"/>
        <v>38720</v>
      </c>
      <c r="AA9" s="9">
        <f>'2035年男'!I8</f>
        <v>19697</v>
      </c>
      <c r="AB9" s="9">
        <f>'2035年女'!I8</f>
        <v>19023</v>
      </c>
      <c r="AC9" s="9">
        <f t="shared" si="10"/>
        <v>54554</v>
      </c>
      <c r="AD9" s="9">
        <f>'2035年男'!J8</f>
        <v>26872</v>
      </c>
      <c r="AE9" s="9">
        <f>'2035年女'!J8</f>
        <v>27682</v>
      </c>
      <c r="AF9" s="9">
        <f t="shared" si="11"/>
        <v>67191</v>
      </c>
      <c r="AG9" s="9">
        <f>'2035年男'!K8</f>
        <v>33822</v>
      </c>
      <c r="AH9" s="9">
        <f>'2035年女'!K8</f>
        <v>33369</v>
      </c>
      <c r="AI9" s="9">
        <f t="shared" si="12"/>
        <v>60667</v>
      </c>
      <c r="AJ9" s="9">
        <f>'2035年男'!L8</f>
        <v>29610</v>
      </c>
      <c r="AK9" s="9">
        <f>'2035年女'!L8</f>
        <v>31057</v>
      </c>
      <c r="AL9" s="9">
        <f t="shared" si="13"/>
        <v>47384</v>
      </c>
      <c r="AM9" s="9">
        <f>'2035年男'!M8</f>
        <v>22867</v>
      </c>
      <c r="AN9" s="9">
        <f>'2035年女'!M8</f>
        <v>24517</v>
      </c>
      <c r="AO9" s="9">
        <f t="shared" si="14"/>
        <v>45098</v>
      </c>
      <c r="AP9" s="9">
        <f>'2035年男'!N8</f>
        <v>21398</v>
      </c>
      <c r="AQ9" s="9">
        <f>'2035年女'!N8</f>
        <v>23700</v>
      </c>
      <c r="AR9" s="9">
        <f t="shared" si="15"/>
        <v>44377</v>
      </c>
      <c r="AS9" s="9">
        <f>'2035年男'!O8</f>
        <v>20937</v>
      </c>
      <c r="AT9" s="9">
        <f>'2035年女'!O8</f>
        <v>23440</v>
      </c>
      <c r="AU9" s="9">
        <f t="shared" si="16"/>
        <v>50901</v>
      </c>
      <c r="AV9" s="9">
        <f>'2035年男'!P8</f>
        <v>24087</v>
      </c>
      <c r="AW9" s="9">
        <f>'2035年女'!P8</f>
        <v>26814</v>
      </c>
      <c r="AX9" s="9">
        <f t="shared" si="17"/>
        <v>61821</v>
      </c>
      <c r="AY9" s="9">
        <f>'2035年男'!Q8</f>
        <v>27984</v>
      </c>
      <c r="AZ9" s="9">
        <f>'2035年女'!Q8</f>
        <v>33837</v>
      </c>
      <c r="BA9" s="9">
        <f t="shared" si="18"/>
        <v>47851</v>
      </c>
      <c r="BB9" s="9">
        <f>'2035年男'!R8</f>
        <v>21217</v>
      </c>
      <c r="BC9" s="9">
        <f>'2035年女'!R8</f>
        <v>26634</v>
      </c>
      <c r="BD9" s="9">
        <f t="shared" si="19"/>
        <v>20174</v>
      </c>
      <c r="BE9" s="9">
        <f>'2035年男'!S8</f>
        <v>8970</v>
      </c>
      <c r="BF9" s="9">
        <f>'2035年女'!S8</f>
        <v>11204</v>
      </c>
      <c r="BG9" s="9">
        <f t="shared" si="20"/>
        <v>4975</v>
      </c>
      <c r="BH9" s="9">
        <f>'2035年男'!T8</f>
        <v>1959</v>
      </c>
      <c r="BI9" s="9">
        <f>'2035年女'!T8</f>
        <v>3016</v>
      </c>
      <c r="BJ9" s="9">
        <f t="shared" si="21"/>
        <v>1108</v>
      </c>
      <c r="BK9" s="9">
        <f>'2035年男'!U8</f>
        <v>286</v>
      </c>
      <c r="BL9" s="9">
        <f>'2035年女'!U8</f>
        <v>822</v>
      </c>
      <c r="BM9" s="9">
        <f t="shared" si="22"/>
        <v>149</v>
      </c>
      <c r="BN9" s="9" t="str">
        <f>'2035年男'!V8</f>
        <v> 18</v>
      </c>
      <c r="BO9" s="9" t="str">
        <f>'2035年女'!V8</f>
        <v> 131</v>
      </c>
    </row>
    <row r="10" spans="1:67">
      <c r="A10" s="2" t="s">
        <v>768</v>
      </c>
      <c r="B10" s="9">
        <f t="shared" si="0"/>
        <v>1100600</v>
      </c>
      <c r="C10" s="9">
        <f t="shared" si="1"/>
        <v>536325</v>
      </c>
      <c r="D10" s="9">
        <f t="shared" si="1"/>
        <v>564275</v>
      </c>
      <c r="E10" s="9">
        <f t="shared" si="2"/>
        <v>11528</v>
      </c>
      <c r="F10" s="9">
        <f>'2035年男'!B9</f>
        <v>6298</v>
      </c>
      <c r="G10" s="9">
        <f>'2035年女'!B9</f>
        <v>5230</v>
      </c>
      <c r="H10" s="9">
        <f t="shared" si="3"/>
        <v>15870</v>
      </c>
      <c r="I10" s="9">
        <f>'2035年男'!C9</f>
        <v>8666</v>
      </c>
      <c r="J10" s="9">
        <f>'2035年女'!C9</f>
        <v>7204</v>
      </c>
      <c r="K10" s="9">
        <f t="shared" si="4"/>
        <v>21984</v>
      </c>
      <c r="L10" s="9">
        <f>'2035年男'!D9</f>
        <v>12006</v>
      </c>
      <c r="M10" s="9">
        <f>'2035年女'!D9</f>
        <v>9978</v>
      </c>
      <c r="N10" s="9">
        <f t="shared" si="5"/>
        <v>35185</v>
      </c>
      <c r="O10" s="9">
        <f>'2035年男'!E9</f>
        <v>18168</v>
      </c>
      <c r="P10" s="9">
        <f>'2035年女'!E9</f>
        <v>17017</v>
      </c>
      <c r="Q10" s="9">
        <f t="shared" si="6"/>
        <v>42896</v>
      </c>
      <c r="R10" s="9">
        <f>'2035年男'!F9</f>
        <v>22412</v>
      </c>
      <c r="S10" s="9">
        <f>'2035年女'!F9</f>
        <v>20484</v>
      </c>
      <c r="T10" s="9">
        <f t="shared" si="7"/>
        <v>31548</v>
      </c>
      <c r="U10" s="9">
        <f>'2035年男'!G9</f>
        <v>16445</v>
      </c>
      <c r="V10" s="9">
        <f>'2035年女'!G9</f>
        <v>15103</v>
      </c>
      <c r="W10" s="9">
        <f t="shared" si="8"/>
        <v>39622</v>
      </c>
      <c r="X10" s="9">
        <f>'2035年男'!H9</f>
        <v>21215</v>
      </c>
      <c r="Y10" s="9">
        <f>'2035年女'!H9</f>
        <v>18407</v>
      </c>
      <c r="Z10" s="9">
        <f t="shared" si="9"/>
        <v>82323</v>
      </c>
      <c r="AA10" s="9">
        <f>'2035年男'!I9</f>
        <v>42210</v>
      </c>
      <c r="AB10" s="9">
        <f>'2035年女'!I9</f>
        <v>40113</v>
      </c>
      <c r="AC10" s="9">
        <f t="shared" si="10"/>
        <v>86945</v>
      </c>
      <c r="AD10" s="9">
        <f>'2035年男'!J9</f>
        <v>43719</v>
      </c>
      <c r="AE10" s="9">
        <f>'2035年女'!J9</f>
        <v>43226</v>
      </c>
      <c r="AF10" s="9">
        <f t="shared" si="11"/>
        <v>108493</v>
      </c>
      <c r="AG10" s="9">
        <f>'2035年男'!K9</f>
        <v>54417</v>
      </c>
      <c r="AH10" s="9">
        <f>'2035年女'!K9</f>
        <v>54076</v>
      </c>
      <c r="AI10" s="9">
        <f t="shared" si="12"/>
        <v>100864</v>
      </c>
      <c r="AJ10" s="9">
        <f>'2035年男'!L9</f>
        <v>49247</v>
      </c>
      <c r="AK10" s="9">
        <f>'2035年女'!L9</f>
        <v>51617</v>
      </c>
      <c r="AL10" s="9">
        <f t="shared" si="13"/>
        <v>75543</v>
      </c>
      <c r="AM10" s="9">
        <f>'2035年男'!M9</f>
        <v>36325</v>
      </c>
      <c r="AN10" s="9">
        <f>'2035年女'!M9</f>
        <v>39218</v>
      </c>
      <c r="AO10" s="9">
        <f t="shared" si="14"/>
        <v>69283</v>
      </c>
      <c r="AP10" s="9">
        <f>'2035年男'!N9</f>
        <v>32787</v>
      </c>
      <c r="AQ10" s="9">
        <f>'2035年女'!N9</f>
        <v>36496</v>
      </c>
      <c r="AR10" s="9">
        <f t="shared" si="15"/>
        <v>68321</v>
      </c>
      <c r="AS10" s="9">
        <f>'2035年男'!O9</f>
        <v>32571</v>
      </c>
      <c r="AT10" s="9">
        <f>'2035年女'!O9</f>
        <v>35750</v>
      </c>
      <c r="AU10" s="9">
        <f t="shared" si="16"/>
        <v>82973</v>
      </c>
      <c r="AV10" s="9">
        <f>'2035年男'!P9</f>
        <v>39293</v>
      </c>
      <c r="AW10" s="9">
        <f>'2035年女'!P9</f>
        <v>43680</v>
      </c>
      <c r="AX10" s="9">
        <f t="shared" si="17"/>
        <v>102072</v>
      </c>
      <c r="AY10" s="9">
        <f>'2035年男'!Q9</f>
        <v>46163</v>
      </c>
      <c r="AZ10" s="9">
        <f>'2035年女'!Q9</f>
        <v>55909</v>
      </c>
      <c r="BA10" s="9">
        <f t="shared" si="18"/>
        <v>79281</v>
      </c>
      <c r="BB10" s="9">
        <f>'2035年男'!R9</f>
        <v>35202</v>
      </c>
      <c r="BC10" s="9">
        <f>'2035年女'!R9</f>
        <v>44079</v>
      </c>
      <c r="BD10" s="9">
        <f t="shared" si="19"/>
        <v>33354</v>
      </c>
      <c r="BE10" s="9">
        <f>'2035年男'!S9</f>
        <v>14577</v>
      </c>
      <c r="BF10" s="9">
        <f>'2035年女'!S9</f>
        <v>18777</v>
      </c>
      <c r="BG10" s="9">
        <f t="shared" si="20"/>
        <v>9208</v>
      </c>
      <c r="BH10" s="9">
        <f>'2035年男'!T9</f>
        <v>3528</v>
      </c>
      <c r="BI10" s="9">
        <f>'2035年女'!T9</f>
        <v>5680</v>
      </c>
      <c r="BJ10" s="9">
        <f t="shared" si="21"/>
        <v>2744</v>
      </c>
      <c r="BK10" s="9">
        <f>'2035年男'!U9</f>
        <v>891</v>
      </c>
      <c r="BL10" s="9">
        <f>'2035年女'!U9</f>
        <v>1853</v>
      </c>
      <c r="BM10" s="9">
        <f t="shared" si="22"/>
        <v>563</v>
      </c>
      <c r="BN10" s="9" t="str">
        <f>'2035年男'!V9</f>
        <v> 185</v>
      </c>
      <c r="BO10" s="9" t="str">
        <f>'2035年女'!V9</f>
        <v> 378</v>
      </c>
    </row>
    <row r="11" spans="1:67">
      <c r="A11" s="2" t="s">
        <v>769</v>
      </c>
      <c r="B11" s="9">
        <f t="shared" si="0"/>
        <v>2541749</v>
      </c>
      <c r="C11" s="9">
        <f t="shared" si="1"/>
        <v>1308664</v>
      </c>
      <c r="D11" s="9">
        <f t="shared" si="1"/>
        <v>1233085</v>
      </c>
      <c r="E11" s="9">
        <f t="shared" si="2"/>
        <v>33788</v>
      </c>
      <c r="F11" s="9">
        <f>'2035年男'!B10</f>
        <v>17770</v>
      </c>
      <c r="G11" s="9">
        <f>'2035年女'!B10</f>
        <v>16018</v>
      </c>
      <c r="H11" s="9">
        <f t="shared" si="3"/>
        <v>42347</v>
      </c>
      <c r="I11" s="9">
        <f>'2035年男'!C10</f>
        <v>22273</v>
      </c>
      <c r="J11" s="9">
        <f>'2035年女'!C10</f>
        <v>20074</v>
      </c>
      <c r="K11" s="9">
        <f t="shared" si="4"/>
        <v>61000</v>
      </c>
      <c r="L11" s="9">
        <f>'2035年男'!D10</f>
        <v>32083</v>
      </c>
      <c r="M11" s="9">
        <f>'2035年女'!D10</f>
        <v>28917</v>
      </c>
      <c r="N11" s="9">
        <f t="shared" si="5"/>
        <v>99290</v>
      </c>
      <c r="O11" s="9">
        <f>'2035年男'!E10</f>
        <v>51482</v>
      </c>
      <c r="P11" s="9">
        <f>'2035年女'!E10</f>
        <v>47808</v>
      </c>
      <c r="Q11" s="9">
        <f t="shared" si="6"/>
        <v>108972</v>
      </c>
      <c r="R11" s="9">
        <f>'2035年男'!F10</f>
        <v>57143</v>
      </c>
      <c r="S11" s="9">
        <f>'2035年女'!F10</f>
        <v>51829</v>
      </c>
      <c r="T11" s="9">
        <f t="shared" si="7"/>
        <v>79409</v>
      </c>
      <c r="U11" s="9">
        <f>'2035年男'!G10</f>
        <v>41638</v>
      </c>
      <c r="V11" s="9">
        <f>'2035年女'!G10</f>
        <v>37771</v>
      </c>
      <c r="W11" s="9">
        <f t="shared" si="8"/>
        <v>75883</v>
      </c>
      <c r="X11" s="9">
        <f>'2035年男'!H10</f>
        <v>42230</v>
      </c>
      <c r="Y11" s="9">
        <f>'2035年女'!H10</f>
        <v>33653</v>
      </c>
      <c r="Z11" s="9">
        <f t="shared" si="9"/>
        <v>170577</v>
      </c>
      <c r="AA11" s="9">
        <f>'2035年男'!I10</f>
        <v>93078</v>
      </c>
      <c r="AB11" s="9">
        <f>'2035年女'!I10</f>
        <v>77499</v>
      </c>
      <c r="AC11" s="9">
        <f t="shared" si="10"/>
        <v>248357</v>
      </c>
      <c r="AD11" s="9">
        <f>'2035年男'!J10</f>
        <v>132621</v>
      </c>
      <c r="AE11" s="9">
        <f>'2035年女'!J10</f>
        <v>115736</v>
      </c>
      <c r="AF11" s="9">
        <f t="shared" si="11"/>
        <v>297724</v>
      </c>
      <c r="AG11" s="9">
        <f>'2035年男'!K10</f>
        <v>157821</v>
      </c>
      <c r="AH11" s="9">
        <f>'2035年女'!K10</f>
        <v>139903</v>
      </c>
      <c r="AI11" s="9">
        <f t="shared" si="12"/>
        <v>261595</v>
      </c>
      <c r="AJ11" s="9">
        <f>'2035年男'!L10</f>
        <v>135819</v>
      </c>
      <c r="AK11" s="9">
        <f>'2035年女'!L10</f>
        <v>125776</v>
      </c>
      <c r="AL11" s="9">
        <f t="shared" si="13"/>
        <v>216004</v>
      </c>
      <c r="AM11" s="9">
        <f>'2035年男'!M10</f>
        <v>112689</v>
      </c>
      <c r="AN11" s="9">
        <f>'2035年女'!M10</f>
        <v>103315</v>
      </c>
      <c r="AO11" s="9">
        <f t="shared" si="14"/>
        <v>192415</v>
      </c>
      <c r="AP11" s="9">
        <f>'2035年男'!N10</f>
        <v>100482</v>
      </c>
      <c r="AQ11" s="9">
        <f>'2035年女'!N10</f>
        <v>91933</v>
      </c>
      <c r="AR11" s="9">
        <f t="shared" si="15"/>
        <v>176726</v>
      </c>
      <c r="AS11" s="9">
        <f>'2035年男'!O10</f>
        <v>91652</v>
      </c>
      <c r="AT11" s="9">
        <f>'2035年女'!O10</f>
        <v>85074</v>
      </c>
      <c r="AU11" s="9">
        <f t="shared" si="16"/>
        <v>153727</v>
      </c>
      <c r="AV11" s="9">
        <f>'2035年男'!P10</f>
        <v>76649</v>
      </c>
      <c r="AW11" s="9">
        <f>'2035年女'!P10</f>
        <v>77078</v>
      </c>
      <c r="AX11" s="9">
        <f t="shared" si="17"/>
        <v>140065</v>
      </c>
      <c r="AY11" s="9">
        <f>'2035年男'!Q10</f>
        <v>64833</v>
      </c>
      <c r="AZ11" s="9">
        <f>'2035年女'!Q10</f>
        <v>75232</v>
      </c>
      <c r="BA11" s="9">
        <f t="shared" si="18"/>
        <v>113896</v>
      </c>
      <c r="BB11" s="9">
        <f>'2035年男'!R10</f>
        <v>50101</v>
      </c>
      <c r="BC11" s="9">
        <f>'2035年女'!R10</f>
        <v>63795</v>
      </c>
      <c r="BD11" s="9">
        <f t="shared" si="19"/>
        <v>51048</v>
      </c>
      <c r="BE11" s="9">
        <f>'2035年男'!S10</f>
        <v>21598</v>
      </c>
      <c r="BF11" s="9">
        <f>'2035年女'!S10</f>
        <v>29450</v>
      </c>
      <c r="BG11" s="9">
        <f t="shared" si="20"/>
        <v>14942</v>
      </c>
      <c r="BH11" s="9">
        <f>'2035年男'!T10</f>
        <v>5681</v>
      </c>
      <c r="BI11" s="9">
        <f>'2035年女'!T10</f>
        <v>9261</v>
      </c>
      <c r="BJ11" s="9">
        <f t="shared" si="21"/>
        <v>3452</v>
      </c>
      <c r="BK11" s="9">
        <f>'2035年男'!U10</f>
        <v>919</v>
      </c>
      <c r="BL11" s="9">
        <f>'2035年女'!U10</f>
        <v>2533</v>
      </c>
      <c r="BM11" s="9">
        <f t="shared" si="22"/>
        <v>532</v>
      </c>
      <c r="BN11" s="9" t="str">
        <f>'2035年男'!V10</f>
        <v> 102</v>
      </c>
      <c r="BO11" s="9" t="str">
        <f>'2035年女'!V10</f>
        <v> 430</v>
      </c>
    </row>
    <row r="12" spans="1:67">
      <c r="A12" s="2" t="s">
        <v>770</v>
      </c>
      <c r="B12" s="9">
        <f t="shared" si="0"/>
        <v>2130030</v>
      </c>
      <c r="C12" s="9">
        <f t="shared" si="1"/>
        <v>1103392</v>
      </c>
      <c r="D12" s="9">
        <f t="shared" si="1"/>
        <v>1026638</v>
      </c>
      <c r="E12" s="9">
        <f t="shared" si="2"/>
        <v>26980</v>
      </c>
      <c r="F12" s="9">
        <f>'2035年男'!B11</f>
        <v>13912</v>
      </c>
      <c r="G12" s="9">
        <f>'2035年女'!B11</f>
        <v>13068</v>
      </c>
      <c r="H12" s="9">
        <f t="shared" si="3"/>
        <v>32201</v>
      </c>
      <c r="I12" s="9">
        <f>'2035年男'!C11</f>
        <v>16602</v>
      </c>
      <c r="J12" s="9">
        <f>'2035年女'!C11</f>
        <v>15599</v>
      </c>
      <c r="K12" s="9">
        <f t="shared" si="4"/>
        <v>46378</v>
      </c>
      <c r="L12" s="9">
        <f>'2035年男'!D11</f>
        <v>23912</v>
      </c>
      <c r="M12" s="9">
        <f>'2035年女'!D11</f>
        <v>22466</v>
      </c>
      <c r="N12" s="9">
        <f t="shared" si="5"/>
        <v>79201</v>
      </c>
      <c r="O12" s="9">
        <f>'2035年男'!E11</f>
        <v>41014</v>
      </c>
      <c r="P12" s="9">
        <f>'2035年女'!E11</f>
        <v>38187</v>
      </c>
      <c r="Q12" s="9">
        <f t="shared" si="6"/>
        <v>84627</v>
      </c>
      <c r="R12" s="9">
        <f>'2035年男'!F11</f>
        <v>44269</v>
      </c>
      <c r="S12" s="9">
        <f>'2035年女'!F11</f>
        <v>40358</v>
      </c>
      <c r="T12" s="9">
        <f t="shared" si="7"/>
        <v>59471</v>
      </c>
      <c r="U12" s="9">
        <f>'2035年男'!G11</f>
        <v>31206</v>
      </c>
      <c r="V12" s="9">
        <f>'2035年女'!G11</f>
        <v>28265</v>
      </c>
      <c r="W12" s="9">
        <f t="shared" si="8"/>
        <v>60174</v>
      </c>
      <c r="X12" s="9">
        <f>'2035年男'!H11</f>
        <v>33149</v>
      </c>
      <c r="Y12" s="9">
        <f>'2035年女'!H11</f>
        <v>27025</v>
      </c>
      <c r="Z12" s="9">
        <f t="shared" si="9"/>
        <v>126309</v>
      </c>
      <c r="AA12" s="9">
        <f>'2035年男'!I11</f>
        <v>69496</v>
      </c>
      <c r="AB12" s="9">
        <f>'2035年女'!I11</f>
        <v>56813</v>
      </c>
      <c r="AC12" s="9">
        <f t="shared" si="10"/>
        <v>184447</v>
      </c>
      <c r="AD12" s="9">
        <f>'2035年男'!J11</f>
        <v>98730</v>
      </c>
      <c r="AE12" s="9">
        <f>'2035年女'!J11</f>
        <v>85717</v>
      </c>
      <c r="AF12" s="9">
        <f t="shared" si="11"/>
        <v>242601</v>
      </c>
      <c r="AG12" s="9">
        <f>'2035年男'!K11</f>
        <v>128735</v>
      </c>
      <c r="AH12" s="9">
        <f>'2035年女'!K11</f>
        <v>113866</v>
      </c>
      <c r="AI12" s="9">
        <f t="shared" si="12"/>
        <v>211312</v>
      </c>
      <c r="AJ12" s="9">
        <f>'2035年男'!L11</f>
        <v>112735</v>
      </c>
      <c r="AK12" s="9">
        <f>'2035年女'!L11</f>
        <v>98577</v>
      </c>
      <c r="AL12" s="9">
        <f t="shared" si="13"/>
        <v>168980</v>
      </c>
      <c r="AM12" s="9">
        <f>'2035年男'!M11</f>
        <v>89968</v>
      </c>
      <c r="AN12" s="9">
        <f>'2035年女'!M11</f>
        <v>79012</v>
      </c>
      <c r="AO12" s="9">
        <f t="shared" si="14"/>
        <v>163700</v>
      </c>
      <c r="AP12" s="9">
        <f>'2035年男'!N11</f>
        <v>86001</v>
      </c>
      <c r="AQ12" s="9">
        <f>'2035年女'!N11</f>
        <v>77699</v>
      </c>
      <c r="AR12" s="9">
        <f t="shared" si="15"/>
        <v>163024</v>
      </c>
      <c r="AS12" s="9">
        <f>'2035年男'!O11</f>
        <v>86212</v>
      </c>
      <c r="AT12" s="9">
        <f>'2035年女'!O11</f>
        <v>76812</v>
      </c>
      <c r="AU12" s="9">
        <f t="shared" si="16"/>
        <v>149352</v>
      </c>
      <c r="AV12" s="9">
        <f>'2035年男'!P11</f>
        <v>75490</v>
      </c>
      <c r="AW12" s="9">
        <f>'2035年女'!P11</f>
        <v>73862</v>
      </c>
      <c r="AX12" s="9">
        <f t="shared" si="17"/>
        <v>144833</v>
      </c>
      <c r="AY12" s="9">
        <f>'2035年男'!Q11</f>
        <v>68675</v>
      </c>
      <c r="AZ12" s="9">
        <f>'2035年女'!Q11</f>
        <v>76158</v>
      </c>
      <c r="BA12" s="9">
        <f t="shared" si="18"/>
        <v>114349</v>
      </c>
      <c r="BB12" s="9">
        <f>'2035年男'!R11</f>
        <v>52214</v>
      </c>
      <c r="BC12" s="9">
        <f>'2035年女'!R11</f>
        <v>62135</v>
      </c>
      <c r="BD12" s="9">
        <f t="shared" si="19"/>
        <v>50576</v>
      </c>
      <c r="BE12" s="9">
        <f>'2035年男'!S11</f>
        <v>22791</v>
      </c>
      <c r="BF12" s="9">
        <f>'2035年女'!S11</f>
        <v>27785</v>
      </c>
      <c r="BG12" s="9">
        <f t="shared" si="20"/>
        <v>15550</v>
      </c>
      <c r="BH12" s="9">
        <f>'2035年男'!T11</f>
        <v>6296</v>
      </c>
      <c r="BI12" s="9">
        <f>'2035年女'!T11</f>
        <v>9254</v>
      </c>
      <c r="BJ12" s="9">
        <f t="shared" si="21"/>
        <v>4728</v>
      </c>
      <c r="BK12" s="9">
        <f>'2035年男'!U11</f>
        <v>1613</v>
      </c>
      <c r="BL12" s="9">
        <f>'2035年女'!U11</f>
        <v>3115</v>
      </c>
      <c r="BM12" s="9">
        <f t="shared" si="22"/>
        <v>1237</v>
      </c>
      <c r="BN12" s="9" t="str">
        <f>'2035年男'!V11</f>
        <v> 372</v>
      </c>
      <c r="BO12" s="9" t="str">
        <f>'2035年女'!V11</f>
        <v> 865</v>
      </c>
    </row>
    <row r="13" spans="1:67">
      <c r="A13" s="2" t="s">
        <v>771</v>
      </c>
      <c r="B13" s="9">
        <f t="shared" si="0"/>
        <v>1785027</v>
      </c>
      <c r="C13" s="9">
        <f t="shared" si="1"/>
        <v>957715</v>
      </c>
      <c r="D13" s="9">
        <f t="shared" si="1"/>
        <v>827312</v>
      </c>
      <c r="E13" s="9">
        <f t="shared" si="2"/>
        <v>22616</v>
      </c>
      <c r="F13" s="9">
        <f>'2035年男'!B12</f>
        <v>11822</v>
      </c>
      <c r="G13" s="9">
        <f>'2035年女'!B12</f>
        <v>10794</v>
      </c>
      <c r="H13" s="9">
        <f t="shared" si="3"/>
        <v>27813</v>
      </c>
      <c r="I13" s="9">
        <f>'2035年男'!C12</f>
        <v>14541</v>
      </c>
      <c r="J13" s="9">
        <f>'2035年女'!C12</f>
        <v>13272</v>
      </c>
      <c r="K13" s="9">
        <f t="shared" si="4"/>
        <v>41777</v>
      </c>
      <c r="L13" s="9">
        <f>'2035年男'!D12</f>
        <v>21840</v>
      </c>
      <c r="M13" s="9">
        <f>'2035年女'!D12</f>
        <v>19937</v>
      </c>
      <c r="N13" s="9">
        <f t="shared" si="5"/>
        <v>71209</v>
      </c>
      <c r="O13" s="9">
        <f>'2035年男'!E12</f>
        <v>37371</v>
      </c>
      <c r="P13" s="9">
        <f>'2035年女'!E12</f>
        <v>33838</v>
      </c>
      <c r="Q13" s="9">
        <f t="shared" si="6"/>
        <v>65629</v>
      </c>
      <c r="R13" s="9">
        <f>'2035年男'!F12</f>
        <v>34861</v>
      </c>
      <c r="S13" s="9">
        <f>'2035年女'!F12</f>
        <v>30768</v>
      </c>
      <c r="T13" s="9">
        <f t="shared" si="7"/>
        <v>42941</v>
      </c>
      <c r="U13" s="9">
        <f>'2035年男'!G12</f>
        <v>22765</v>
      </c>
      <c r="V13" s="9">
        <f>'2035年女'!G12</f>
        <v>20176</v>
      </c>
      <c r="W13" s="9">
        <f t="shared" si="8"/>
        <v>50308</v>
      </c>
      <c r="X13" s="9">
        <f>'2035年男'!H12</f>
        <v>28809</v>
      </c>
      <c r="Y13" s="9">
        <f>'2035年女'!H12</f>
        <v>21499</v>
      </c>
      <c r="Z13" s="9">
        <f t="shared" si="9"/>
        <v>117656</v>
      </c>
      <c r="AA13" s="9">
        <f>'2035年男'!I12</f>
        <v>66207</v>
      </c>
      <c r="AB13" s="9">
        <f>'2035年女'!I12</f>
        <v>51449</v>
      </c>
      <c r="AC13" s="9">
        <f t="shared" si="10"/>
        <v>180155</v>
      </c>
      <c r="AD13" s="9">
        <f>'2035年男'!J12</f>
        <v>100641</v>
      </c>
      <c r="AE13" s="9">
        <f>'2035年女'!J12</f>
        <v>79514</v>
      </c>
      <c r="AF13" s="9">
        <f t="shared" si="11"/>
        <v>246574</v>
      </c>
      <c r="AG13" s="9">
        <f>'2035年男'!K12</f>
        <v>136238</v>
      </c>
      <c r="AH13" s="9">
        <f>'2035年女'!K12</f>
        <v>110336</v>
      </c>
      <c r="AI13" s="9">
        <f t="shared" si="12"/>
        <v>189533</v>
      </c>
      <c r="AJ13" s="9">
        <f>'2035年男'!L12</f>
        <v>105479</v>
      </c>
      <c r="AK13" s="9">
        <f>'2035年女'!L12</f>
        <v>84054</v>
      </c>
      <c r="AL13" s="9">
        <f t="shared" si="13"/>
        <v>145105</v>
      </c>
      <c r="AM13" s="9">
        <f>'2035年男'!M12</f>
        <v>80969</v>
      </c>
      <c r="AN13" s="9">
        <f>'2035年女'!M12</f>
        <v>64136</v>
      </c>
      <c r="AO13" s="9">
        <f t="shared" si="14"/>
        <v>136363</v>
      </c>
      <c r="AP13" s="9">
        <f>'2035年男'!N12</f>
        <v>74927</v>
      </c>
      <c r="AQ13" s="9">
        <f>'2035年女'!N12</f>
        <v>61436</v>
      </c>
      <c r="AR13" s="9">
        <f t="shared" si="15"/>
        <v>129985</v>
      </c>
      <c r="AS13" s="9">
        <f>'2035年男'!O12</f>
        <v>70116</v>
      </c>
      <c r="AT13" s="9">
        <f>'2035年女'!O12</f>
        <v>59869</v>
      </c>
      <c r="AU13" s="9">
        <f t="shared" si="16"/>
        <v>110504</v>
      </c>
      <c r="AV13" s="9">
        <f>'2035年男'!P12</f>
        <v>56493</v>
      </c>
      <c r="AW13" s="9">
        <f>'2035年女'!P12</f>
        <v>54011</v>
      </c>
      <c r="AX13" s="9">
        <f t="shared" si="17"/>
        <v>92046</v>
      </c>
      <c r="AY13" s="9">
        <f>'2035年男'!Q12</f>
        <v>44134</v>
      </c>
      <c r="AZ13" s="9">
        <f>'2035年女'!Q12</f>
        <v>47912</v>
      </c>
      <c r="BA13" s="9">
        <f t="shared" si="18"/>
        <v>70977</v>
      </c>
      <c r="BB13" s="9">
        <f>'2035年男'!R12</f>
        <v>32320</v>
      </c>
      <c r="BC13" s="9">
        <f>'2035年女'!R12</f>
        <v>38657</v>
      </c>
      <c r="BD13" s="9">
        <f t="shared" si="19"/>
        <v>30954</v>
      </c>
      <c r="BE13" s="9">
        <f>'2035年男'!S12</f>
        <v>13392</v>
      </c>
      <c r="BF13" s="9">
        <f>'2035年女'!S12</f>
        <v>17562</v>
      </c>
      <c r="BG13" s="9">
        <f t="shared" si="20"/>
        <v>10075</v>
      </c>
      <c r="BH13" s="9">
        <f>'2035年男'!T12</f>
        <v>3898</v>
      </c>
      <c r="BI13" s="9">
        <f>'2035年女'!T12</f>
        <v>6177</v>
      </c>
      <c r="BJ13" s="9">
        <f t="shared" si="21"/>
        <v>2372</v>
      </c>
      <c r="BK13" s="9">
        <f>'2035年男'!U12</f>
        <v>744</v>
      </c>
      <c r="BL13" s="9">
        <f>'2035年女'!U12</f>
        <v>1628</v>
      </c>
      <c r="BM13" s="9">
        <f t="shared" si="22"/>
        <v>435</v>
      </c>
      <c r="BN13" s="9" t="str">
        <f>'2035年男'!V12</f>
        <v> 148</v>
      </c>
      <c r="BO13" s="9" t="str">
        <f>'2035年女'!V12</f>
        <v> 287</v>
      </c>
    </row>
    <row r="14" spans="1:67">
      <c r="A14" s="2" t="s">
        <v>772</v>
      </c>
      <c r="B14" s="9">
        <f t="shared" si="0"/>
        <v>5453275</v>
      </c>
      <c r="C14" s="9">
        <f t="shared" si="1"/>
        <v>2816705</v>
      </c>
      <c r="D14" s="9">
        <f t="shared" si="1"/>
        <v>2636570</v>
      </c>
      <c r="E14" s="9">
        <f t="shared" si="2"/>
        <v>71150</v>
      </c>
      <c r="F14" s="9">
        <f>'2035年男'!B13</f>
        <v>37423</v>
      </c>
      <c r="G14" s="9">
        <f>'2035年女'!B13</f>
        <v>33727</v>
      </c>
      <c r="H14" s="9">
        <f t="shared" si="3"/>
        <v>89984</v>
      </c>
      <c r="I14" s="9">
        <f>'2035年男'!C13</f>
        <v>47336</v>
      </c>
      <c r="J14" s="9">
        <f>'2035年女'!C13</f>
        <v>42648</v>
      </c>
      <c r="K14" s="9">
        <f t="shared" si="4"/>
        <v>132808</v>
      </c>
      <c r="L14" s="9">
        <f>'2035年男'!D13</f>
        <v>69860</v>
      </c>
      <c r="M14" s="9">
        <f>'2035年女'!D13</f>
        <v>62948</v>
      </c>
      <c r="N14" s="9">
        <f t="shared" si="5"/>
        <v>212438</v>
      </c>
      <c r="O14" s="9">
        <f>'2035年男'!E13</f>
        <v>110711</v>
      </c>
      <c r="P14" s="9">
        <f>'2035年女'!E13</f>
        <v>101727</v>
      </c>
      <c r="Q14" s="9">
        <f t="shared" si="6"/>
        <v>222865</v>
      </c>
      <c r="R14" s="9">
        <f>'2035年男'!F13</f>
        <v>117132</v>
      </c>
      <c r="S14" s="9">
        <f>'2035年女'!F13</f>
        <v>105733</v>
      </c>
      <c r="T14" s="9">
        <f t="shared" si="7"/>
        <v>159593</v>
      </c>
      <c r="U14" s="9">
        <f>'2035年男'!G13</f>
        <v>83316</v>
      </c>
      <c r="V14" s="9">
        <f>'2035年女'!G13</f>
        <v>76277</v>
      </c>
      <c r="W14" s="9">
        <f t="shared" si="8"/>
        <v>161203</v>
      </c>
      <c r="X14" s="9">
        <f>'2035年男'!H13</f>
        <v>89561</v>
      </c>
      <c r="Y14" s="9">
        <f>'2035年女'!H13</f>
        <v>71642</v>
      </c>
      <c r="Z14" s="9">
        <f t="shared" si="9"/>
        <v>360244</v>
      </c>
      <c r="AA14" s="9">
        <f>'2035年男'!I13</f>
        <v>200496</v>
      </c>
      <c r="AB14" s="9">
        <f>'2035年女'!I13</f>
        <v>159748</v>
      </c>
      <c r="AC14" s="9">
        <f t="shared" si="10"/>
        <v>558790</v>
      </c>
      <c r="AD14" s="9">
        <f>'2035年男'!J13</f>
        <v>302635</v>
      </c>
      <c r="AE14" s="9">
        <f>'2035年女'!J13</f>
        <v>256155</v>
      </c>
      <c r="AF14" s="9">
        <f t="shared" si="11"/>
        <v>661158</v>
      </c>
      <c r="AG14" s="9">
        <f>'2035年男'!K13</f>
        <v>353683</v>
      </c>
      <c r="AH14" s="9">
        <f>'2035年女'!K13</f>
        <v>307475</v>
      </c>
      <c r="AI14" s="9">
        <f t="shared" si="12"/>
        <v>538311</v>
      </c>
      <c r="AJ14" s="9">
        <f>'2035年男'!L13</f>
        <v>282073</v>
      </c>
      <c r="AK14" s="9">
        <f>'2035年女'!L13</f>
        <v>256238</v>
      </c>
      <c r="AL14" s="9">
        <f t="shared" si="13"/>
        <v>417952</v>
      </c>
      <c r="AM14" s="9">
        <f>'2035年男'!M13</f>
        <v>219025</v>
      </c>
      <c r="AN14" s="9">
        <f>'2035年女'!M13</f>
        <v>198927</v>
      </c>
      <c r="AO14" s="9">
        <f t="shared" si="14"/>
        <v>378233</v>
      </c>
      <c r="AP14" s="9">
        <f>'2035年男'!N13</f>
        <v>196849</v>
      </c>
      <c r="AQ14" s="9">
        <f>'2035年女'!N13</f>
        <v>181384</v>
      </c>
      <c r="AR14" s="9">
        <f t="shared" si="15"/>
        <v>367134</v>
      </c>
      <c r="AS14" s="9">
        <f>'2035年男'!O13</f>
        <v>188480</v>
      </c>
      <c r="AT14" s="9">
        <f>'2035年女'!O13</f>
        <v>178654</v>
      </c>
      <c r="AU14" s="9">
        <f t="shared" si="16"/>
        <v>343475</v>
      </c>
      <c r="AV14" s="9">
        <f>'2035年男'!P13</f>
        <v>168202</v>
      </c>
      <c r="AW14" s="9">
        <f>'2035年女'!P13</f>
        <v>175273</v>
      </c>
      <c r="AX14" s="9">
        <f t="shared" si="17"/>
        <v>328339</v>
      </c>
      <c r="AY14" s="9">
        <f>'2035年男'!Q13</f>
        <v>152734</v>
      </c>
      <c r="AZ14" s="9">
        <f>'2035年女'!Q13</f>
        <v>175605</v>
      </c>
      <c r="BA14" s="9">
        <f t="shared" si="18"/>
        <v>269505</v>
      </c>
      <c r="BB14" s="9">
        <f>'2035年男'!R13</f>
        <v>121056</v>
      </c>
      <c r="BC14" s="9">
        <f>'2035年女'!R13</f>
        <v>148449</v>
      </c>
      <c r="BD14" s="9">
        <f t="shared" si="19"/>
        <v>125946</v>
      </c>
      <c r="BE14" s="9">
        <f>'2035年男'!S13</f>
        <v>54834</v>
      </c>
      <c r="BF14" s="9">
        <f>'2035年女'!S13</f>
        <v>71112</v>
      </c>
      <c r="BG14" s="9">
        <f t="shared" si="20"/>
        <v>39352</v>
      </c>
      <c r="BH14" s="9">
        <f>'2035年男'!T13</f>
        <v>16141</v>
      </c>
      <c r="BI14" s="9">
        <f>'2035年女'!T13</f>
        <v>23211</v>
      </c>
      <c r="BJ14" s="9">
        <f t="shared" si="21"/>
        <v>12013</v>
      </c>
      <c r="BK14" s="9">
        <f>'2035年男'!U13</f>
        <v>4335</v>
      </c>
      <c r="BL14" s="9">
        <f>'2035年女'!U13</f>
        <v>7678</v>
      </c>
      <c r="BM14" s="9">
        <f t="shared" si="22"/>
        <v>2782</v>
      </c>
      <c r="BN14" s="9" t="str">
        <f>'2035年男'!V13</f>
        <v> 823</v>
      </c>
      <c r="BO14" s="9" t="str">
        <f>'2035年女'!V13</f>
        <v> 1959</v>
      </c>
    </row>
    <row r="15" spans="1:67">
      <c r="A15" s="2" t="s">
        <v>773</v>
      </c>
      <c r="B15" s="9">
        <f t="shared" si="0"/>
        <v>760630</v>
      </c>
      <c r="C15" s="9">
        <f t="shared" si="1"/>
        <v>400214</v>
      </c>
      <c r="D15" s="9">
        <f t="shared" si="1"/>
        <v>360416</v>
      </c>
      <c r="E15" s="9">
        <f t="shared" si="2"/>
        <v>10156</v>
      </c>
      <c r="F15" s="9">
        <f>'2035年男'!B14</f>
        <v>4990</v>
      </c>
      <c r="G15" s="9">
        <f>'2035年女'!B14</f>
        <v>5166</v>
      </c>
      <c r="H15" s="9">
        <f t="shared" si="3"/>
        <v>10882</v>
      </c>
      <c r="I15" s="9">
        <f>'2035年男'!C14</f>
        <v>5346</v>
      </c>
      <c r="J15" s="9">
        <f>'2035年女'!C14</f>
        <v>5536</v>
      </c>
      <c r="K15" s="9">
        <f t="shared" si="4"/>
        <v>13936</v>
      </c>
      <c r="L15" s="9">
        <f>'2035年男'!D14</f>
        <v>6844</v>
      </c>
      <c r="M15" s="9">
        <f>'2035年女'!D14</f>
        <v>7092</v>
      </c>
      <c r="N15" s="9">
        <f t="shared" si="5"/>
        <v>26784</v>
      </c>
      <c r="O15" s="9">
        <f>'2035年男'!E14</f>
        <v>14072</v>
      </c>
      <c r="P15" s="9">
        <f>'2035年女'!E14</f>
        <v>12712</v>
      </c>
      <c r="Q15" s="9">
        <f t="shared" si="6"/>
        <v>27396</v>
      </c>
      <c r="R15" s="9">
        <f>'2035年男'!F14</f>
        <v>14410</v>
      </c>
      <c r="S15" s="9">
        <f>'2035年女'!F14</f>
        <v>12986</v>
      </c>
      <c r="T15" s="9">
        <f t="shared" si="7"/>
        <v>21518</v>
      </c>
      <c r="U15" s="9">
        <f>'2035年男'!G14</f>
        <v>11183</v>
      </c>
      <c r="V15" s="9">
        <f>'2035年女'!G14</f>
        <v>10335</v>
      </c>
      <c r="W15" s="9">
        <f t="shared" si="8"/>
        <v>26352</v>
      </c>
      <c r="X15" s="9">
        <f>'2035年男'!H14</f>
        <v>14956</v>
      </c>
      <c r="Y15" s="9">
        <f>'2035年女'!H14</f>
        <v>11396</v>
      </c>
      <c r="Z15" s="9">
        <f t="shared" si="9"/>
        <v>37667</v>
      </c>
      <c r="AA15" s="9">
        <f>'2035年男'!I14</f>
        <v>21906</v>
      </c>
      <c r="AB15" s="9">
        <f>'2035年女'!I14</f>
        <v>15761</v>
      </c>
      <c r="AC15" s="9">
        <f t="shared" si="10"/>
        <v>56769</v>
      </c>
      <c r="AD15" s="9">
        <f>'2035年男'!J14</f>
        <v>31908</v>
      </c>
      <c r="AE15" s="9">
        <f>'2035年女'!J14</f>
        <v>24861</v>
      </c>
      <c r="AF15" s="9">
        <f t="shared" si="11"/>
        <v>79112</v>
      </c>
      <c r="AG15" s="9">
        <f>'2035年男'!K14</f>
        <v>43547</v>
      </c>
      <c r="AH15" s="9">
        <f>'2035年女'!K14</f>
        <v>35565</v>
      </c>
      <c r="AI15" s="9">
        <f t="shared" si="12"/>
        <v>65796</v>
      </c>
      <c r="AJ15" s="9">
        <f>'2035年男'!L14</f>
        <v>35926</v>
      </c>
      <c r="AK15" s="9">
        <f>'2035年女'!L14</f>
        <v>29870</v>
      </c>
      <c r="AL15" s="9">
        <f t="shared" si="13"/>
        <v>62224</v>
      </c>
      <c r="AM15" s="9">
        <f>'2035年男'!M14</f>
        <v>34032</v>
      </c>
      <c r="AN15" s="9">
        <f>'2035年女'!M14</f>
        <v>28192</v>
      </c>
      <c r="AO15" s="9">
        <f t="shared" si="14"/>
        <v>67727</v>
      </c>
      <c r="AP15" s="9">
        <f>'2035年男'!N14</f>
        <v>36300</v>
      </c>
      <c r="AQ15" s="9">
        <f>'2035年女'!N14</f>
        <v>31427</v>
      </c>
      <c r="AR15" s="9">
        <f t="shared" si="15"/>
        <v>75724</v>
      </c>
      <c r="AS15" s="9">
        <f>'2035年男'!O14</f>
        <v>40811</v>
      </c>
      <c r="AT15" s="9">
        <f>'2035年女'!O14</f>
        <v>34913</v>
      </c>
      <c r="AU15" s="9">
        <f t="shared" si="16"/>
        <v>66049</v>
      </c>
      <c r="AV15" s="9">
        <f>'2035年男'!P14</f>
        <v>34104</v>
      </c>
      <c r="AW15" s="9">
        <f>'2035年女'!P14</f>
        <v>31945</v>
      </c>
      <c r="AX15" s="9">
        <f t="shared" si="17"/>
        <v>45334</v>
      </c>
      <c r="AY15" s="9">
        <f>'2035年男'!Q14</f>
        <v>22084</v>
      </c>
      <c r="AZ15" s="9">
        <f>'2035年女'!Q14</f>
        <v>23250</v>
      </c>
      <c r="BA15" s="9">
        <f t="shared" si="18"/>
        <v>38550</v>
      </c>
      <c r="BB15" s="9">
        <f>'2035年男'!R14</f>
        <v>17113</v>
      </c>
      <c r="BC15" s="9">
        <f>'2035年女'!R14</f>
        <v>21437</v>
      </c>
      <c r="BD15" s="9">
        <f t="shared" si="19"/>
        <v>19037</v>
      </c>
      <c r="BE15" s="9">
        <f>'2035年男'!S14</f>
        <v>7514</v>
      </c>
      <c r="BF15" s="9">
        <f>'2035年女'!S14</f>
        <v>11523</v>
      </c>
      <c r="BG15" s="9">
        <f t="shared" si="20"/>
        <v>7369</v>
      </c>
      <c r="BH15" s="9">
        <f>'2035年男'!T14</f>
        <v>2484</v>
      </c>
      <c r="BI15" s="9">
        <f>'2035年女'!T14</f>
        <v>4885</v>
      </c>
      <c r="BJ15" s="9">
        <f t="shared" si="21"/>
        <v>1916</v>
      </c>
      <c r="BK15" s="9">
        <f>'2035年男'!U14</f>
        <v>558</v>
      </c>
      <c r="BL15" s="9">
        <f>'2035年女'!U14</f>
        <v>1358</v>
      </c>
      <c r="BM15" s="9">
        <f t="shared" si="22"/>
        <v>332</v>
      </c>
      <c r="BN15" s="9" t="str">
        <f>'2035年男'!V14</f>
        <v> 126</v>
      </c>
      <c r="BO15" s="9" t="str">
        <f>'2035年女'!V14</f>
        <v> 206</v>
      </c>
    </row>
    <row r="16" spans="1:67">
      <c r="A16" s="2" t="s">
        <v>774</v>
      </c>
      <c r="B16" s="9">
        <f t="shared" si="0"/>
        <v>1901339</v>
      </c>
      <c r="C16" s="9">
        <f t="shared" si="1"/>
        <v>1010112</v>
      </c>
      <c r="D16" s="9">
        <f t="shared" si="1"/>
        <v>891227</v>
      </c>
      <c r="E16" s="9">
        <f t="shared" si="2"/>
        <v>29194</v>
      </c>
      <c r="F16" s="9">
        <f>'2035年男'!B15</f>
        <v>15131</v>
      </c>
      <c r="G16" s="9">
        <f>'2035年女'!B15</f>
        <v>14063</v>
      </c>
      <c r="H16" s="9">
        <f t="shared" si="3"/>
        <v>37438</v>
      </c>
      <c r="I16" s="9">
        <f>'2035年男'!C15</f>
        <v>19404</v>
      </c>
      <c r="J16" s="9">
        <f>'2035年女'!C15</f>
        <v>18034</v>
      </c>
      <c r="K16" s="9">
        <f t="shared" si="4"/>
        <v>55275</v>
      </c>
      <c r="L16" s="9">
        <f>'2035年男'!D15</f>
        <v>28643</v>
      </c>
      <c r="M16" s="9">
        <f>'2035年女'!D15</f>
        <v>26632</v>
      </c>
      <c r="N16" s="9">
        <f t="shared" si="5"/>
        <v>79172</v>
      </c>
      <c r="O16" s="9">
        <f>'2035年男'!E15</f>
        <v>41247</v>
      </c>
      <c r="P16" s="9">
        <f>'2035年女'!E15</f>
        <v>37925</v>
      </c>
      <c r="Q16" s="9">
        <f t="shared" si="6"/>
        <v>76037</v>
      </c>
      <c r="R16" s="9">
        <f>'2035年男'!F15</f>
        <v>40436</v>
      </c>
      <c r="S16" s="9">
        <f>'2035年女'!F15</f>
        <v>35601</v>
      </c>
      <c r="T16" s="9">
        <f t="shared" si="7"/>
        <v>49035</v>
      </c>
      <c r="U16" s="9">
        <f>'2035年男'!G15</f>
        <v>25977</v>
      </c>
      <c r="V16" s="9">
        <f>'2035年女'!G15</f>
        <v>23058</v>
      </c>
      <c r="W16" s="9">
        <f t="shared" si="8"/>
        <v>60845</v>
      </c>
      <c r="X16" s="9">
        <f>'2035年男'!H15</f>
        <v>32692</v>
      </c>
      <c r="Y16" s="9">
        <f>'2035年女'!H15</f>
        <v>28153</v>
      </c>
      <c r="Z16" s="9">
        <f t="shared" si="9"/>
        <v>146265</v>
      </c>
      <c r="AA16" s="9">
        <f>'2035年男'!I15</f>
        <v>81280</v>
      </c>
      <c r="AB16" s="9">
        <f>'2035年女'!I15</f>
        <v>64985</v>
      </c>
      <c r="AC16" s="9">
        <f t="shared" si="10"/>
        <v>201908</v>
      </c>
      <c r="AD16" s="9">
        <f>'2035年男'!J15</f>
        <v>113635</v>
      </c>
      <c r="AE16" s="9">
        <f>'2035年女'!J15</f>
        <v>88273</v>
      </c>
      <c r="AF16" s="9">
        <f t="shared" si="11"/>
        <v>254464</v>
      </c>
      <c r="AG16" s="9">
        <f>'2035年男'!K15</f>
        <v>141231</v>
      </c>
      <c r="AH16" s="9">
        <f>'2035年女'!K15</f>
        <v>113233</v>
      </c>
      <c r="AI16" s="9">
        <f t="shared" si="12"/>
        <v>188262</v>
      </c>
      <c r="AJ16" s="9">
        <f>'2035年男'!L15</f>
        <v>103114</v>
      </c>
      <c r="AK16" s="9">
        <f>'2035年女'!L15</f>
        <v>85148</v>
      </c>
      <c r="AL16" s="9">
        <f t="shared" si="13"/>
        <v>150703</v>
      </c>
      <c r="AM16" s="9">
        <f>'2035年男'!M15</f>
        <v>82329</v>
      </c>
      <c r="AN16" s="9">
        <f>'2035年女'!M15</f>
        <v>68374</v>
      </c>
      <c r="AO16" s="9">
        <f t="shared" si="14"/>
        <v>138367</v>
      </c>
      <c r="AP16" s="9">
        <f>'2035年男'!N15</f>
        <v>74555</v>
      </c>
      <c r="AQ16" s="9">
        <f>'2035年女'!N15</f>
        <v>63812</v>
      </c>
      <c r="AR16" s="9">
        <f t="shared" si="15"/>
        <v>130634</v>
      </c>
      <c r="AS16" s="9">
        <f>'2035年男'!O15</f>
        <v>68608</v>
      </c>
      <c r="AT16" s="9">
        <f>'2035年女'!O15</f>
        <v>62026</v>
      </c>
      <c r="AU16" s="9">
        <f t="shared" si="16"/>
        <v>111568</v>
      </c>
      <c r="AV16" s="9">
        <f>'2035年男'!P15</f>
        <v>55341</v>
      </c>
      <c r="AW16" s="9">
        <f>'2035年女'!P15</f>
        <v>56227</v>
      </c>
      <c r="AX16" s="9">
        <f t="shared" si="17"/>
        <v>81583</v>
      </c>
      <c r="AY16" s="9">
        <f>'2035年男'!Q15</f>
        <v>38557</v>
      </c>
      <c r="AZ16" s="9">
        <f>'2035年女'!Q15</f>
        <v>43026</v>
      </c>
      <c r="BA16" s="9">
        <f t="shared" si="18"/>
        <v>67619</v>
      </c>
      <c r="BB16" s="9">
        <f>'2035年男'!R15</f>
        <v>30388</v>
      </c>
      <c r="BC16" s="9">
        <f>'2035年女'!R15</f>
        <v>37231</v>
      </c>
      <c r="BD16" s="9">
        <f t="shared" si="19"/>
        <v>29381</v>
      </c>
      <c r="BE16" s="9">
        <f>'2035年男'!S15</f>
        <v>12523</v>
      </c>
      <c r="BF16" s="9">
        <f>'2035年女'!S15</f>
        <v>16858</v>
      </c>
      <c r="BG16" s="9">
        <f t="shared" si="20"/>
        <v>10399</v>
      </c>
      <c r="BH16" s="9">
        <f>'2035年男'!T15</f>
        <v>4081</v>
      </c>
      <c r="BI16" s="9">
        <f>'2035年女'!T15</f>
        <v>6318</v>
      </c>
      <c r="BJ16" s="9">
        <f t="shared" si="21"/>
        <v>2616</v>
      </c>
      <c r="BK16" s="9">
        <f>'2035年男'!U15</f>
        <v>812</v>
      </c>
      <c r="BL16" s="9">
        <f>'2035年女'!U15</f>
        <v>1804</v>
      </c>
      <c r="BM16" s="9">
        <f t="shared" si="22"/>
        <v>574</v>
      </c>
      <c r="BN16" s="9" t="str">
        <f>'2035年男'!V15</f>
        <v> 128</v>
      </c>
      <c r="BO16" s="9" t="str">
        <f>'2035年女'!V15</f>
        <v> 446</v>
      </c>
    </row>
    <row r="17" spans="1:67">
      <c r="A17" s="2" t="s">
        <v>775</v>
      </c>
      <c r="B17" s="9">
        <f t="shared" si="0"/>
        <v>1245674</v>
      </c>
      <c r="C17" s="9">
        <f t="shared" si="1"/>
        <v>676637</v>
      </c>
      <c r="D17" s="9">
        <f t="shared" si="1"/>
        <v>569037</v>
      </c>
      <c r="E17" s="9">
        <f t="shared" si="2"/>
        <v>16031</v>
      </c>
      <c r="F17" s="9">
        <f>'2035年男'!B16</f>
        <v>7926</v>
      </c>
      <c r="G17" s="9">
        <f>'2035年女'!B16</f>
        <v>8105</v>
      </c>
      <c r="H17" s="9">
        <f t="shared" si="3"/>
        <v>20075</v>
      </c>
      <c r="I17" s="9">
        <f>'2035年男'!C16</f>
        <v>9929</v>
      </c>
      <c r="J17" s="9">
        <f>'2035年女'!C16</f>
        <v>10146</v>
      </c>
      <c r="K17" s="9">
        <f t="shared" si="4"/>
        <v>29774</v>
      </c>
      <c r="L17" s="9">
        <f>'2035年男'!D16</f>
        <v>14726</v>
      </c>
      <c r="M17" s="9">
        <f>'2035年女'!D16</f>
        <v>15048</v>
      </c>
      <c r="N17" s="9">
        <f t="shared" si="5"/>
        <v>45722</v>
      </c>
      <c r="O17" s="9">
        <f>'2035年男'!E16</f>
        <v>23803</v>
      </c>
      <c r="P17" s="9">
        <f>'2035年女'!E16</f>
        <v>21919</v>
      </c>
      <c r="Q17" s="9">
        <f t="shared" si="6"/>
        <v>39866</v>
      </c>
      <c r="R17" s="9">
        <f>'2035年男'!F16</f>
        <v>20996</v>
      </c>
      <c r="S17" s="9">
        <f>'2035年女'!F16</f>
        <v>18870</v>
      </c>
      <c r="T17" s="9">
        <f t="shared" si="7"/>
        <v>27009</v>
      </c>
      <c r="U17" s="9">
        <f>'2035年男'!G16</f>
        <v>14325</v>
      </c>
      <c r="V17" s="9">
        <f>'2035年女'!G16</f>
        <v>12684</v>
      </c>
      <c r="W17" s="9">
        <f t="shared" si="8"/>
        <v>34571</v>
      </c>
      <c r="X17" s="9">
        <f>'2035年男'!H16</f>
        <v>19270</v>
      </c>
      <c r="Y17" s="9">
        <f>'2035年女'!H16</f>
        <v>15301</v>
      </c>
      <c r="Z17" s="9">
        <f t="shared" si="9"/>
        <v>79879</v>
      </c>
      <c r="AA17" s="9">
        <f>'2035年男'!I16</f>
        <v>44474</v>
      </c>
      <c r="AB17" s="9">
        <f>'2035年女'!I16</f>
        <v>35405</v>
      </c>
      <c r="AC17" s="9">
        <f t="shared" si="10"/>
        <v>128504</v>
      </c>
      <c r="AD17" s="9">
        <f>'2035年男'!J16</f>
        <v>72584</v>
      </c>
      <c r="AE17" s="9">
        <f>'2035年女'!J16</f>
        <v>55920</v>
      </c>
      <c r="AF17" s="9">
        <f t="shared" si="11"/>
        <v>162589</v>
      </c>
      <c r="AG17" s="9">
        <f>'2035年男'!K16</f>
        <v>92398</v>
      </c>
      <c r="AH17" s="9">
        <f>'2035年女'!K16</f>
        <v>70191</v>
      </c>
      <c r="AI17" s="9">
        <f t="shared" si="12"/>
        <v>120526</v>
      </c>
      <c r="AJ17" s="9">
        <f>'2035年男'!L16</f>
        <v>68666</v>
      </c>
      <c r="AK17" s="9">
        <f>'2035年女'!L16</f>
        <v>51860</v>
      </c>
      <c r="AL17" s="9">
        <f t="shared" si="13"/>
        <v>104221</v>
      </c>
      <c r="AM17" s="9">
        <f>'2035年男'!M16</f>
        <v>58426</v>
      </c>
      <c r="AN17" s="9">
        <f>'2035年女'!M16</f>
        <v>45795</v>
      </c>
      <c r="AO17" s="9">
        <f t="shared" si="14"/>
        <v>110517</v>
      </c>
      <c r="AP17" s="9">
        <f>'2035年男'!N16</f>
        <v>61086</v>
      </c>
      <c r="AQ17" s="9">
        <f>'2035年女'!N16</f>
        <v>49431</v>
      </c>
      <c r="AR17" s="9">
        <f t="shared" si="15"/>
        <v>108901</v>
      </c>
      <c r="AS17" s="9">
        <f>'2035年男'!O16</f>
        <v>60076</v>
      </c>
      <c r="AT17" s="9">
        <f>'2035年女'!O16</f>
        <v>48825</v>
      </c>
      <c r="AU17" s="9">
        <f t="shared" si="16"/>
        <v>83231</v>
      </c>
      <c r="AV17" s="9">
        <f>'2035年男'!P16</f>
        <v>44808</v>
      </c>
      <c r="AW17" s="9">
        <f>'2035年女'!P16</f>
        <v>38423</v>
      </c>
      <c r="AX17" s="9">
        <f t="shared" si="17"/>
        <v>56516</v>
      </c>
      <c r="AY17" s="9">
        <f>'2035年男'!Q16</f>
        <v>28745</v>
      </c>
      <c r="AZ17" s="9">
        <f>'2035年女'!Q16</f>
        <v>27771</v>
      </c>
      <c r="BA17" s="9">
        <f t="shared" si="18"/>
        <v>45072</v>
      </c>
      <c r="BB17" s="9">
        <f>'2035年男'!R16</f>
        <v>21265</v>
      </c>
      <c r="BC17" s="9">
        <f>'2035年女'!R16</f>
        <v>23807</v>
      </c>
      <c r="BD17" s="9">
        <f t="shared" si="19"/>
        <v>20663</v>
      </c>
      <c r="BE17" s="9">
        <f>'2035年男'!S16</f>
        <v>8840</v>
      </c>
      <c r="BF17" s="9">
        <f>'2035年女'!S16</f>
        <v>11823</v>
      </c>
      <c r="BG17" s="9">
        <f t="shared" si="20"/>
        <v>8432</v>
      </c>
      <c r="BH17" s="9">
        <f>'2035年男'!T16</f>
        <v>3225</v>
      </c>
      <c r="BI17" s="9">
        <f>'2035年女'!T16</f>
        <v>5207</v>
      </c>
      <c r="BJ17" s="9">
        <f t="shared" si="21"/>
        <v>2686</v>
      </c>
      <c r="BK17" s="9">
        <f>'2035年男'!U16</f>
        <v>829</v>
      </c>
      <c r="BL17" s="9">
        <f>'2035年女'!U16</f>
        <v>1857</v>
      </c>
      <c r="BM17" s="9">
        <f t="shared" si="22"/>
        <v>889</v>
      </c>
      <c r="BN17" s="9" t="str">
        <f>'2035年男'!V16</f>
        <v> 240</v>
      </c>
      <c r="BO17" s="9" t="str">
        <f>'2035年女'!V16</f>
        <v> 649</v>
      </c>
    </row>
    <row r="18" spans="1:67">
      <c r="A18" s="2" t="s">
        <v>776</v>
      </c>
      <c r="B18" s="9">
        <f t="shared" si="0"/>
        <v>1101855</v>
      </c>
      <c r="C18" s="9">
        <f t="shared" si="1"/>
        <v>590539</v>
      </c>
      <c r="D18" s="9">
        <f t="shared" si="1"/>
        <v>511316</v>
      </c>
      <c r="E18" s="9">
        <f t="shared" si="2"/>
        <v>16827</v>
      </c>
      <c r="F18" s="9">
        <f>'2035年男'!B17</f>
        <v>8826</v>
      </c>
      <c r="G18" s="9">
        <f>'2035年女'!B17</f>
        <v>8001</v>
      </c>
      <c r="H18" s="9">
        <f t="shared" si="3"/>
        <v>20231</v>
      </c>
      <c r="I18" s="9">
        <f>'2035年男'!C17</f>
        <v>10608</v>
      </c>
      <c r="J18" s="9">
        <f>'2035年女'!C17</f>
        <v>9623</v>
      </c>
      <c r="K18" s="9">
        <f t="shared" si="4"/>
        <v>27726</v>
      </c>
      <c r="L18" s="9">
        <f>'2035年男'!D17</f>
        <v>14540</v>
      </c>
      <c r="M18" s="9">
        <f>'2035年女'!D17</f>
        <v>13186</v>
      </c>
      <c r="N18" s="9">
        <f t="shared" si="5"/>
        <v>40475</v>
      </c>
      <c r="O18" s="9">
        <f>'2035年男'!E17</f>
        <v>21171</v>
      </c>
      <c r="P18" s="9">
        <f>'2035年女'!E17</f>
        <v>19304</v>
      </c>
      <c r="Q18" s="9">
        <f t="shared" si="6"/>
        <v>37893</v>
      </c>
      <c r="R18" s="9">
        <f>'2035年男'!F17</f>
        <v>20271</v>
      </c>
      <c r="S18" s="9">
        <f>'2035年女'!F17</f>
        <v>17622</v>
      </c>
      <c r="T18" s="9">
        <f t="shared" si="7"/>
        <v>27365</v>
      </c>
      <c r="U18" s="9">
        <f>'2035年男'!G17</f>
        <v>14514</v>
      </c>
      <c r="V18" s="9">
        <f>'2035年女'!G17</f>
        <v>12851</v>
      </c>
      <c r="W18" s="9">
        <f t="shared" si="8"/>
        <v>44929</v>
      </c>
      <c r="X18" s="9">
        <f>'2035年男'!H17</f>
        <v>24486</v>
      </c>
      <c r="Y18" s="9">
        <f>'2035年女'!H17</f>
        <v>20443</v>
      </c>
      <c r="Z18" s="9">
        <f t="shared" si="9"/>
        <v>72824</v>
      </c>
      <c r="AA18" s="9">
        <f>'2035年男'!I17</f>
        <v>41214</v>
      </c>
      <c r="AB18" s="9">
        <f>'2035年女'!I17</f>
        <v>31610</v>
      </c>
      <c r="AC18" s="9">
        <f t="shared" si="10"/>
        <v>91197</v>
      </c>
      <c r="AD18" s="9">
        <f>'2035年男'!J17</f>
        <v>51687</v>
      </c>
      <c r="AE18" s="9">
        <f>'2035年女'!J17</f>
        <v>39510</v>
      </c>
      <c r="AF18" s="9">
        <f t="shared" si="11"/>
        <v>127182</v>
      </c>
      <c r="AG18" s="9">
        <f>'2035年男'!K17</f>
        <v>71393</v>
      </c>
      <c r="AH18" s="9">
        <f>'2035年女'!K17</f>
        <v>55789</v>
      </c>
      <c r="AI18" s="9">
        <f t="shared" si="12"/>
        <v>100506</v>
      </c>
      <c r="AJ18" s="9">
        <f>'2035年男'!L17</f>
        <v>56662</v>
      </c>
      <c r="AK18" s="9">
        <f>'2035年女'!L17</f>
        <v>43844</v>
      </c>
      <c r="AL18" s="9">
        <f t="shared" si="13"/>
        <v>91538</v>
      </c>
      <c r="AM18" s="9">
        <f>'2035年男'!M17</f>
        <v>50164</v>
      </c>
      <c r="AN18" s="9">
        <f>'2035年女'!M17</f>
        <v>41374</v>
      </c>
      <c r="AO18" s="9">
        <f t="shared" si="14"/>
        <v>95331</v>
      </c>
      <c r="AP18" s="9">
        <f>'2035年男'!N17</f>
        <v>52176</v>
      </c>
      <c r="AQ18" s="9">
        <f>'2035年女'!N17</f>
        <v>43155</v>
      </c>
      <c r="AR18" s="9">
        <f t="shared" si="15"/>
        <v>96187</v>
      </c>
      <c r="AS18" s="9">
        <f>'2035年男'!O17</f>
        <v>52565</v>
      </c>
      <c r="AT18" s="9">
        <f>'2035年女'!O17</f>
        <v>43622</v>
      </c>
      <c r="AU18" s="9">
        <f t="shared" si="16"/>
        <v>76990</v>
      </c>
      <c r="AV18" s="9">
        <f>'2035年男'!P17</f>
        <v>40062</v>
      </c>
      <c r="AW18" s="9">
        <f>'2035年女'!P17</f>
        <v>36928</v>
      </c>
      <c r="AX18" s="9">
        <f t="shared" si="17"/>
        <v>54531</v>
      </c>
      <c r="AY18" s="9">
        <f>'2035年男'!Q17</f>
        <v>26594</v>
      </c>
      <c r="AZ18" s="9">
        <f>'2035年女'!Q17</f>
        <v>27937</v>
      </c>
      <c r="BA18" s="9">
        <f t="shared" si="18"/>
        <v>46031</v>
      </c>
      <c r="BB18" s="9">
        <f>'2035年男'!R17</f>
        <v>20670</v>
      </c>
      <c r="BC18" s="9">
        <f>'2035年女'!R17</f>
        <v>25361</v>
      </c>
      <c r="BD18" s="9">
        <f t="shared" si="19"/>
        <v>22695</v>
      </c>
      <c r="BE18" s="9">
        <f>'2035年男'!S17</f>
        <v>9175</v>
      </c>
      <c r="BF18" s="9">
        <f>'2035年女'!S17</f>
        <v>13520</v>
      </c>
      <c r="BG18" s="9">
        <f t="shared" si="20"/>
        <v>8253</v>
      </c>
      <c r="BH18" s="9">
        <f>'2035年男'!T17</f>
        <v>2862</v>
      </c>
      <c r="BI18" s="9">
        <f>'2035年女'!T17</f>
        <v>5391</v>
      </c>
      <c r="BJ18" s="9">
        <f t="shared" si="21"/>
        <v>2436</v>
      </c>
      <c r="BK18" s="9">
        <f>'2035年男'!U17</f>
        <v>659</v>
      </c>
      <c r="BL18" s="9">
        <f>'2035年女'!U17</f>
        <v>1777</v>
      </c>
      <c r="BM18" s="9">
        <f t="shared" si="22"/>
        <v>708</v>
      </c>
      <c r="BN18" s="9" t="str">
        <f>'2035年男'!V17</f>
        <v> 240</v>
      </c>
      <c r="BO18" s="9" t="str">
        <f>'2035年女'!V17</f>
        <v> 468</v>
      </c>
    </row>
    <row r="19" spans="1:67">
      <c r="A19" s="3" t="s">
        <v>777</v>
      </c>
      <c r="B19" s="10">
        <f t="shared" si="0"/>
        <v>525121</v>
      </c>
      <c r="C19" s="10">
        <f t="shared" si="1"/>
        <v>271201</v>
      </c>
      <c r="D19" s="10">
        <f t="shared" si="1"/>
        <v>253920</v>
      </c>
      <c r="E19" s="10">
        <f t="shared" si="2"/>
        <v>5717</v>
      </c>
      <c r="F19" s="10">
        <f>'2035年男'!B18</f>
        <v>2596</v>
      </c>
      <c r="G19" s="10">
        <f>'2035年女'!B18</f>
        <v>3121</v>
      </c>
      <c r="H19" s="10">
        <f t="shared" si="3"/>
        <v>5942</v>
      </c>
      <c r="I19" s="10">
        <f>'2035年男'!C18</f>
        <v>2698</v>
      </c>
      <c r="J19" s="10">
        <f>'2035年女'!C18</f>
        <v>3244</v>
      </c>
      <c r="K19" s="10">
        <f t="shared" si="4"/>
        <v>6721</v>
      </c>
      <c r="L19" s="10">
        <f>'2035年男'!D18</f>
        <v>3054</v>
      </c>
      <c r="M19" s="10">
        <f>'2035年女'!D18</f>
        <v>3667</v>
      </c>
      <c r="N19" s="10">
        <f t="shared" si="5"/>
        <v>13367</v>
      </c>
      <c r="O19" s="10">
        <f>'2035年男'!E18</f>
        <v>6854</v>
      </c>
      <c r="P19" s="10">
        <f>'2035年女'!E18</f>
        <v>6513</v>
      </c>
      <c r="Q19" s="10">
        <f t="shared" si="6"/>
        <v>15017</v>
      </c>
      <c r="R19" s="10">
        <f>'2035年男'!F18</f>
        <v>7816</v>
      </c>
      <c r="S19" s="10">
        <f>'2035年女'!F18</f>
        <v>7201</v>
      </c>
      <c r="T19" s="10">
        <f t="shared" si="7"/>
        <v>13960</v>
      </c>
      <c r="U19" s="10">
        <f>'2035年男'!G18</f>
        <v>7146</v>
      </c>
      <c r="V19" s="10">
        <f>'2035年女'!G18</f>
        <v>6814</v>
      </c>
      <c r="W19" s="10">
        <f t="shared" si="8"/>
        <v>15314</v>
      </c>
      <c r="X19" s="10">
        <f>'2035年男'!H18</f>
        <v>8277</v>
      </c>
      <c r="Y19" s="10">
        <f>'2035年女'!H18</f>
        <v>7037</v>
      </c>
      <c r="Z19" s="10">
        <f t="shared" si="9"/>
        <v>17433</v>
      </c>
      <c r="AA19" s="10">
        <f>'2035年男'!I18</f>
        <v>10310</v>
      </c>
      <c r="AB19" s="10">
        <f>'2035年女'!I18</f>
        <v>7123</v>
      </c>
      <c r="AC19" s="10">
        <f t="shared" si="10"/>
        <v>24809</v>
      </c>
      <c r="AD19" s="10">
        <f>'2035年男'!J18</f>
        <v>14687</v>
      </c>
      <c r="AE19" s="10">
        <f>'2035年女'!J18</f>
        <v>10122</v>
      </c>
      <c r="AF19" s="10">
        <f t="shared" si="11"/>
        <v>40069</v>
      </c>
      <c r="AG19" s="10">
        <f>'2035年男'!K18</f>
        <v>23119</v>
      </c>
      <c r="AH19" s="10">
        <f>'2035年女'!K18</f>
        <v>16950</v>
      </c>
      <c r="AI19" s="10">
        <f t="shared" si="12"/>
        <v>36027</v>
      </c>
      <c r="AJ19" s="10">
        <f>'2035年男'!L18</f>
        <v>20474</v>
      </c>
      <c r="AK19" s="10">
        <f>'2035年女'!L18</f>
        <v>15553</v>
      </c>
      <c r="AL19" s="10">
        <f t="shared" si="13"/>
        <v>37179</v>
      </c>
      <c r="AM19" s="10">
        <f>'2035年男'!M18</f>
        <v>20835</v>
      </c>
      <c r="AN19" s="10">
        <f>'2035年女'!M18</f>
        <v>16344</v>
      </c>
      <c r="AO19" s="10">
        <f t="shared" si="14"/>
        <v>41880</v>
      </c>
      <c r="AP19" s="10">
        <f>'2035年男'!N18</f>
        <v>23018</v>
      </c>
      <c r="AQ19" s="10">
        <f>'2035年女'!N18</f>
        <v>18862</v>
      </c>
      <c r="AR19" s="10">
        <f t="shared" si="15"/>
        <v>56048</v>
      </c>
      <c r="AS19" s="10">
        <f>'2035年男'!O18</f>
        <v>30052</v>
      </c>
      <c r="AT19" s="10">
        <f>'2035年女'!O18</f>
        <v>25996</v>
      </c>
      <c r="AU19" s="10">
        <f t="shared" si="16"/>
        <v>58152</v>
      </c>
      <c r="AV19" s="10">
        <f>'2035年男'!P18</f>
        <v>29954</v>
      </c>
      <c r="AW19" s="10">
        <f>'2035年女'!P18</f>
        <v>28198</v>
      </c>
      <c r="AX19" s="10">
        <f t="shared" si="17"/>
        <v>52981</v>
      </c>
      <c r="AY19" s="10">
        <f>'2035年男'!Q18</f>
        <v>25767</v>
      </c>
      <c r="AZ19" s="10">
        <f>'2035年女'!Q18</f>
        <v>27214</v>
      </c>
      <c r="BA19" s="10">
        <f t="shared" si="18"/>
        <v>45116</v>
      </c>
      <c r="BB19" s="10">
        <f>'2035年男'!R18</f>
        <v>19844</v>
      </c>
      <c r="BC19" s="10">
        <f>'2035年女'!R18</f>
        <v>25272</v>
      </c>
      <c r="BD19" s="10">
        <f t="shared" si="19"/>
        <v>26015</v>
      </c>
      <c r="BE19" s="10">
        <f>'2035年男'!S18</f>
        <v>10373</v>
      </c>
      <c r="BF19" s="10">
        <f>'2035年女'!S18</f>
        <v>15642</v>
      </c>
      <c r="BG19" s="10">
        <f t="shared" si="20"/>
        <v>10222</v>
      </c>
      <c r="BH19" s="10">
        <f>'2035年男'!T18</f>
        <v>3508</v>
      </c>
      <c r="BI19" s="10">
        <f>'2035年女'!T18</f>
        <v>6714</v>
      </c>
      <c r="BJ19" s="10">
        <f t="shared" si="21"/>
        <v>2708</v>
      </c>
      <c r="BK19" s="10">
        <f>'2035年男'!U18</f>
        <v>732</v>
      </c>
      <c r="BL19" s="10">
        <f>'2035年女'!U18</f>
        <v>1976</v>
      </c>
      <c r="BM19" s="10">
        <f t="shared" si="22"/>
        <v>444</v>
      </c>
      <c r="BN19" s="10">
        <f>'2035年男'!V18</f>
        <v>87</v>
      </c>
      <c r="BO19" s="10">
        <f>'2035年女'!V18</f>
        <v>357</v>
      </c>
    </row>
  </sheetData>
  <mergeCells count="23">
    <mergeCell ref="B1:D1"/>
    <mergeCell ref="E1:G1"/>
    <mergeCell ref="H1:J1"/>
    <mergeCell ref="K1:M1"/>
    <mergeCell ref="N1:P1"/>
    <mergeCell ref="Q1:S1"/>
    <mergeCell ref="T1:V1"/>
    <mergeCell ref="W1:Y1"/>
    <mergeCell ref="Z1:AB1"/>
    <mergeCell ref="AC1:AE1"/>
    <mergeCell ref="AF1:AH1"/>
    <mergeCell ref="AI1:AK1"/>
    <mergeCell ref="AL1:AN1"/>
    <mergeCell ref="AO1:AQ1"/>
    <mergeCell ref="AR1:AT1"/>
    <mergeCell ref="AU1:AW1"/>
    <mergeCell ref="AX1:AZ1"/>
    <mergeCell ref="BA1:BC1"/>
    <mergeCell ref="BD1:BF1"/>
    <mergeCell ref="BG1:BI1"/>
    <mergeCell ref="BJ1:BL1"/>
    <mergeCell ref="BM1:BO1"/>
    <mergeCell ref="A1:A2"/>
  </mergeCells>
  <pageMargins left="0.7" right="0.7" top="0.75" bottom="0.75" header="0.3" footer="0.3"/>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V18"/>
  <sheetViews>
    <sheetView topLeftCell="O1" workbookViewId="0">
      <selection activeCell="V18" sqref="V18"/>
    </sheetView>
  </sheetViews>
  <sheetFormatPr defaultColWidth="9" defaultRowHeight="14"/>
  <cols>
    <col min="1" max="2" width="14.4" customWidth="1"/>
    <col min="3" max="10" width="12.8" customWidth="1"/>
    <col min="11" max="22" width="13.9333333333333" customWidth="1"/>
  </cols>
  <sheetData>
    <row r="1" spans="1:22">
      <c r="A1" t="s">
        <v>789</v>
      </c>
      <c r="B1" t="s">
        <v>790</v>
      </c>
      <c r="C1" t="s">
        <v>791</v>
      </c>
      <c r="D1" t="s">
        <v>792</v>
      </c>
      <c r="E1" t="s">
        <v>793</v>
      </c>
      <c r="F1" t="s">
        <v>794</v>
      </c>
      <c r="G1" t="s">
        <v>795</v>
      </c>
      <c r="H1" t="s">
        <v>796</v>
      </c>
      <c r="I1" t="s">
        <v>797</v>
      </c>
      <c r="J1" t="s">
        <v>798</v>
      </c>
      <c r="K1" t="s">
        <v>799</v>
      </c>
      <c r="L1" t="s">
        <v>800</v>
      </c>
      <c r="M1" t="s">
        <v>801</v>
      </c>
      <c r="N1" t="s">
        <v>802</v>
      </c>
      <c r="O1" t="s">
        <v>803</v>
      </c>
      <c r="P1" t="s">
        <v>804</v>
      </c>
      <c r="Q1" t="s">
        <v>805</v>
      </c>
      <c r="R1" t="s">
        <v>806</v>
      </c>
      <c r="S1" t="s">
        <v>807</v>
      </c>
      <c r="T1" t="s">
        <v>808</v>
      </c>
      <c r="U1" t="s">
        <v>809</v>
      </c>
      <c r="V1" t="s">
        <v>810</v>
      </c>
    </row>
    <row r="2" spans="1:22">
      <c r="A2" t="s">
        <v>17</v>
      </c>
      <c r="B2">
        <v>151247</v>
      </c>
      <c r="C2">
        <v>190017</v>
      </c>
      <c r="D2">
        <v>274704</v>
      </c>
      <c r="E2">
        <v>445063</v>
      </c>
      <c r="F2">
        <v>479406</v>
      </c>
      <c r="G2">
        <v>347909</v>
      </c>
      <c r="H2">
        <v>391153</v>
      </c>
      <c r="I2">
        <v>822524</v>
      </c>
      <c r="J2">
        <v>1175335</v>
      </c>
      <c r="K2">
        <v>1453177</v>
      </c>
      <c r="L2">
        <v>1194364</v>
      </c>
      <c r="M2">
        <v>958437</v>
      </c>
      <c r="N2">
        <v>895661</v>
      </c>
      <c r="O2">
        <v>872579</v>
      </c>
      <c r="P2">
        <v>783817</v>
      </c>
      <c r="Q2">
        <v>704668</v>
      </c>
      <c r="R2">
        <v>545278</v>
      </c>
      <c r="S2">
        <v>239658</v>
      </c>
      <c r="T2">
        <v>68290</v>
      </c>
      <c r="U2">
        <v>15417</v>
      </c>
      <c r="V2" t="s">
        <v>859</v>
      </c>
    </row>
    <row r="3" spans="1:22">
      <c r="A3" t="s">
        <v>762</v>
      </c>
      <c r="B3">
        <v>2588</v>
      </c>
      <c r="C3">
        <v>3309</v>
      </c>
      <c r="D3">
        <v>4606</v>
      </c>
      <c r="E3">
        <v>8697</v>
      </c>
      <c r="F3">
        <v>11483</v>
      </c>
      <c r="G3">
        <v>9995</v>
      </c>
      <c r="H3">
        <v>11725</v>
      </c>
      <c r="I3">
        <v>24333</v>
      </c>
      <c r="J3">
        <v>30482</v>
      </c>
      <c r="K3">
        <v>34766</v>
      </c>
      <c r="L3">
        <v>27340</v>
      </c>
      <c r="M3">
        <v>21686</v>
      </c>
      <c r="N3">
        <v>22636</v>
      </c>
      <c r="O3">
        <v>22669</v>
      </c>
      <c r="P3">
        <v>20293</v>
      </c>
      <c r="Q3">
        <v>18787</v>
      </c>
      <c r="R3">
        <v>12764</v>
      </c>
      <c r="S3">
        <v>4693</v>
      </c>
      <c r="T3">
        <v>935</v>
      </c>
      <c r="U3">
        <v>120</v>
      </c>
      <c r="V3" t="s">
        <v>860</v>
      </c>
    </row>
    <row r="4" spans="1:22">
      <c r="A4" t="s">
        <v>763</v>
      </c>
      <c r="B4">
        <v>5597</v>
      </c>
      <c r="C4">
        <v>7854</v>
      </c>
      <c r="D4">
        <v>11073</v>
      </c>
      <c r="E4">
        <v>16619</v>
      </c>
      <c r="F4">
        <v>22349</v>
      </c>
      <c r="G4">
        <v>18094</v>
      </c>
      <c r="H4">
        <v>15853</v>
      </c>
      <c r="I4">
        <v>34998</v>
      </c>
      <c r="J4">
        <v>44969</v>
      </c>
      <c r="K4">
        <v>48932</v>
      </c>
      <c r="L4">
        <v>45819</v>
      </c>
      <c r="M4">
        <v>36754</v>
      </c>
      <c r="N4">
        <v>33432</v>
      </c>
      <c r="O4">
        <v>31546</v>
      </c>
      <c r="P4">
        <v>31739</v>
      </c>
      <c r="Q4">
        <v>35405</v>
      </c>
      <c r="R4">
        <v>28796</v>
      </c>
      <c r="S4">
        <v>14305</v>
      </c>
      <c r="T4">
        <v>4654</v>
      </c>
      <c r="U4">
        <v>1354</v>
      </c>
      <c r="V4" t="s">
        <v>861</v>
      </c>
    </row>
    <row r="5" spans="1:22">
      <c r="A5" t="s">
        <v>764</v>
      </c>
      <c r="B5">
        <v>3258</v>
      </c>
      <c r="C5">
        <v>4853</v>
      </c>
      <c r="D5">
        <v>7292</v>
      </c>
      <c r="E5">
        <v>9873</v>
      </c>
      <c r="F5">
        <v>12229</v>
      </c>
      <c r="G5">
        <v>9463</v>
      </c>
      <c r="H5">
        <v>9517</v>
      </c>
      <c r="I5">
        <v>19056</v>
      </c>
      <c r="J5">
        <v>29309</v>
      </c>
      <c r="K5">
        <v>32267</v>
      </c>
      <c r="L5">
        <v>27767</v>
      </c>
      <c r="M5">
        <v>20650</v>
      </c>
      <c r="N5">
        <v>18773</v>
      </c>
      <c r="O5">
        <v>18337</v>
      </c>
      <c r="P5">
        <v>19620</v>
      </c>
      <c r="Q5">
        <v>22239</v>
      </c>
      <c r="R5">
        <v>17180</v>
      </c>
      <c r="S5">
        <v>7690</v>
      </c>
      <c r="T5">
        <v>2463</v>
      </c>
      <c r="U5">
        <v>702</v>
      </c>
      <c r="V5" t="s">
        <v>826</v>
      </c>
    </row>
    <row r="6" spans="1:22">
      <c r="A6" t="s">
        <v>765</v>
      </c>
      <c r="B6">
        <v>4077</v>
      </c>
      <c r="C6">
        <v>5244</v>
      </c>
      <c r="D6">
        <v>7611</v>
      </c>
      <c r="E6">
        <v>14782</v>
      </c>
      <c r="F6">
        <v>18031</v>
      </c>
      <c r="G6">
        <v>14204</v>
      </c>
      <c r="H6">
        <v>12876</v>
      </c>
      <c r="I6">
        <v>23933</v>
      </c>
      <c r="J6">
        <v>34862</v>
      </c>
      <c r="K6">
        <v>43309</v>
      </c>
      <c r="L6">
        <v>40255</v>
      </c>
      <c r="M6">
        <v>30877</v>
      </c>
      <c r="N6">
        <v>26717</v>
      </c>
      <c r="O6">
        <v>26512</v>
      </c>
      <c r="P6">
        <v>31589</v>
      </c>
      <c r="Q6">
        <v>36771</v>
      </c>
      <c r="R6">
        <v>29102</v>
      </c>
      <c r="S6">
        <v>13282</v>
      </c>
      <c r="T6">
        <v>3617</v>
      </c>
      <c r="U6">
        <v>982</v>
      </c>
      <c r="V6" t="s">
        <v>862</v>
      </c>
    </row>
    <row r="7" spans="1:22">
      <c r="A7" t="s">
        <v>766</v>
      </c>
      <c r="B7">
        <v>5371</v>
      </c>
      <c r="C7">
        <v>7157</v>
      </c>
      <c r="D7">
        <v>10691</v>
      </c>
      <c r="E7">
        <v>19352</v>
      </c>
      <c r="F7">
        <v>23258</v>
      </c>
      <c r="G7">
        <v>17681</v>
      </c>
      <c r="H7">
        <v>15988</v>
      </c>
      <c r="I7">
        <v>29822</v>
      </c>
      <c r="J7">
        <v>46077</v>
      </c>
      <c r="K7">
        <v>57690</v>
      </c>
      <c r="L7">
        <v>53540</v>
      </c>
      <c r="M7">
        <v>41332</v>
      </c>
      <c r="N7">
        <v>36332</v>
      </c>
      <c r="O7">
        <v>35069</v>
      </c>
      <c r="P7">
        <v>38833</v>
      </c>
      <c r="Q7">
        <v>45905</v>
      </c>
      <c r="R7">
        <v>37265</v>
      </c>
      <c r="S7">
        <v>16440</v>
      </c>
      <c r="T7">
        <v>4452</v>
      </c>
      <c r="U7">
        <v>1070</v>
      </c>
      <c r="V7" t="s">
        <v>863</v>
      </c>
    </row>
    <row r="8" spans="1:22">
      <c r="A8" t="s">
        <v>767</v>
      </c>
      <c r="B8">
        <v>3116</v>
      </c>
      <c r="C8">
        <v>4205</v>
      </c>
      <c r="D8">
        <v>6144</v>
      </c>
      <c r="E8">
        <v>9854</v>
      </c>
      <c r="F8">
        <v>12303</v>
      </c>
      <c r="G8">
        <v>9924</v>
      </c>
      <c r="H8">
        <v>10503</v>
      </c>
      <c r="I8">
        <v>19697</v>
      </c>
      <c r="J8">
        <v>26872</v>
      </c>
      <c r="K8">
        <v>33822</v>
      </c>
      <c r="L8">
        <v>29610</v>
      </c>
      <c r="M8">
        <v>22867</v>
      </c>
      <c r="N8">
        <v>21398</v>
      </c>
      <c r="O8">
        <v>20937</v>
      </c>
      <c r="P8">
        <v>24087</v>
      </c>
      <c r="Q8">
        <v>27984</v>
      </c>
      <c r="R8">
        <v>21217</v>
      </c>
      <c r="S8">
        <v>8970</v>
      </c>
      <c r="T8">
        <v>1959</v>
      </c>
      <c r="U8">
        <v>286</v>
      </c>
      <c r="V8" t="s">
        <v>833</v>
      </c>
    </row>
    <row r="9" spans="1:22">
      <c r="A9" t="s">
        <v>768</v>
      </c>
      <c r="B9">
        <v>6298</v>
      </c>
      <c r="C9">
        <v>8666</v>
      </c>
      <c r="D9">
        <v>12006</v>
      </c>
      <c r="E9">
        <v>18168</v>
      </c>
      <c r="F9">
        <v>22412</v>
      </c>
      <c r="G9">
        <v>16445</v>
      </c>
      <c r="H9">
        <v>21215</v>
      </c>
      <c r="I9">
        <v>42210</v>
      </c>
      <c r="J9">
        <v>43719</v>
      </c>
      <c r="K9">
        <v>54417</v>
      </c>
      <c r="L9">
        <v>49247</v>
      </c>
      <c r="M9">
        <v>36325</v>
      </c>
      <c r="N9">
        <v>32787</v>
      </c>
      <c r="O9">
        <v>32571</v>
      </c>
      <c r="P9">
        <v>39293</v>
      </c>
      <c r="Q9">
        <v>46163</v>
      </c>
      <c r="R9">
        <v>35202</v>
      </c>
      <c r="S9">
        <v>14577</v>
      </c>
      <c r="T9">
        <v>3528</v>
      </c>
      <c r="U9">
        <v>891</v>
      </c>
      <c r="V9" t="s">
        <v>864</v>
      </c>
    </row>
    <row r="10" spans="1:22">
      <c r="A10" t="s">
        <v>769</v>
      </c>
      <c r="B10">
        <v>17770</v>
      </c>
      <c r="C10">
        <v>22273</v>
      </c>
      <c r="D10">
        <v>32083</v>
      </c>
      <c r="E10">
        <v>51482</v>
      </c>
      <c r="F10">
        <v>57143</v>
      </c>
      <c r="G10">
        <v>41638</v>
      </c>
      <c r="H10">
        <v>42230</v>
      </c>
      <c r="I10">
        <v>93078</v>
      </c>
      <c r="J10">
        <v>132621</v>
      </c>
      <c r="K10">
        <v>157821</v>
      </c>
      <c r="L10">
        <v>135819</v>
      </c>
      <c r="M10">
        <v>112689</v>
      </c>
      <c r="N10">
        <v>100482</v>
      </c>
      <c r="O10">
        <v>91652</v>
      </c>
      <c r="P10">
        <v>76649</v>
      </c>
      <c r="Q10">
        <v>64833</v>
      </c>
      <c r="R10">
        <v>50101</v>
      </c>
      <c r="S10">
        <v>21598</v>
      </c>
      <c r="T10">
        <v>5681</v>
      </c>
      <c r="U10">
        <v>919</v>
      </c>
      <c r="V10" t="s">
        <v>865</v>
      </c>
    </row>
    <row r="11" spans="1:22">
      <c r="A11" t="s">
        <v>770</v>
      </c>
      <c r="B11">
        <v>13912</v>
      </c>
      <c r="C11">
        <v>16602</v>
      </c>
      <c r="D11">
        <v>23912</v>
      </c>
      <c r="E11">
        <v>41014</v>
      </c>
      <c r="F11">
        <v>44269</v>
      </c>
      <c r="G11">
        <v>31206</v>
      </c>
      <c r="H11">
        <v>33149</v>
      </c>
      <c r="I11">
        <v>69496</v>
      </c>
      <c r="J11">
        <v>98730</v>
      </c>
      <c r="K11">
        <v>128735</v>
      </c>
      <c r="L11">
        <v>112735</v>
      </c>
      <c r="M11">
        <v>89968</v>
      </c>
      <c r="N11">
        <v>86001</v>
      </c>
      <c r="O11">
        <v>86212</v>
      </c>
      <c r="P11">
        <v>75490</v>
      </c>
      <c r="Q11">
        <v>68675</v>
      </c>
      <c r="R11">
        <v>52214</v>
      </c>
      <c r="S11">
        <v>22791</v>
      </c>
      <c r="T11">
        <v>6296</v>
      </c>
      <c r="U11">
        <v>1613</v>
      </c>
      <c r="V11" t="s">
        <v>866</v>
      </c>
    </row>
    <row r="12" spans="1:22">
      <c r="A12" t="s">
        <v>771</v>
      </c>
      <c r="B12">
        <v>11822</v>
      </c>
      <c r="C12">
        <v>14541</v>
      </c>
      <c r="D12">
        <v>21840</v>
      </c>
      <c r="E12">
        <v>37371</v>
      </c>
      <c r="F12">
        <v>34861</v>
      </c>
      <c r="G12">
        <v>22765</v>
      </c>
      <c r="H12">
        <v>28809</v>
      </c>
      <c r="I12">
        <v>66207</v>
      </c>
      <c r="J12">
        <v>100641</v>
      </c>
      <c r="K12">
        <v>136238</v>
      </c>
      <c r="L12">
        <v>105479</v>
      </c>
      <c r="M12">
        <v>80969</v>
      </c>
      <c r="N12">
        <v>74927</v>
      </c>
      <c r="O12">
        <v>70116</v>
      </c>
      <c r="P12">
        <v>56493</v>
      </c>
      <c r="Q12">
        <v>44134</v>
      </c>
      <c r="R12">
        <v>32320</v>
      </c>
      <c r="S12">
        <v>13392</v>
      </c>
      <c r="T12">
        <v>3898</v>
      </c>
      <c r="U12">
        <v>744</v>
      </c>
      <c r="V12" t="s">
        <v>867</v>
      </c>
    </row>
    <row r="13" spans="1:22">
      <c r="A13" t="s">
        <v>772</v>
      </c>
      <c r="B13">
        <v>37423</v>
      </c>
      <c r="C13">
        <v>47336</v>
      </c>
      <c r="D13">
        <v>69860</v>
      </c>
      <c r="E13">
        <v>110711</v>
      </c>
      <c r="F13">
        <v>117132</v>
      </c>
      <c r="G13">
        <v>83316</v>
      </c>
      <c r="H13">
        <v>89561</v>
      </c>
      <c r="I13">
        <v>200496</v>
      </c>
      <c r="J13">
        <v>302635</v>
      </c>
      <c r="K13">
        <v>353683</v>
      </c>
      <c r="L13">
        <v>282073</v>
      </c>
      <c r="M13">
        <v>219025</v>
      </c>
      <c r="N13">
        <v>196849</v>
      </c>
      <c r="O13">
        <v>188480</v>
      </c>
      <c r="P13">
        <v>168202</v>
      </c>
      <c r="Q13">
        <v>152734</v>
      </c>
      <c r="R13">
        <v>121056</v>
      </c>
      <c r="S13">
        <v>54834</v>
      </c>
      <c r="T13">
        <v>16141</v>
      </c>
      <c r="U13">
        <v>4335</v>
      </c>
      <c r="V13" t="s">
        <v>868</v>
      </c>
    </row>
    <row r="14" spans="1:22">
      <c r="A14" t="s">
        <v>773</v>
      </c>
      <c r="B14">
        <v>4990</v>
      </c>
      <c r="C14">
        <v>5346</v>
      </c>
      <c r="D14">
        <v>6844</v>
      </c>
      <c r="E14">
        <v>14072</v>
      </c>
      <c r="F14">
        <v>14410</v>
      </c>
      <c r="G14">
        <v>11183</v>
      </c>
      <c r="H14">
        <v>14956</v>
      </c>
      <c r="I14">
        <v>21906</v>
      </c>
      <c r="J14">
        <v>31908</v>
      </c>
      <c r="K14">
        <v>43547</v>
      </c>
      <c r="L14">
        <v>35926</v>
      </c>
      <c r="M14">
        <v>34032</v>
      </c>
      <c r="N14">
        <v>36300</v>
      </c>
      <c r="O14">
        <v>40811</v>
      </c>
      <c r="P14">
        <v>34104</v>
      </c>
      <c r="Q14">
        <v>22084</v>
      </c>
      <c r="R14">
        <v>17113</v>
      </c>
      <c r="S14">
        <v>7514</v>
      </c>
      <c r="T14">
        <v>2484</v>
      </c>
      <c r="U14">
        <v>558</v>
      </c>
      <c r="V14" t="s">
        <v>849</v>
      </c>
    </row>
    <row r="15" spans="1:22">
      <c r="A15" t="s">
        <v>774</v>
      </c>
      <c r="B15">
        <v>15131</v>
      </c>
      <c r="C15">
        <v>19404</v>
      </c>
      <c r="D15">
        <v>28643</v>
      </c>
      <c r="E15">
        <v>41247</v>
      </c>
      <c r="F15">
        <v>40436</v>
      </c>
      <c r="G15">
        <v>25977</v>
      </c>
      <c r="H15">
        <v>32692</v>
      </c>
      <c r="I15">
        <v>81280</v>
      </c>
      <c r="J15">
        <v>113635</v>
      </c>
      <c r="K15">
        <v>141231</v>
      </c>
      <c r="L15">
        <v>103114</v>
      </c>
      <c r="M15">
        <v>82329</v>
      </c>
      <c r="N15">
        <v>74555</v>
      </c>
      <c r="O15">
        <v>68608</v>
      </c>
      <c r="P15">
        <v>55341</v>
      </c>
      <c r="Q15">
        <v>38557</v>
      </c>
      <c r="R15">
        <v>30388</v>
      </c>
      <c r="S15">
        <v>12523</v>
      </c>
      <c r="T15">
        <v>4081</v>
      </c>
      <c r="U15">
        <v>812</v>
      </c>
      <c r="V15" t="s">
        <v>869</v>
      </c>
    </row>
    <row r="16" spans="1:22">
      <c r="A16" t="s">
        <v>775</v>
      </c>
      <c r="B16">
        <v>7926</v>
      </c>
      <c r="C16">
        <v>9929</v>
      </c>
      <c r="D16">
        <v>14726</v>
      </c>
      <c r="E16">
        <v>23803</v>
      </c>
      <c r="F16">
        <v>20996</v>
      </c>
      <c r="G16">
        <v>14325</v>
      </c>
      <c r="H16">
        <v>19270</v>
      </c>
      <c r="I16">
        <v>44474</v>
      </c>
      <c r="J16">
        <v>72584</v>
      </c>
      <c r="K16">
        <v>92398</v>
      </c>
      <c r="L16">
        <v>68666</v>
      </c>
      <c r="M16">
        <v>58426</v>
      </c>
      <c r="N16">
        <v>61086</v>
      </c>
      <c r="O16">
        <v>60076</v>
      </c>
      <c r="P16">
        <v>44808</v>
      </c>
      <c r="Q16">
        <v>28745</v>
      </c>
      <c r="R16">
        <v>21265</v>
      </c>
      <c r="S16">
        <v>8840</v>
      </c>
      <c r="T16">
        <v>3225</v>
      </c>
      <c r="U16">
        <v>829</v>
      </c>
      <c r="V16" t="s">
        <v>870</v>
      </c>
    </row>
    <row r="17" spans="1:22">
      <c r="A17" t="s">
        <v>776</v>
      </c>
      <c r="B17">
        <v>8826</v>
      </c>
      <c r="C17">
        <v>10608</v>
      </c>
      <c r="D17">
        <v>14540</v>
      </c>
      <c r="E17">
        <v>21171</v>
      </c>
      <c r="F17">
        <v>20271</v>
      </c>
      <c r="G17">
        <v>14514</v>
      </c>
      <c r="H17">
        <v>24486</v>
      </c>
      <c r="I17">
        <v>41214</v>
      </c>
      <c r="J17">
        <v>51687</v>
      </c>
      <c r="K17">
        <v>71393</v>
      </c>
      <c r="L17">
        <v>56662</v>
      </c>
      <c r="M17">
        <v>50164</v>
      </c>
      <c r="N17">
        <v>52176</v>
      </c>
      <c r="O17">
        <v>52565</v>
      </c>
      <c r="P17">
        <v>40062</v>
      </c>
      <c r="Q17">
        <v>26594</v>
      </c>
      <c r="R17">
        <v>20670</v>
      </c>
      <c r="S17">
        <v>9175</v>
      </c>
      <c r="T17">
        <v>2862</v>
      </c>
      <c r="U17">
        <v>659</v>
      </c>
      <c r="V17" t="s">
        <v>870</v>
      </c>
    </row>
    <row r="18" spans="1:22">
      <c r="A18" t="s">
        <v>777</v>
      </c>
      <c r="B18">
        <v>2596</v>
      </c>
      <c r="C18">
        <v>2698</v>
      </c>
      <c r="D18">
        <v>3054</v>
      </c>
      <c r="E18">
        <v>6854</v>
      </c>
      <c r="F18">
        <v>7816</v>
      </c>
      <c r="G18">
        <v>7146</v>
      </c>
      <c r="H18">
        <v>8277</v>
      </c>
      <c r="I18">
        <v>10310</v>
      </c>
      <c r="J18">
        <v>14687</v>
      </c>
      <c r="K18">
        <v>23119</v>
      </c>
      <c r="L18">
        <v>20474</v>
      </c>
      <c r="M18">
        <v>20835</v>
      </c>
      <c r="N18">
        <v>23018</v>
      </c>
      <c r="O18">
        <v>30052</v>
      </c>
      <c r="P18">
        <v>29954</v>
      </c>
      <c r="Q18">
        <v>25767</v>
      </c>
      <c r="R18">
        <v>19844</v>
      </c>
      <c r="S18">
        <v>10373</v>
      </c>
      <c r="T18">
        <v>3508</v>
      </c>
      <c r="U18">
        <v>732</v>
      </c>
      <c r="V18">
        <v>87</v>
      </c>
    </row>
  </sheetData>
  <pageMargins left="0.7" right="0.7" top="0.75" bottom="0.75" header="0.3" footer="0.3"/>
  <headerFooter/>
  <tableParts count="1">
    <tablePart r:id="rId1"/>
  </tableParts>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V18"/>
  <sheetViews>
    <sheetView topLeftCell="O1" workbookViewId="0">
      <selection activeCell="V18" sqref="V18"/>
    </sheetView>
  </sheetViews>
  <sheetFormatPr defaultColWidth="9" defaultRowHeight="14"/>
  <cols>
    <col min="1" max="2" width="14.4" customWidth="1"/>
    <col min="3" max="10" width="12.8" customWidth="1"/>
    <col min="11" max="22" width="13.9333333333333" customWidth="1"/>
  </cols>
  <sheetData>
    <row r="1" spans="1:22">
      <c r="A1" t="s">
        <v>789</v>
      </c>
      <c r="B1" t="s">
        <v>790</v>
      </c>
      <c r="C1" t="s">
        <v>791</v>
      </c>
      <c r="D1" t="s">
        <v>792</v>
      </c>
      <c r="E1" t="s">
        <v>793</v>
      </c>
      <c r="F1" t="s">
        <v>794</v>
      </c>
      <c r="G1" t="s">
        <v>795</v>
      </c>
      <c r="H1" t="s">
        <v>796</v>
      </c>
      <c r="I1" t="s">
        <v>797</v>
      </c>
      <c r="J1" t="s">
        <v>798</v>
      </c>
      <c r="K1" t="s">
        <v>799</v>
      </c>
      <c r="L1" t="s">
        <v>800</v>
      </c>
      <c r="M1" t="s">
        <v>801</v>
      </c>
      <c r="N1" t="s">
        <v>802</v>
      </c>
      <c r="O1" t="s">
        <v>803</v>
      </c>
      <c r="P1" t="s">
        <v>804</v>
      </c>
      <c r="Q1" t="s">
        <v>805</v>
      </c>
      <c r="R1" t="s">
        <v>806</v>
      </c>
      <c r="S1" t="s">
        <v>807</v>
      </c>
      <c r="T1" t="s">
        <v>808</v>
      </c>
      <c r="U1" t="s">
        <v>809</v>
      </c>
      <c r="V1" t="s">
        <v>810</v>
      </c>
    </row>
    <row r="2" spans="1:22">
      <c r="A2" t="s">
        <v>17</v>
      </c>
      <c r="B2">
        <v>138606</v>
      </c>
      <c r="C2">
        <v>174132</v>
      </c>
      <c r="D2">
        <v>251759</v>
      </c>
      <c r="E2">
        <v>410886</v>
      </c>
      <c r="F2">
        <v>433206</v>
      </c>
      <c r="G2">
        <v>315838</v>
      </c>
      <c r="H2">
        <v>318007</v>
      </c>
      <c r="I2">
        <v>688829</v>
      </c>
      <c r="J2">
        <v>1023472</v>
      </c>
      <c r="K2">
        <v>1273454</v>
      </c>
      <c r="L2">
        <v>1081930</v>
      </c>
      <c r="M2">
        <v>871539</v>
      </c>
      <c r="N2">
        <v>829577</v>
      </c>
      <c r="O2">
        <v>819594</v>
      </c>
      <c r="P2">
        <v>796492</v>
      </c>
      <c r="Q2">
        <v>802358</v>
      </c>
      <c r="R2">
        <v>672216</v>
      </c>
      <c r="S2">
        <v>316124</v>
      </c>
      <c r="T2">
        <v>106436</v>
      </c>
      <c r="U2">
        <v>32421</v>
      </c>
      <c r="V2" t="s">
        <v>871</v>
      </c>
    </row>
    <row r="3" spans="1:22">
      <c r="A3" t="s">
        <v>762</v>
      </c>
      <c r="B3">
        <v>2393</v>
      </c>
      <c r="C3">
        <v>3058</v>
      </c>
      <c r="D3">
        <v>4255</v>
      </c>
      <c r="E3">
        <v>8001</v>
      </c>
      <c r="F3">
        <v>10337</v>
      </c>
      <c r="G3">
        <v>8788</v>
      </c>
      <c r="H3">
        <v>7958</v>
      </c>
      <c r="I3">
        <v>17295</v>
      </c>
      <c r="J3">
        <v>24650</v>
      </c>
      <c r="K3">
        <v>29265</v>
      </c>
      <c r="L3">
        <v>26072</v>
      </c>
      <c r="M3">
        <v>21745</v>
      </c>
      <c r="N3">
        <v>23863</v>
      </c>
      <c r="O3">
        <v>23613</v>
      </c>
      <c r="P3">
        <v>21291</v>
      </c>
      <c r="Q3">
        <v>22305</v>
      </c>
      <c r="R3">
        <v>17242</v>
      </c>
      <c r="S3">
        <v>6874</v>
      </c>
      <c r="T3">
        <v>1581</v>
      </c>
      <c r="U3">
        <v>315</v>
      </c>
      <c r="V3" t="s">
        <v>872</v>
      </c>
    </row>
    <row r="4" spans="1:22">
      <c r="A4" t="s">
        <v>763</v>
      </c>
      <c r="B4">
        <v>4791</v>
      </c>
      <c r="C4">
        <v>6726</v>
      </c>
      <c r="D4">
        <v>9485</v>
      </c>
      <c r="E4">
        <v>15504</v>
      </c>
      <c r="F4">
        <v>20149</v>
      </c>
      <c r="G4">
        <v>16099</v>
      </c>
      <c r="H4">
        <v>14168</v>
      </c>
      <c r="I4">
        <v>37078</v>
      </c>
      <c r="J4">
        <v>48101</v>
      </c>
      <c r="K4">
        <v>50722</v>
      </c>
      <c r="L4">
        <v>49763</v>
      </c>
      <c r="M4">
        <v>40190</v>
      </c>
      <c r="N4">
        <v>36452</v>
      </c>
      <c r="O4">
        <v>34384</v>
      </c>
      <c r="P4">
        <v>34920</v>
      </c>
      <c r="Q4">
        <v>42744</v>
      </c>
      <c r="R4">
        <v>36360</v>
      </c>
      <c r="S4">
        <v>18444</v>
      </c>
      <c r="T4">
        <v>6805</v>
      </c>
      <c r="U4">
        <v>2236</v>
      </c>
      <c r="V4" t="s">
        <v>873</v>
      </c>
    </row>
    <row r="5" spans="1:22">
      <c r="A5" t="s">
        <v>764</v>
      </c>
      <c r="B5">
        <v>2610</v>
      </c>
      <c r="C5">
        <v>3887</v>
      </c>
      <c r="D5">
        <v>5841</v>
      </c>
      <c r="E5">
        <v>9484</v>
      </c>
      <c r="F5">
        <v>11473</v>
      </c>
      <c r="G5">
        <v>8927</v>
      </c>
      <c r="H5">
        <v>8652</v>
      </c>
      <c r="I5">
        <v>20058</v>
      </c>
      <c r="J5">
        <v>34626</v>
      </c>
      <c r="K5">
        <v>36227</v>
      </c>
      <c r="L5">
        <v>32548</v>
      </c>
      <c r="M5">
        <v>24275</v>
      </c>
      <c r="N5">
        <v>22096</v>
      </c>
      <c r="O5">
        <v>21652</v>
      </c>
      <c r="P5">
        <v>22507</v>
      </c>
      <c r="Q5">
        <v>26904</v>
      </c>
      <c r="R5">
        <v>21478</v>
      </c>
      <c r="S5">
        <v>10420</v>
      </c>
      <c r="T5">
        <v>3759</v>
      </c>
      <c r="U5">
        <v>1208</v>
      </c>
      <c r="V5" t="s">
        <v>874</v>
      </c>
    </row>
    <row r="6" spans="1:22">
      <c r="A6" t="s">
        <v>765</v>
      </c>
      <c r="B6">
        <v>3938</v>
      </c>
      <c r="C6">
        <v>5064</v>
      </c>
      <c r="D6">
        <v>7352</v>
      </c>
      <c r="E6">
        <v>13631</v>
      </c>
      <c r="F6">
        <v>16872</v>
      </c>
      <c r="G6">
        <v>13243</v>
      </c>
      <c r="H6">
        <v>11180</v>
      </c>
      <c r="I6">
        <v>24218</v>
      </c>
      <c r="J6">
        <v>38320</v>
      </c>
      <c r="K6">
        <v>46363</v>
      </c>
      <c r="L6">
        <v>43765</v>
      </c>
      <c r="M6">
        <v>33081</v>
      </c>
      <c r="N6">
        <v>30313</v>
      </c>
      <c r="O6">
        <v>29541</v>
      </c>
      <c r="P6">
        <v>34103</v>
      </c>
      <c r="Q6">
        <v>42934</v>
      </c>
      <c r="R6">
        <v>35781</v>
      </c>
      <c r="S6">
        <v>16489</v>
      </c>
      <c r="T6">
        <v>5363</v>
      </c>
      <c r="U6">
        <v>1938</v>
      </c>
      <c r="V6" t="s">
        <v>875</v>
      </c>
    </row>
    <row r="7" spans="1:22">
      <c r="A7" t="s">
        <v>766</v>
      </c>
      <c r="B7">
        <v>4629</v>
      </c>
      <c r="C7">
        <v>6168</v>
      </c>
      <c r="D7">
        <v>9216</v>
      </c>
      <c r="E7">
        <v>18047</v>
      </c>
      <c r="F7">
        <v>21629</v>
      </c>
      <c r="G7">
        <v>16215</v>
      </c>
      <c r="H7">
        <v>13279</v>
      </c>
      <c r="I7">
        <v>30627</v>
      </c>
      <c r="J7">
        <v>51085</v>
      </c>
      <c r="K7">
        <v>60215</v>
      </c>
      <c r="L7">
        <v>56273</v>
      </c>
      <c r="M7">
        <v>43208</v>
      </c>
      <c r="N7">
        <v>37864</v>
      </c>
      <c r="O7">
        <v>36031</v>
      </c>
      <c r="P7">
        <v>41782</v>
      </c>
      <c r="Q7">
        <v>53925</v>
      </c>
      <c r="R7">
        <v>45382</v>
      </c>
      <c r="S7">
        <v>20332</v>
      </c>
      <c r="T7">
        <v>6190</v>
      </c>
      <c r="U7">
        <v>2074</v>
      </c>
      <c r="V7" t="s">
        <v>876</v>
      </c>
    </row>
    <row r="8" spans="1:22">
      <c r="A8" t="s">
        <v>767</v>
      </c>
      <c r="B8">
        <v>2612</v>
      </c>
      <c r="C8">
        <v>3531</v>
      </c>
      <c r="D8">
        <v>5162</v>
      </c>
      <c r="E8">
        <v>9282</v>
      </c>
      <c r="F8">
        <v>11299</v>
      </c>
      <c r="G8">
        <v>9215</v>
      </c>
      <c r="H8">
        <v>8185</v>
      </c>
      <c r="I8">
        <v>19023</v>
      </c>
      <c r="J8">
        <v>27682</v>
      </c>
      <c r="K8">
        <v>33369</v>
      </c>
      <c r="L8">
        <v>31057</v>
      </c>
      <c r="M8">
        <v>24517</v>
      </c>
      <c r="N8">
        <v>23700</v>
      </c>
      <c r="O8">
        <v>23440</v>
      </c>
      <c r="P8">
        <v>26814</v>
      </c>
      <c r="Q8">
        <v>33837</v>
      </c>
      <c r="R8">
        <v>26634</v>
      </c>
      <c r="S8">
        <v>11204</v>
      </c>
      <c r="T8">
        <v>3016</v>
      </c>
      <c r="U8">
        <v>822</v>
      </c>
      <c r="V8" t="s">
        <v>877</v>
      </c>
    </row>
    <row r="9" spans="1:22">
      <c r="A9" t="s">
        <v>768</v>
      </c>
      <c r="B9">
        <v>5230</v>
      </c>
      <c r="C9">
        <v>7204</v>
      </c>
      <c r="D9">
        <v>9978</v>
      </c>
      <c r="E9">
        <v>17017</v>
      </c>
      <c r="F9">
        <v>20484</v>
      </c>
      <c r="G9">
        <v>15103</v>
      </c>
      <c r="H9">
        <v>18407</v>
      </c>
      <c r="I9">
        <v>40113</v>
      </c>
      <c r="J9">
        <v>43226</v>
      </c>
      <c r="K9">
        <v>54076</v>
      </c>
      <c r="L9">
        <v>51617</v>
      </c>
      <c r="M9">
        <v>39218</v>
      </c>
      <c r="N9">
        <v>36496</v>
      </c>
      <c r="O9">
        <v>35750</v>
      </c>
      <c r="P9">
        <v>43680</v>
      </c>
      <c r="Q9">
        <v>55909</v>
      </c>
      <c r="R9">
        <v>44079</v>
      </c>
      <c r="S9">
        <v>18777</v>
      </c>
      <c r="T9">
        <v>5680</v>
      </c>
      <c r="U9">
        <v>1853</v>
      </c>
      <c r="V9" t="s">
        <v>878</v>
      </c>
    </row>
    <row r="10" spans="1:22">
      <c r="A10" t="s">
        <v>769</v>
      </c>
      <c r="B10">
        <v>16018</v>
      </c>
      <c r="C10">
        <v>20074</v>
      </c>
      <c r="D10">
        <v>28917</v>
      </c>
      <c r="E10">
        <v>47808</v>
      </c>
      <c r="F10">
        <v>51829</v>
      </c>
      <c r="G10">
        <v>37771</v>
      </c>
      <c r="H10">
        <v>33653</v>
      </c>
      <c r="I10">
        <v>77499</v>
      </c>
      <c r="J10">
        <v>115736</v>
      </c>
      <c r="K10">
        <v>139903</v>
      </c>
      <c r="L10">
        <v>125776</v>
      </c>
      <c r="M10">
        <v>103315</v>
      </c>
      <c r="N10">
        <v>91933</v>
      </c>
      <c r="O10">
        <v>85074</v>
      </c>
      <c r="P10">
        <v>77078</v>
      </c>
      <c r="Q10">
        <v>75232</v>
      </c>
      <c r="R10">
        <v>63795</v>
      </c>
      <c r="S10">
        <v>29450</v>
      </c>
      <c r="T10">
        <v>9261</v>
      </c>
      <c r="U10">
        <v>2533</v>
      </c>
      <c r="V10" t="s">
        <v>879</v>
      </c>
    </row>
    <row r="11" spans="1:22">
      <c r="A11" t="s">
        <v>770</v>
      </c>
      <c r="B11">
        <v>13068</v>
      </c>
      <c r="C11">
        <v>15599</v>
      </c>
      <c r="D11">
        <v>22466</v>
      </c>
      <c r="E11">
        <v>38187</v>
      </c>
      <c r="F11">
        <v>40358</v>
      </c>
      <c r="G11">
        <v>28265</v>
      </c>
      <c r="H11">
        <v>27025</v>
      </c>
      <c r="I11">
        <v>56813</v>
      </c>
      <c r="J11">
        <v>85717</v>
      </c>
      <c r="K11">
        <v>113866</v>
      </c>
      <c r="L11">
        <v>98577</v>
      </c>
      <c r="M11">
        <v>79012</v>
      </c>
      <c r="N11">
        <v>77699</v>
      </c>
      <c r="O11">
        <v>76812</v>
      </c>
      <c r="P11">
        <v>73862</v>
      </c>
      <c r="Q11">
        <v>76158</v>
      </c>
      <c r="R11">
        <v>62135</v>
      </c>
      <c r="S11">
        <v>27785</v>
      </c>
      <c r="T11">
        <v>9254</v>
      </c>
      <c r="U11">
        <v>3115</v>
      </c>
      <c r="V11" t="s">
        <v>880</v>
      </c>
    </row>
    <row r="12" spans="1:22">
      <c r="A12" t="s">
        <v>771</v>
      </c>
      <c r="B12">
        <v>10794</v>
      </c>
      <c r="C12">
        <v>13272</v>
      </c>
      <c r="D12">
        <v>19937</v>
      </c>
      <c r="E12">
        <v>33838</v>
      </c>
      <c r="F12">
        <v>30768</v>
      </c>
      <c r="G12">
        <v>20176</v>
      </c>
      <c r="H12">
        <v>21499</v>
      </c>
      <c r="I12">
        <v>51449</v>
      </c>
      <c r="J12">
        <v>79514</v>
      </c>
      <c r="K12">
        <v>110336</v>
      </c>
      <c r="L12">
        <v>84054</v>
      </c>
      <c r="M12">
        <v>64136</v>
      </c>
      <c r="N12">
        <v>61436</v>
      </c>
      <c r="O12">
        <v>59869</v>
      </c>
      <c r="P12">
        <v>54011</v>
      </c>
      <c r="Q12">
        <v>47912</v>
      </c>
      <c r="R12">
        <v>38657</v>
      </c>
      <c r="S12">
        <v>17562</v>
      </c>
      <c r="T12">
        <v>6177</v>
      </c>
      <c r="U12">
        <v>1628</v>
      </c>
      <c r="V12" t="s">
        <v>881</v>
      </c>
    </row>
    <row r="13" spans="1:22">
      <c r="A13" t="s">
        <v>772</v>
      </c>
      <c r="B13">
        <v>33727</v>
      </c>
      <c r="C13">
        <v>42648</v>
      </c>
      <c r="D13">
        <v>62948</v>
      </c>
      <c r="E13">
        <v>101727</v>
      </c>
      <c r="F13">
        <v>105733</v>
      </c>
      <c r="G13">
        <v>76277</v>
      </c>
      <c r="H13">
        <v>71642</v>
      </c>
      <c r="I13">
        <v>159748</v>
      </c>
      <c r="J13">
        <v>256155</v>
      </c>
      <c r="K13">
        <v>307475</v>
      </c>
      <c r="L13">
        <v>256238</v>
      </c>
      <c r="M13">
        <v>198927</v>
      </c>
      <c r="N13">
        <v>181384</v>
      </c>
      <c r="O13">
        <v>178654</v>
      </c>
      <c r="P13">
        <v>175273</v>
      </c>
      <c r="Q13">
        <v>175605</v>
      </c>
      <c r="R13">
        <v>148449</v>
      </c>
      <c r="S13">
        <v>71112</v>
      </c>
      <c r="T13">
        <v>23211</v>
      </c>
      <c r="U13">
        <v>7678</v>
      </c>
      <c r="V13" t="s">
        <v>882</v>
      </c>
    </row>
    <row r="14" spans="1:22">
      <c r="A14" t="s">
        <v>773</v>
      </c>
      <c r="B14">
        <v>5166</v>
      </c>
      <c r="C14">
        <v>5536</v>
      </c>
      <c r="D14">
        <v>7092</v>
      </c>
      <c r="E14">
        <v>12712</v>
      </c>
      <c r="F14">
        <v>12986</v>
      </c>
      <c r="G14">
        <v>10335</v>
      </c>
      <c r="H14">
        <v>11396</v>
      </c>
      <c r="I14">
        <v>15761</v>
      </c>
      <c r="J14">
        <v>24861</v>
      </c>
      <c r="K14">
        <v>35565</v>
      </c>
      <c r="L14">
        <v>29870</v>
      </c>
      <c r="M14">
        <v>28192</v>
      </c>
      <c r="N14">
        <v>31427</v>
      </c>
      <c r="O14">
        <v>34913</v>
      </c>
      <c r="P14">
        <v>31945</v>
      </c>
      <c r="Q14">
        <v>23250</v>
      </c>
      <c r="R14">
        <v>21437</v>
      </c>
      <c r="S14">
        <v>11523</v>
      </c>
      <c r="T14">
        <v>4885</v>
      </c>
      <c r="U14">
        <v>1358</v>
      </c>
      <c r="V14" t="s">
        <v>883</v>
      </c>
    </row>
    <row r="15" spans="1:22">
      <c r="A15" t="s">
        <v>774</v>
      </c>
      <c r="B15">
        <v>14063</v>
      </c>
      <c r="C15">
        <v>18034</v>
      </c>
      <c r="D15">
        <v>26632</v>
      </c>
      <c r="E15">
        <v>37925</v>
      </c>
      <c r="F15">
        <v>35601</v>
      </c>
      <c r="G15">
        <v>23058</v>
      </c>
      <c r="H15">
        <v>28153</v>
      </c>
      <c r="I15">
        <v>64985</v>
      </c>
      <c r="J15">
        <v>88273</v>
      </c>
      <c r="K15">
        <v>113233</v>
      </c>
      <c r="L15">
        <v>85148</v>
      </c>
      <c r="M15">
        <v>68374</v>
      </c>
      <c r="N15">
        <v>63812</v>
      </c>
      <c r="O15">
        <v>62026</v>
      </c>
      <c r="P15">
        <v>56227</v>
      </c>
      <c r="Q15">
        <v>43026</v>
      </c>
      <c r="R15">
        <v>37231</v>
      </c>
      <c r="S15">
        <v>16858</v>
      </c>
      <c r="T15">
        <v>6318</v>
      </c>
      <c r="U15">
        <v>1804</v>
      </c>
      <c r="V15" t="s">
        <v>884</v>
      </c>
    </row>
    <row r="16" spans="1:22">
      <c r="A16" t="s">
        <v>775</v>
      </c>
      <c r="B16">
        <v>8105</v>
      </c>
      <c r="C16">
        <v>10146</v>
      </c>
      <c r="D16">
        <v>15048</v>
      </c>
      <c r="E16">
        <v>21919</v>
      </c>
      <c r="F16">
        <v>18870</v>
      </c>
      <c r="G16">
        <v>12684</v>
      </c>
      <c r="H16">
        <v>15301</v>
      </c>
      <c r="I16">
        <v>35405</v>
      </c>
      <c r="J16">
        <v>55920</v>
      </c>
      <c r="K16">
        <v>70191</v>
      </c>
      <c r="L16">
        <v>51860</v>
      </c>
      <c r="M16">
        <v>45795</v>
      </c>
      <c r="N16">
        <v>49431</v>
      </c>
      <c r="O16">
        <v>48825</v>
      </c>
      <c r="P16">
        <v>38423</v>
      </c>
      <c r="Q16">
        <v>27771</v>
      </c>
      <c r="R16">
        <v>23807</v>
      </c>
      <c r="S16">
        <v>11823</v>
      </c>
      <c r="T16">
        <v>5207</v>
      </c>
      <c r="U16">
        <v>1857</v>
      </c>
      <c r="V16" t="s">
        <v>885</v>
      </c>
    </row>
    <row r="17" spans="1:22">
      <c r="A17" t="s">
        <v>776</v>
      </c>
      <c r="B17">
        <v>8001</v>
      </c>
      <c r="C17">
        <v>9623</v>
      </c>
      <c r="D17">
        <v>13186</v>
      </c>
      <c r="E17">
        <v>19304</v>
      </c>
      <c r="F17">
        <v>17622</v>
      </c>
      <c r="G17">
        <v>12851</v>
      </c>
      <c r="H17">
        <v>20443</v>
      </c>
      <c r="I17">
        <v>31610</v>
      </c>
      <c r="J17">
        <v>39510</v>
      </c>
      <c r="K17">
        <v>55789</v>
      </c>
      <c r="L17">
        <v>43844</v>
      </c>
      <c r="M17">
        <v>41374</v>
      </c>
      <c r="N17">
        <v>43155</v>
      </c>
      <c r="O17">
        <v>43622</v>
      </c>
      <c r="P17">
        <v>36928</v>
      </c>
      <c r="Q17">
        <v>27937</v>
      </c>
      <c r="R17">
        <v>25361</v>
      </c>
      <c r="S17">
        <v>13520</v>
      </c>
      <c r="T17">
        <v>5391</v>
      </c>
      <c r="U17">
        <v>1777</v>
      </c>
      <c r="V17" t="s">
        <v>847</v>
      </c>
    </row>
    <row r="18" spans="1:22">
      <c r="A18" t="s">
        <v>777</v>
      </c>
      <c r="B18">
        <v>3121</v>
      </c>
      <c r="C18">
        <v>3244</v>
      </c>
      <c r="D18">
        <v>3667</v>
      </c>
      <c r="E18">
        <v>6513</v>
      </c>
      <c r="F18">
        <v>7201</v>
      </c>
      <c r="G18">
        <v>6814</v>
      </c>
      <c r="H18">
        <v>7037</v>
      </c>
      <c r="I18">
        <v>7123</v>
      </c>
      <c r="J18">
        <v>10122</v>
      </c>
      <c r="K18">
        <v>16950</v>
      </c>
      <c r="L18">
        <v>15553</v>
      </c>
      <c r="M18">
        <v>16344</v>
      </c>
      <c r="N18">
        <v>18862</v>
      </c>
      <c r="O18">
        <v>25996</v>
      </c>
      <c r="P18">
        <v>28198</v>
      </c>
      <c r="Q18">
        <v>27214</v>
      </c>
      <c r="R18">
        <v>25272</v>
      </c>
      <c r="S18">
        <v>15642</v>
      </c>
      <c r="T18">
        <v>6714</v>
      </c>
      <c r="U18">
        <v>1976</v>
      </c>
      <c r="V18">
        <v>357</v>
      </c>
    </row>
  </sheetData>
  <pageMargins left="0.7" right="0.7" top="0.75" bottom="0.75" header="0.3" footer="0.3"/>
  <headerFooter/>
  <tableParts count="1">
    <tablePart r:id="rId1"/>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126"/>
  <sheetViews>
    <sheetView tabSelected="1" workbookViewId="0">
      <selection activeCell="I13" sqref="I13"/>
    </sheetView>
  </sheetViews>
  <sheetFormatPr defaultColWidth="9" defaultRowHeight="14" outlineLevelCol="7"/>
  <sheetData>
    <row r="1" ht="21" spans="1:8">
      <c r="A1" s="52" t="s">
        <v>8</v>
      </c>
      <c r="B1" s="52"/>
      <c r="C1" s="52"/>
      <c r="D1" s="52"/>
      <c r="E1" s="52"/>
      <c r="F1" s="52"/>
      <c r="G1" s="52"/>
      <c r="H1" s="52"/>
    </row>
    <row r="2" ht="14.75" spans="1:8">
      <c r="A2" s="53" t="s">
        <v>9</v>
      </c>
      <c r="B2" s="53"/>
      <c r="C2" s="53"/>
      <c r="D2" s="53"/>
      <c r="E2" s="53"/>
      <c r="F2" s="53"/>
      <c r="G2" s="53"/>
      <c r="H2" s="54"/>
    </row>
    <row r="3" spans="1:8">
      <c r="A3" s="55" t="s">
        <v>10</v>
      </c>
      <c r="B3" s="56" t="s">
        <v>11</v>
      </c>
      <c r="C3" s="57"/>
      <c r="D3" s="57"/>
      <c r="E3" s="56" t="s">
        <v>12</v>
      </c>
      <c r="F3" s="57"/>
      <c r="G3" s="57"/>
      <c r="H3" s="58" t="s">
        <v>13</v>
      </c>
    </row>
    <row r="4" spans="1:8">
      <c r="A4" s="59"/>
      <c r="B4" s="60" t="s">
        <v>14</v>
      </c>
      <c r="C4" s="60" t="s">
        <v>15</v>
      </c>
      <c r="D4" s="60" t="s">
        <v>16</v>
      </c>
      <c r="E4" s="60" t="s">
        <v>14</v>
      </c>
      <c r="F4" s="60" t="s">
        <v>15</v>
      </c>
      <c r="G4" s="60" t="s">
        <v>16</v>
      </c>
      <c r="H4" s="61"/>
    </row>
    <row r="5" spans="1:8">
      <c r="A5" s="62" t="s">
        <v>17</v>
      </c>
      <c r="B5" s="63">
        <v>24870895</v>
      </c>
      <c r="C5" s="64">
        <v>12875211</v>
      </c>
      <c r="D5" s="64">
        <v>11995684</v>
      </c>
      <c r="E5" s="64">
        <v>100</v>
      </c>
      <c r="F5" s="64">
        <v>51.77</v>
      </c>
      <c r="G5" s="64">
        <v>48.23</v>
      </c>
      <c r="H5" s="64" t="s">
        <v>18</v>
      </c>
    </row>
    <row r="6" spans="1:8">
      <c r="A6" s="65" t="s">
        <v>19</v>
      </c>
      <c r="B6" s="66">
        <v>857499</v>
      </c>
      <c r="C6" s="67">
        <v>445878</v>
      </c>
      <c r="D6" s="67">
        <v>411621</v>
      </c>
      <c r="E6" s="67">
        <v>3.45</v>
      </c>
      <c r="F6" s="67">
        <v>1.79</v>
      </c>
      <c r="G6" s="67">
        <v>1.66</v>
      </c>
      <c r="H6" s="67" t="s">
        <v>20</v>
      </c>
    </row>
    <row r="7" spans="1:8">
      <c r="A7" s="65" t="s">
        <v>21</v>
      </c>
      <c r="B7" s="66">
        <v>124666</v>
      </c>
      <c r="C7" s="67">
        <v>64748</v>
      </c>
      <c r="D7" s="67">
        <v>59918</v>
      </c>
      <c r="E7" s="67">
        <v>0.5</v>
      </c>
      <c r="F7" s="67">
        <v>0.26</v>
      </c>
      <c r="G7" s="67">
        <v>0.24</v>
      </c>
      <c r="H7" s="67" t="s">
        <v>22</v>
      </c>
    </row>
    <row r="8" spans="1:8">
      <c r="A8" s="65" t="s">
        <v>23</v>
      </c>
      <c r="B8" s="66">
        <v>160017</v>
      </c>
      <c r="C8" s="67">
        <v>83018</v>
      </c>
      <c r="D8" s="67">
        <v>76999</v>
      </c>
      <c r="E8" s="67">
        <v>0.64</v>
      </c>
      <c r="F8" s="67">
        <v>0.33</v>
      </c>
      <c r="G8" s="67">
        <v>0.31</v>
      </c>
      <c r="H8" s="67" t="s">
        <v>24</v>
      </c>
    </row>
    <row r="9" spans="1:8">
      <c r="A9" s="65" t="s">
        <v>25</v>
      </c>
      <c r="B9" s="66">
        <v>169905</v>
      </c>
      <c r="C9" s="67">
        <v>88085</v>
      </c>
      <c r="D9" s="67">
        <v>81820</v>
      </c>
      <c r="E9" s="67">
        <v>0.68</v>
      </c>
      <c r="F9" s="67">
        <v>0.35</v>
      </c>
      <c r="G9" s="67">
        <v>0.33</v>
      </c>
      <c r="H9" s="67" t="s">
        <v>26</v>
      </c>
    </row>
    <row r="10" spans="1:8">
      <c r="A10" s="65" t="s">
        <v>27</v>
      </c>
      <c r="B10" s="66">
        <v>199343</v>
      </c>
      <c r="C10" s="67">
        <v>103585</v>
      </c>
      <c r="D10" s="67">
        <v>95758</v>
      </c>
      <c r="E10" s="67">
        <v>0.8</v>
      </c>
      <c r="F10" s="67">
        <v>0.42</v>
      </c>
      <c r="G10" s="67">
        <v>0.39</v>
      </c>
      <c r="H10" s="67" t="s">
        <v>28</v>
      </c>
    </row>
    <row r="11" spans="1:8">
      <c r="A11" s="65" t="s">
        <v>29</v>
      </c>
      <c r="B11" s="66">
        <v>203568</v>
      </c>
      <c r="C11" s="67">
        <v>106442</v>
      </c>
      <c r="D11" s="67">
        <v>97126</v>
      </c>
      <c r="E11" s="67">
        <v>0.82</v>
      </c>
      <c r="F11" s="67">
        <v>0.43</v>
      </c>
      <c r="G11" s="67">
        <v>0.39</v>
      </c>
      <c r="H11" s="67" t="s">
        <v>30</v>
      </c>
    </row>
    <row r="12" spans="1:8">
      <c r="A12" s="65" t="s">
        <v>31</v>
      </c>
      <c r="B12" s="66">
        <v>914022</v>
      </c>
      <c r="C12" s="67">
        <v>480179</v>
      </c>
      <c r="D12" s="67">
        <v>433843</v>
      </c>
      <c r="E12" s="67">
        <v>3.68</v>
      </c>
      <c r="F12" s="67">
        <v>1.93</v>
      </c>
      <c r="G12" s="67">
        <v>1.74</v>
      </c>
      <c r="H12" s="67" t="s">
        <v>32</v>
      </c>
    </row>
    <row r="13" spans="1:8">
      <c r="A13" s="65" t="s">
        <v>33</v>
      </c>
      <c r="B13" s="66">
        <v>181755</v>
      </c>
      <c r="C13" s="67">
        <v>94938</v>
      </c>
      <c r="D13" s="67">
        <v>86817</v>
      </c>
      <c r="E13" s="67">
        <v>0.73</v>
      </c>
      <c r="F13" s="67">
        <v>0.38</v>
      </c>
      <c r="G13" s="67">
        <v>0.35</v>
      </c>
      <c r="H13" s="67" t="s">
        <v>34</v>
      </c>
    </row>
    <row r="14" spans="1:8">
      <c r="A14" s="65" t="s">
        <v>35</v>
      </c>
      <c r="B14" s="66">
        <v>198211</v>
      </c>
      <c r="C14" s="67">
        <v>104173</v>
      </c>
      <c r="D14" s="67">
        <v>94038</v>
      </c>
      <c r="E14" s="67">
        <v>0.8</v>
      </c>
      <c r="F14" s="67">
        <v>0.42</v>
      </c>
      <c r="G14" s="67">
        <v>0.38</v>
      </c>
      <c r="H14" s="67" t="s">
        <v>36</v>
      </c>
    </row>
    <row r="15" spans="1:8">
      <c r="A15" s="65" t="s">
        <v>37</v>
      </c>
      <c r="B15" s="66">
        <v>180883</v>
      </c>
      <c r="C15" s="67">
        <v>94920</v>
      </c>
      <c r="D15" s="67">
        <v>85963</v>
      </c>
      <c r="E15" s="67">
        <v>0.73</v>
      </c>
      <c r="F15" s="67">
        <v>0.38</v>
      </c>
      <c r="G15" s="67">
        <v>0.35</v>
      </c>
      <c r="H15" s="67" t="s">
        <v>38</v>
      </c>
    </row>
    <row r="16" spans="1:8">
      <c r="A16" s="65" t="s">
        <v>39</v>
      </c>
      <c r="B16" s="66">
        <v>192094</v>
      </c>
      <c r="C16" s="67">
        <v>101178</v>
      </c>
      <c r="D16" s="67">
        <v>90916</v>
      </c>
      <c r="E16" s="67">
        <v>0.77</v>
      </c>
      <c r="F16" s="67">
        <v>0.41</v>
      </c>
      <c r="G16" s="67">
        <v>0.37</v>
      </c>
      <c r="H16" s="67" t="s">
        <v>40</v>
      </c>
    </row>
    <row r="17" spans="1:8">
      <c r="A17" s="65" t="s">
        <v>41</v>
      </c>
      <c r="B17" s="66">
        <v>161079</v>
      </c>
      <c r="C17" s="67">
        <v>84970</v>
      </c>
      <c r="D17" s="67">
        <v>76109</v>
      </c>
      <c r="E17" s="67">
        <v>0.65</v>
      </c>
      <c r="F17" s="67">
        <v>0.34</v>
      </c>
      <c r="G17" s="67">
        <v>0.31</v>
      </c>
      <c r="H17" s="67" t="s">
        <v>42</v>
      </c>
    </row>
    <row r="18" spans="1:8">
      <c r="A18" s="65" t="s">
        <v>43</v>
      </c>
      <c r="B18" s="66">
        <v>664775</v>
      </c>
      <c r="C18" s="67">
        <v>348491</v>
      </c>
      <c r="D18" s="67">
        <v>316284</v>
      </c>
      <c r="E18" s="67">
        <v>2.67</v>
      </c>
      <c r="F18" s="67">
        <v>1.4</v>
      </c>
      <c r="G18" s="67">
        <v>1.27</v>
      </c>
      <c r="H18" s="67" t="s">
        <v>44</v>
      </c>
    </row>
    <row r="19" spans="1:8">
      <c r="A19" s="65" t="s">
        <v>45</v>
      </c>
      <c r="B19" s="66">
        <v>153366</v>
      </c>
      <c r="C19" s="67">
        <v>80844</v>
      </c>
      <c r="D19" s="67">
        <v>72522</v>
      </c>
      <c r="E19" s="67">
        <v>0.62</v>
      </c>
      <c r="F19" s="67">
        <v>0.33</v>
      </c>
      <c r="G19" s="67">
        <v>0.29</v>
      </c>
      <c r="H19" s="67" t="s">
        <v>46</v>
      </c>
    </row>
    <row r="20" spans="1:8">
      <c r="A20" s="65" t="s">
        <v>47</v>
      </c>
      <c r="B20" s="66">
        <v>140290</v>
      </c>
      <c r="C20" s="67">
        <v>73547</v>
      </c>
      <c r="D20" s="67">
        <v>66743</v>
      </c>
      <c r="E20" s="67">
        <v>0.56</v>
      </c>
      <c r="F20" s="67">
        <v>0.3</v>
      </c>
      <c r="G20" s="67">
        <v>0.27</v>
      </c>
      <c r="H20" s="67" t="s">
        <v>48</v>
      </c>
    </row>
    <row r="21" spans="1:8">
      <c r="A21" s="65" t="s">
        <v>49</v>
      </c>
      <c r="B21" s="66">
        <v>132995</v>
      </c>
      <c r="C21" s="67">
        <v>69337</v>
      </c>
      <c r="D21" s="67">
        <v>63658</v>
      </c>
      <c r="E21" s="67">
        <v>0.53</v>
      </c>
      <c r="F21" s="67">
        <v>0.28</v>
      </c>
      <c r="G21" s="67">
        <v>0.26</v>
      </c>
      <c r="H21" s="67" t="s">
        <v>50</v>
      </c>
    </row>
    <row r="22" spans="1:8">
      <c r="A22" s="65" t="s">
        <v>51</v>
      </c>
      <c r="B22" s="66">
        <v>129631</v>
      </c>
      <c r="C22" s="67">
        <v>67816</v>
      </c>
      <c r="D22" s="67">
        <v>61815</v>
      </c>
      <c r="E22" s="67">
        <v>0.52</v>
      </c>
      <c r="F22" s="67">
        <v>0.27</v>
      </c>
      <c r="G22" s="67">
        <v>0.25</v>
      </c>
      <c r="H22" s="67" t="s">
        <v>52</v>
      </c>
    </row>
    <row r="23" spans="1:8">
      <c r="A23" s="65" t="s">
        <v>53</v>
      </c>
      <c r="B23" s="66">
        <v>108493</v>
      </c>
      <c r="C23" s="67">
        <v>56947</v>
      </c>
      <c r="D23" s="67">
        <v>51546</v>
      </c>
      <c r="E23" s="67">
        <v>0.44</v>
      </c>
      <c r="F23" s="67">
        <v>0.23</v>
      </c>
      <c r="G23" s="67">
        <v>0.21</v>
      </c>
      <c r="H23" s="67" t="s">
        <v>54</v>
      </c>
    </row>
    <row r="24" spans="1:8">
      <c r="A24" s="65" t="s">
        <v>55</v>
      </c>
      <c r="B24" s="66">
        <v>710184</v>
      </c>
      <c r="C24" s="67">
        <v>391803</v>
      </c>
      <c r="D24" s="67">
        <v>318381</v>
      </c>
      <c r="E24" s="67">
        <v>2.86</v>
      </c>
      <c r="F24" s="67">
        <v>1.58</v>
      </c>
      <c r="G24" s="67">
        <v>1.28</v>
      </c>
      <c r="H24" s="67" t="s">
        <v>56</v>
      </c>
    </row>
    <row r="25" spans="1:8">
      <c r="A25" s="65" t="s">
        <v>57</v>
      </c>
      <c r="B25" s="66">
        <v>109029</v>
      </c>
      <c r="C25" s="67">
        <v>58085</v>
      </c>
      <c r="D25" s="67">
        <v>50944</v>
      </c>
      <c r="E25" s="67">
        <v>0.44</v>
      </c>
      <c r="F25" s="67">
        <v>0.23</v>
      </c>
      <c r="G25" s="67">
        <v>0.2</v>
      </c>
      <c r="H25" s="67" t="s">
        <v>58</v>
      </c>
    </row>
    <row r="26" spans="1:8">
      <c r="A26" s="65" t="s">
        <v>59</v>
      </c>
      <c r="B26" s="66">
        <v>115040</v>
      </c>
      <c r="C26" s="67">
        <v>62571</v>
      </c>
      <c r="D26" s="67">
        <v>52469</v>
      </c>
      <c r="E26" s="67">
        <v>0.46</v>
      </c>
      <c r="F26" s="67">
        <v>0.25</v>
      </c>
      <c r="G26" s="67">
        <v>0.21</v>
      </c>
      <c r="H26" s="67" t="s">
        <v>60</v>
      </c>
    </row>
    <row r="27" spans="1:8">
      <c r="A27" s="65" t="s">
        <v>61</v>
      </c>
      <c r="B27" s="66">
        <v>119589</v>
      </c>
      <c r="C27" s="67">
        <v>67101</v>
      </c>
      <c r="D27" s="67">
        <v>52488</v>
      </c>
      <c r="E27" s="67">
        <v>0.48</v>
      </c>
      <c r="F27" s="67">
        <v>0.27</v>
      </c>
      <c r="G27" s="67">
        <v>0.21</v>
      </c>
      <c r="H27" s="67" t="s">
        <v>62</v>
      </c>
    </row>
    <row r="28" spans="1:8">
      <c r="A28" s="65" t="s">
        <v>63</v>
      </c>
      <c r="B28" s="66">
        <v>161884</v>
      </c>
      <c r="C28" s="67">
        <v>90397</v>
      </c>
      <c r="D28" s="67">
        <v>71487</v>
      </c>
      <c r="E28" s="67">
        <v>0.65</v>
      </c>
      <c r="F28" s="67">
        <v>0.36</v>
      </c>
      <c r="G28" s="67">
        <v>0.29</v>
      </c>
      <c r="H28" s="67" t="s">
        <v>64</v>
      </c>
    </row>
    <row r="29" spans="1:8">
      <c r="A29" s="65" t="s">
        <v>65</v>
      </c>
      <c r="B29" s="66">
        <v>204642</v>
      </c>
      <c r="C29" s="67">
        <v>113649</v>
      </c>
      <c r="D29" s="67">
        <v>90993</v>
      </c>
      <c r="E29" s="67">
        <v>0.82</v>
      </c>
      <c r="F29" s="67">
        <v>0.46</v>
      </c>
      <c r="G29" s="67">
        <v>0.37</v>
      </c>
      <c r="H29" s="67" t="s">
        <v>66</v>
      </c>
    </row>
    <row r="30" spans="1:8">
      <c r="A30" s="65" t="s">
        <v>67</v>
      </c>
      <c r="B30" s="66">
        <v>1514156</v>
      </c>
      <c r="C30" s="67">
        <v>824363</v>
      </c>
      <c r="D30" s="67">
        <v>689793</v>
      </c>
      <c r="E30" s="67">
        <v>6.09</v>
      </c>
      <c r="F30" s="67">
        <v>3.31</v>
      </c>
      <c r="G30" s="67">
        <v>2.77</v>
      </c>
      <c r="H30" s="67" t="s">
        <v>68</v>
      </c>
    </row>
    <row r="31" spans="1:8">
      <c r="A31" s="65" t="s">
        <v>69</v>
      </c>
      <c r="B31" s="66">
        <v>239937</v>
      </c>
      <c r="C31" s="67">
        <v>132310</v>
      </c>
      <c r="D31" s="67">
        <v>107627</v>
      </c>
      <c r="E31" s="67">
        <v>0.96</v>
      </c>
      <c r="F31" s="67">
        <v>0.53</v>
      </c>
      <c r="G31" s="67">
        <v>0.43</v>
      </c>
      <c r="H31" s="67" t="s">
        <v>70</v>
      </c>
    </row>
    <row r="32" spans="1:8">
      <c r="A32" s="65" t="s">
        <v>71</v>
      </c>
      <c r="B32" s="66">
        <v>250395</v>
      </c>
      <c r="C32" s="67">
        <v>137792</v>
      </c>
      <c r="D32" s="67">
        <v>112603</v>
      </c>
      <c r="E32" s="67">
        <v>1.01</v>
      </c>
      <c r="F32" s="67">
        <v>0.55</v>
      </c>
      <c r="G32" s="67">
        <v>0.45</v>
      </c>
      <c r="H32" s="67" t="s">
        <v>72</v>
      </c>
    </row>
    <row r="33" spans="1:8">
      <c r="A33" s="65" t="s">
        <v>73</v>
      </c>
      <c r="B33" s="66">
        <v>302395</v>
      </c>
      <c r="C33" s="67">
        <v>166559</v>
      </c>
      <c r="D33" s="67">
        <v>135836</v>
      </c>
      <c r="E33" s="67">
        <v>1.22</v>
      </c>
      <c r="F33" s="67">
        <v>0.67</v>
      </c>
      <c r="G33" s="67">
        <v>0.55</v>
      </c>
      <c r="H33" s="67" t="s">
        <v>74</v>
      </c>
    </row>
    <row r="34" spans="1:8">
      <c r="A34" s="65" t="s">
        <v>75</v>
      </c>
      <c r="B34" s="66">
        <v>342932</v>
      </c>
      <c r="C34" s="67">
        <v>185621</v>
      </c>
      <c r="D34" s="67">
        <v>157311</v>
      </c>
      <c r="E34" s="67">
        <v>1.38</v>
      </c>
      <c r="F34" s="67">
        <v>0.75</v>
      </c>
      <c r="G34" s="67">
        <v>0.63</v>
      </c>
      <c r="H34" s="67" t="s">
        <v>76</v>
      </c>
    </row>
    <row r="35" spans="1:8">
      <c r="A35" s="65" t="s">
        <v>77</v>
      </c>
      <c r="B35" s="66">
        <v>378497</v>
      </c>
      <c r="C35" s="67">
        <v>202081</v>
      </c>
      <c r="D35" s="67">
        <v>176416</v>
      </c>
      <c r="E35" s="67">
        <v>1.52</v>
      </c>
      <c r="F35" s="67">
        <v>0.81</v>
      </c>
      <c r="G35" s="67">
        <v>0.71</v>
      </c>
      <c r="H35" s="67" t="s">
        <v>78</v>
      </c>
    </row>
    <row r="36" spans="1:8">
      <c r="A36" s="65" t="s">
        <v>79</v>
      </c>
      <c r="B36" s="66">
        <v>2205834</v>
      </c>
      <c r="C36" s="67">
        <v>1179905</v>
      </c>
      <c r="D36" s="67">
        <v>1025929</v>
      </c>
      <c r="E36" s="67">
        <v>8.87</v>
      </c>
      <c r="F36" s="67">
        <v>4.74</v>
      </c>
      <c r="G36" s="67">
        <v>4.13</v>
      </c>
      <c r="H36" s="67" t="s">
        <v>80</v>
      </c>
    </row>
    <row r="37" spans="1:8">
      <c r="A37" s="65" t="s">
        <v>81</v>
      </c>
      <c r="B37" s="66">
        <v>422775</v>
      </c>
      <c r="C37" s="67">
        <v>224924</v>
      </c>
      <c r="D37" s="67">
        <v>197851</v>
      </c>
      <c r="E37" s="67">
        <v>1.7</v>
      </c>
      <c r="F37" s="67">
        <v>0.9</v>
      </c>
      <c r="G37" s="67">
        <v>0.8</v>
      </c>
      <c r="H37" s="67" t="s">
        <v>82</v>
      </c>
    </row>
    <row r="38" spans="1:8">
      <c r="A38" s="65" t="s">
        <v>83</v>
      </c>
      <c r="B38" s="66">
        <v>417040</v>
      </c>
      <c r="C38" s="67">
        <v>221519</v>
      </c>
      <c r="D38" s="67">
        <v>195521</v>
      </c>
      <c r="E38" s="67">
        <v>1.68</v>
      </c>
      <c r="F38" s="67">
        <v>0.89</v>
      </c>
      <c r="G38" s="67">
        <v>0.79</v>
      </c>
      <c r="H38" s="67" t="s">
        <v>84</v>
      </c>
    </row>
    <row r="39" spans="1:8">
      <c r="A39" s="65" t="s">
        <v>85</v>
      </c>
      <c r="B39" s="66">
        <v>444341</v>
      </c>
      <c r="C39" s="67">
        <v>237280</v>
      </c>
      <c r="D39" s="67">
        <v>207061</v>
      </c>
      <c r="E39" s="67">
        <v>1.79</v>
      </c>
      <c r="F39" s="67">
        <v>0.95</v>
      </c>
      <c r="G39" s="67">
        <v>0.83</v>
      </c>
      <c r="H39" s="67" t="s">
        <v>86</v>
      </c>
    </row>
    <row r="40" spans="1:8">
      <c r="A40" s="65" t="s">
        <v>87</v>
      </c>
      <c r="B40" s="66">
        <v>453509</v>
      </c>
      <c r="C40" s="67">
        <v>243080</v>
      </c>
      <c r="D40" s="67">
        <v>210429</v>
      </c>
      <c r="E40" s="67">
        <v>1.82</v>
      </c>
      <c r="F40" s="67">
        <v>0.98</v>
      </c>
      <c r="G40" s="67">
        <v>0.85</v>
      </c>
      <c r="H40" s="67" t="s">
        <v>88</v>
      </c>
    </row>
    <row r="41" spans="1:8">
      <c r="A41" s="65" t="s">
        <v>89</v>
      </c>
      <c r="B41" s="66">
        <v>468169</v>
      </c>
      <c r="C41" s="67">
        <v>253102</v>
      </c>
      <c r="D41" s="67">
        <v>215067</v>
      </c>
      <c r="E41" s="67">
        <v>1.88</v>
      </c>
      <c r="F41" s="67">
        <v>1.02</v>
      </c>
      <c r="G41" s="67">
        <v>0.86</v>
      </c>
      <c r="H41" s="67" t="s">
        <v>90</v>
      </c>
    </row>
    <row r="42" spans="1:8">
      <c r="A42" s="65" t="s">
        <v>91</v>
      </c>
      <c r="B42" s="66">
        <v>2741293</v>
      </c>
      <c r="C42" s="67">
        <v>1462804</v>
      </c>
      <c r="D42" s="67">
        <v>1278489</v>
      </c>
      <c r="E42" s="67">
        <v>11.02</v>
      </c>
      <c r="F42" s="67">
        <v>5.88</v>
      </c>
      <c r="G42" s="67">
        <v>5.14</v>
      </c>
      <c r="H42" s="67" t="s">
        <v>92</v>
      </c>
    </row>
    <row r="43" spans="1:8">
      <c r="A43" s="65" t="s">
        <v>93</v>
      </c>
      <c r="B43" s="66">
        <v>579187</v>
      </c>
      <c r="C43" s="67">
        <v>313617</v>
      </c>
      <c r="D43" s="67">
        <v>265570</v>
      </c>
      <c r="E43" s="67">
        <v>2.33</v>
      </c>
      <c r="F43" s="67">
        <v>1.26</v>
      </c>
      <c r="G43" s="67">
        <v>1.07</v>
      </c>
      <c r="H43" s="67" t="s">
        <v>94</v>
      </c>
    </row>
    <row r="44" spans="1:8">
      <c r="A44" s="65" t="s">
        <v>95</v>
      </c>
      <c r="B44" s="66">
        <v>571021</v>
      </c>
      <c r="C44" s="67">
        <v>305843</v>
      </c>
      <c r="D44" s="67">
        <v>265178</v>
      </c>
      <c r="E44" s="67">
        <v>2.3</v>
      </c>
      <c r="F44" s="67">
        <v>1.23</v>
      </c>
      <c r="G44" s="67">
        <v>1.07</v>
      </c>
      <c r="H44" s="67" t="s">
        <v>96</v>
      </c>
    </row>
    <row r="45" spans="1:8">
      <c r="A45" s="65" t="s">
        <v>97</v>
      </c>
      <c r="B45" s="66">
        <v>531352</v>
      </c>
      <c r="C45" s="67">
        <v>282125</v>
      </c>
      <c r="D45" s="67">
        <v>249227</v>
      </c>
      <c r="E45" s="67">
        <v>2.14</v>
      </c>
      <c r="F45" s="67">
        <v>1.13</v>
      </c>
      <c r="G45" s="67">
        <v>1</v>
      </c>
      <c r="H45" s="67" t="s">
        <v>98</v>
      </c>
    </row>
    <row r="46" spans="1:8">
      <c r="A46" s="65" t="s">
        <v>99</v>
      </c>
      <c r="B46" s="66">
        <v>564361</v>
      </c>
      <c r="C46" s="67">
        <v>299843</v>
      </c>
      <c r="D46" s="67">
        <v>264518</v>
      </c>
      <c r="E46" s="67">
        <v>2.27</v>
      </c>
      <c r="F46" s="67">
        <v>1.21</v>
      </c>
      <c r="G46" s="67">
        <v>1.06</v>
      </c>
      <c r="H46" s="67" t="s">
        <v>100</v>
      </c>
    </row>
    <row r="47" spans="1:8">
      <c r="A47" s="65" t="s">
        <v>101</v>
      </c>
      <c r="B47" s="66">
        <v>495372</v>
      </c>
      <c r="C47" s="67">
        <v>261376</v>
      </c>
      <c r="D47" s="67">
        <v>233996</v>
      </c>
      <c r="E47" s="67">
        <v>1.99</v>
      </c>
      <c r="F47" s="67">
        <v>1.05</v>
      </c>
      <c r="G47" s="67">
        <v>0.94</v>
      </c>
      <c r="H47" s="67" t="s">
        <v>102</v>
      </c>
    </row>
    <row r="48" spans="1:8">
      <c r="A48" s="65" t="s">
        <v>103</v>
      </c>
      <c r="B48" s="66">
        <v>2295810</v>
      </c>
      <c r="C48" s="67">
        <v>1207124</v>
      </c>
      <c r="D48" s="67">
        <v>1088686</v>
      </c>
      <c r="E48" s="67">
        <v>9.23</v>
      </c>
      <c r="F48" s="67">
        <v>4.85</v>
      </c>
      <c r="G48" s="67">
        <v>4.38</v>
      </c>
      <c r="H48" s="67" t="s">
        <v>104</v>
      </c>
    </row>
    <row r="49" spans="1:8">
      <c r="A49" s="65" t="s">
        <v>105</v>
      </c>
      <c r="B49" s="66">
        <v>428409</v>
      </c>
      <c r="C49" s="67">
        <v>226082</v>
      </c>
      <c r="D49" s="67">
        <v>202327</v>
      </c>
      <c r="E49" s="67">
        <v>1.72</v>
      </c>
      <c r="F49" s="67">
        <v>0.91</v>
      </c>
      <c r="G49" s="67">
        <v>0.81</v>
      </c>
      <c r="H49" s="67" t="s">
        <v>106</v>
      </c>
    </row>
    <row r="50" spans="1:8">
      <c r="A50" s="65" t="s">
        <v>107</v>
      </c>
      <c r="B50" s="66">
        <v>450185</v>
      </c>
      <c r="C50" s="67">
        <v>236929</v>
      </c>
      <c r="D50" s="67">
        <v>213256</v>
      </c>
      <c r="E50" s="67">
        <v>1.81</v>
      </c>
      <c r="F50" s="67">
        <v>0.95</v>
      </c>
      <c r="G50" s="67">
        <v>0.86</v>
      </c>
      <c r="H50" s="67" t="s">
        <v>108</v>
      </c>
    </row>
    <row r="51" spans="1:8">
      <c r="A51" s="65" t="s">
        <v>109</v>
      </c>
      <c r="B51" s="66">
        <v>462365</v>
      </c>
      <c r="C51" s="67">
        <v>243215</v>
      </c>
      <c r="D51" s="67">
        <v>219150</v>
      </c>
      <c r="E51" s="67">
        <v>1.86</v>
      </c>
      <c r="F51" s="67">
        <v>0.98</v>
      </c>
      <c r="G51" s="67">
        <v>0.88</v>
      </c>
      <c r="H51" s="67" t="s">
        <v>110</v>
      </c>
    </row>
    <row r="52" spans="1:8">
      <c r="A52" s="65" t="s">
        <v>111</v>
      </c>
      <c r="B52" s="66">
        <v>524853</v>
      </c>
      <c r="C52" s="67">
        <v>275590</v>
      </c>
      <c r="D52" s="67">
        <v>249263</v>
      </c>
      <c r="E52" s="67">
        <v>2.11</v>
      </c>
      <c r="F52" s="67">
        <v>1.11</v>
      </c>
      <c r="G52" s="67">
        <v>1</v>
      </c>
      <c r="H52" s="67" t="s">
        <v>112</v>
      </c>
    </row>
    <row r="53" spans="1:8">
      <c r="A53" s="65" t="s">
        <v>113</v>
      </c>
      <c r="B53" s="66">
        <v>429998</v>
      </c>
      <c r="C53" s="67">
        <v>225308</v>
      </c>
      <c r="D53" s="67">
        <v>204690</v>
      </c>
      <c r="E53" s="67">
        <v>1.73</v>
      </c>
      <c r="F53" s="67">
        <v>0.91</v>
      </c>
      <c r="G53" s="67">
        <v>0.82</v>
      </c>
      <c r="H53" s="67" t="s">
        <v>114</v>
      </c>
    </row>
    <row r="54" spans="1:8">
      <c r="A54" s="65" t="s">
        <v>115</v>
      </c>
      <c r="B54" s="66">
        <v>1857512</v>
      </c>
      <c r="C54" s="67">
        <v>977109</v>
      </c>
      <c r="D54" s="67">
        <v>880403</v>
      </c>
      <c r="E54" s="67">
        <v>7.47</v>
      </c>
      <c r="F54" s="67">
        <v>3.93</v>
      </c>
      <c r="G54" s="67">
        <v>3.54</v>
      </c>
      <c r="H54" s="67" t="s">
        <v>110</v>
      </c>
    </row>
    <row r="55" spans="1:8">
      <c r="A55" s="65" t="s">
        <v>116</v>
      </c>
      <c r="B55" s="66">
        <v>373948</v>
      </c>
      <c r="C55" s="67">
        <v>196624</v>
      </c>
      <c r="D55" s="67">
        <v>177324</v>
      </c>
      <c r="E55" s="67">
        <v>1.5</v>
      </c>
      <c r="F55" s="67">
        <v>0.79</v>
      </c>
      <c r="G55" s="67">
        <v>0.71</v>
      </c>
      <c r="H55" s="67" t="s">
        <v>104</v>
      </c>
    </row>
    <row r="56" spans="1:8">
      <c r="A56" s="65" t="s">
        <v>117</v>
      </c>
      <c r="B56" s="66">
        <v>400905</v>
      </c>
      <c r="C56" s="67">
        <v>211398</v>
      </c>
      <c r="D56" s="67">
        <v>189507</v>
      </c>
      <c r="E56" s="67">
        <v>1.61</v>
      </c>
      <c r="F56" s="67">
        <v>0.85</v>
      </c>
      <c r="G56" s="67">
        <v>0.76</v>
      </c>
      <c r="H56" s="67" t="s">
        <v>118</v>
      </c>
    </row>
    <row r="57" spans="1:8">
      <c r="A57" s="65" t="s">
        <v>119</v>
      </c>
      <c r="B57" s="66">
        <v>380064</v>
      </c>
      <c r="C57" s="67">
        <v>199610</v>
      </c>
      <c r="D57" s="67">
        <v>180454</v>
      </c>
      <c r="E57" s="67">
        <v>1.53</v>
      </c>
      <c r="F57" s="67">
        <v>0.8</v>
      </c>
      <c r="G57" s="67">
        <v>0.73</v>
      </c>
      <c r="H57" s="67" t="s">
        <v>120</v>
      </c>
    </row>
    <row r="58" spans="1:8">
      <c r="A58" s="65" t="s">
        <v>121</v>
      </c>
      <c r="B58" s="66">
        <v>349906</v>
      </c>
      <c r="C58" s="67">
        <v>183909</v>
      </c>
      <c r="D58" s="67">
        <v>165997</v>
      </c>
      <c r="E58" s="67">
        <v>1.41</v>
      </c>
      <c r="F58" s="67">
        <v>0.74</v>
      </c>
      <c r="G58" s="67">
        <v>0.67</v>
      </c>
      <c r="H58" s="67" t="s">
        <v>122</v>
      </c>
    </row>
    <row r="59" spans="1:8">
      <c r="A59" s="65" t="s">
        <v>123</v>
      </c>
      <c r="B59" s="66">
        <v>352689</v>
      </c>
      <c r="C59" s="67">
        <v>185568</v>
      </c>
      <c r="D59" s="67">
        <v>167121</v>
      </c>
      <c r="E59" s="67">
        <v>1.42</v>
      </c>
      <c r="F59" s="67">
        <v>0.75</v>
      </c>
      <c r="G59" s="67">
        <v>0.67</v>
      </c>
      <c r="H59" s="67" t="s">
        <v>124</v>
      </c>
    </row>
    <row r="60" spans="1:8">
      <c r="A60" s="65" t="s">
        <v>125</v>
      </c>
      <c r="B60" s="66">
        <v>1776273</v>
      </c>
      <c r="C60" s="67">
        <v>931765</v>
      </c>
      <c r="D60" s="67">
        <v>844508</v>
      </c>
      <c r="E60" s="67">
        <v>7.14</v>
      </c>
      <c r="F60" s="67">
        <v>3.75</v>
      </c>
      <c r="G60" s="67">
        <v>3.4</v>
      </c>
      <c r="H60" s="67" t="s">
        <v>126</v>
      </c>
    </row>
    <row r="61" spans="1:8">
      <c r="A61" s="65" t="s">
        <v>127</v>
      </c>
      <c r="B61" s="66">
        <v>330997</v>
      </c>
      <c r="C61" s="67">
        <v>173705</v>
      </c>
      <c r="D61" s="67">
        <v>157292</v>
      </c>
      <c r="E61" s="67">
        <v>1.33</v>
      </c>
      <c r="F61" s="67">
        <v>0.7</v>
      </c>
      <c r="G61" s="67">
        <v>0.63</v>
      </c>
      <c r="H61" s="67" t="s">
        <v>128</v>
      </c>
    </row>
    <row r="62" spans="1:8">
      <c r="A62" s="65" t="s">
        <v>129</v>
      </c>
      <c r="B62" s="66">
        <v>343959</v>
      </c>
      <c r="C62" s="67">
        <v>180340</v>
      </c>
      <c r="D62" s="67">
        <v>163619</v>
      </c>
      <c r="E62" s="67">
        <v>1.38</v>
      </c>
      <c r="F62" s="67">
        <v>0.73</v>
      </c>
      <c r="G62" s="67">
        <v>0.66</v>
      </c>
      <c r="H62" s="67" t="s">
        <v>130</v>
      </c>
    </row>
    <row r="63" spans="1:8">
      <c r="A63" s="65" t="s">
        <v>131</v>
      </c>
      <c r="B63" s="66">
        <v>362305</v>
      </c>
      <c r="C63" s="67">
        <v>190502</v>
      </c>
      <c r="D63" s="67">
        <v>171803</v>
      </c>
      <c r="E63" s="67">
        <v>1.46</v>
      </c>
      <c r="F63" s="67">
        <v>0.77</v>
      </c>
      <c r="G63" s="67">
        <v>0.69</v>
      </c>
      <c r="H63" s="67" t="s">
        <v>104</v>
      </c>
    </row>
    <row r="64" spans="1:8">
      <c r="A64" s="65" t="s">
        <v>132</v>
      </c>
      <c r="B64" s="66">
        <v>360340</v>
      </c>
      <c r="C64" s="67">
        <v>188842</v>
      </c>
      <c r="D64" s="67">
        <v>171498</v>
      </c>
      <c r="E64" s="67">
        <v>1.45</v>
      </c>
      <c r="F64" s="67">
        <v>0.76</v>
      </c>
      <c r="G64" s="67">
        <v>0.69</v>
      </c>
      <c r="H64" s="67" t="s">
        <v>133</v>
      </c>
    </row>
    <row r="65" spans="1:8">
      <c r="A65" s="65" t="s">
        <v>134</v>
      </c>
      <c r="B65" s="66">
        <v>378672</v>
      </c>
      <c r="C65" s="67">
        <v>198376</v>
      </c>
      <c r="D65" s="67">
        <v>180296</v>
      </c>
      <c r="E65" s="67">
        <v>1.52</v>
      </c>
      <c r="F65" s="67">
        <v>0.8</v>
      </c>
      <c r="G65" s="67">
        <v>0.72</v>
      </c>
      <c r="H65" s="67" t="s">
        <v>135</v>
      </c>
    </row>
    <row r="66" spans="1:8">
      <c r="A66" s="65" t="s">
        <v>136</v>
      </c>
      <c r="B66" s="66">
        <v>1785693</v>
      </c>
      <c r="C66" s="67">
        <v>940004</v>
      </c>
      <c r="D66" s="67">
        <v>845689</v>
      </c>
      <c r="E66" s="67">
        <v>7.18</v>
      </c>
      <c r="F66" s="67">
        <v>3.78</v>
      </c>
      <c r="G66" s="67">
        <v>3.4</v>
      </c>
      <c r="H66" s="67" t="s">
        <v>137</v>
      </c>
    </row>
    <row r="67" spans="1:8">
      <c r="A67" s="65" t="s">
        <v>138</v>
      </c>
      <c r="B67" s="66">
        <v>398881</v>
      </c>
      <c r="C67" s="67">
        <v>209392</v>
      </c>
      <c r="D67" s="67">
        <v>189489</v>
      </c>
      <c r="E67" s="67">
        <v>1.6</v>
      </c>
      <c r="F67" s="67">
        <v>0.84</v>
      </c>
      <c r="G67" s="67">
        <v>0.76</v>
      </c>
      <c r="H67" s="67" t="s">
        <v>139</v>
      </c>
    </row>
    <row r="68" spans="1:8">
      <c r="A68" s="65" t="s">
        <v>140</v>
      </c>
      <c r="B68" s="66">
        <v>380818</v>
      </c>
      <c r="C68" s="67">
        <v>198914</v>
      </c>
      <c r="D68" s="67">
        <v>181904</v>
      </c>
      <c r="E68" s="67">
        <v>1.53</v>
      </c>
      <c r="F68" s="67">
        <v>0.8</v>
      </c>
      <c r="G68" s="67">
        <v>0.73</v>
      </c>
      <c r="H68" s="67" t="s">
        <v>34</v>
      </c>
    </row>
    <row r="69" spans="1:8">
      <c r="A69" s="65" t="s">
        <v>141</v>
      </c>
      <c r="B69" s="66">
        <v>383288</v>
      </c>
      <c r="C69" s="67">
        <v>201801</v>
      </c>
      <c r="D69" s="67">
        <v>181487</v>
      </c>
      <c r="E69" s="67">
        <v>1.54</v>
      </c>
      <c r="F69" s="67">
        <v>0.81</v>
      </c>
      <c r="G69" s="67">
        <v>0.73</v>
      </c>
      <c r="H69" s="67" t="s">
        <v>142</v>
      </c>
    </row>
    <row r="70" spans="1:8">
      <c r="A70" s="65" t="s">
        <v>143</v>
      </c>
      <c r="B70" s="66">
        <v>288854</v>
      </c>
      <c r="C70" s="67">
        <v>152770</v>
      </c>
      <c r="D70" s="67">
        <v>136084</v>
      </c>
      <c r="E70" s="67">
        <v>1.16</v>
      </c>
      <c r="F70" s="67">
        <v>0.61</v>
      </c>
      <c r="G70" s="67">
        <v>0.55</v>
      </c>
      <c r="H70" s="67" t="s">
        <v>144</v>
      </c>
    </row>
    <row r="71" spans="1:8">
      <c r="A71" s="65" t="s">
        <v>145</v>
      </c>
      <c r="B71" s="66">
        <v>333852</v>
      </c>
      <c r="C71" s="67">
        <v>177127</v>
      </c>
      <c r="D71" s="67">
        <v>156725</v>
      </c>
      <c r="E71" s="67">
        <v>1.34</v>
      </c>
      <c r="F71" s="67">
        <v>0.71</v>
      </c>
      <c r="G71" s="67">
        <v>0.63</v>
      </c>
      <c r="H71" s="67" t="s">
        <v>146</v>
      </c>
    </row>
    <row r="72" spans="1:8">
      <c r="A72" s="65" t="s">
        <v>147</v>
      </c>
      <c r="B72" s="66">
        <v>1732382</v>
      </c>
      <c r="C72" s="67">
        <v>890810</v>
      </c>
      <c r="D72" s="67">
        <v>841572</v>
      </c>
      <c r="E72" s="67">
        <v>6.97</v>
      </c>
      <c r="F72" s="67">
        <v>3.58</v>
      </c>
      <c r="G72" s="67">
        <v>3.38</v>
      </c>
      <c r="H72" s="67" t="s">
        <v>148</v>
      </c>
    </row>
    <row r="73" spans="1:8">
      <c r="A73" s="65" t="s">
        <v>149</v>
      </c>
      <c r="B73" s="66">
        <v>335522</v>
      </c>
      <c r="C73" s="67">
        <v>175929</v>
      </c>
      <c r="D73" s="67">
        <v>159593</v>
      </c>
      <c r="E73" s="67">
        <v>1.35</v>
      </c>
      <c r="F73" s="67">
        <v>0.71</v>
      </c>
      <c r="G73" s="67">
        <v>0.64</v>
      </c>
      <c r="H73" s="67" t="s">
        <v>150</v>
      </c>
    </row>
    <row r="74" spans="1:8">
      <c r="A74" s="65" t="s">
        <v>151</v>
      </c>
      <c r="B74" s="66">
        <v>348490</v>
      </c>
      <c r="C74" s="67">
        <v>179970</v>
      </c>
      <c r="D74" s="67">
        <v>168520</v>
      </c>
      <c r="E74" s="67">
        <v>1.4</v>
      </c>
      <c r="F74" s="67">
        <v>0.72</v>
      </c>
      <c r="G74" s="67">
        <v>0.68</v>
      </c>
      <c r="H74" s="67" t="s">
        <v>152</v>
      </c>
    </row>
    <row r="75" spans="1:8">
      <c r="A75" s="65" t="s">
        <v>153</v>
      </c>
      <c r="B75" s="66">
        <v>446169</v>
      </c>
      <c r="C75" s="67">
        <v>229322</v>
      </c>
      <c r="D75" s="67">
        <v>216847</v>
      </c>
      <c r="E75" s="67">
        <v>1.79</v>
      </c>
      <c r="F75" s="67">
        <v>0.92</v>
      </c>
      <c r="G75" s="67">
        <v>0.87</v>
      </c>
      <c r="H75" s="67" t="s">
        <v>154</v>
      </c>
    </row>
    <row r="76" spans="1:8">
      <c r="A76" s="65" t="s">
        <v>155</v>
      </c>
      <c r="B76" s="66">
        <v>342707</v>
      </c>
      <c r="C76" s="67">
        <v>175564</v>
      </c>
      <c r="D76" s="67">
        <v>167143</v>
      </c>
      <c r="E76" s="67">
        <v>1.38</v>
      </c>
      <c r="F76" s="67">
        <v>0.71</v>
      </c>
      <c r="G76" s="67">
        <v>0.67</v>
      </c>
      <c r="H76" s="67" t="s">
        <v>156</v>
      </c>
    </row>
    <row r="77" spans="1:8">
      <c r="A77" s="65" t="s">
        <v>157</v>
      </c>
      <c r="B77" s="66">
        <v>259494</v>
      </c>
      <c r="C77" s="67">
        <v>130025</v>
      </c>
      <c r="D77" s="67">
        <v>129469</v>
      </c>
      <c r="E77" s="67">
        <v>1.04</v>
      </c>
      <c r="F77" s="67">
        <v>0.52</v>
      </c>
      <c r="G77" s="67">
        <v>0.52</v>
      </c>
      <c r="H77" s="67" t="s">
        <v>158</v>
      </c>
    </row>
    <row r="78" spans="1:8">
      <c r="A78" s="65" t="s">
        <v>159</v>
      </c>
      <c r="B78" s="66">
        <v>1766450</v>
      </c>
      <c r="C78" s="67">
        <v>876308</v>
      </c>
      <c r="D78" s="67">
        <v>890142</v>
      </c>
      <c r="E78" s="67">
        <v>7.1</v>
      </c>
      <c r="F78" s="67">
        <v>3.52</v>
      </c>
      <c r="G78" s="67">
        <v>3.58</v>
      </c>
      <c r="H78" s="67" t="s">
        <v>160</v>
      </c>
    </row>
    <row r="79" spans="1:8">
      <c r="A79" s="65" t="s">
        <v>161</v>
      </c>
      <c r="B79" s="66">
        <v>325512</v>
      </c>
      <c r="C79" s="67">
        <v>162738</v>
      </c>
      <c r="D79" s="67">
        <v>162774</v>
      </c>
      <c r="E79" s="67">
        <v>1.31</v>
      </c>
      <c r="F79" s="67">
        <v>0.65</v>
      </c>
      <c r="G79" s="67">
        <v>0.65</v>
      </c>
      <c r="H79" s="67" t="s">
        <v>162</v>
      </c>
    </row>
    <row r="80" spans="1:8">
      <c r="A80" s="65" t="s">
        <v>163</v>
      </c>
      <c r="B80" s="66">
        <v>291426</v>
      </c>
      <c r="C80" s="67">
        <v>145968</v>
      </c>
      <c r="D80" s="67">
        <v>145458</v>
      </c>
      <c r="E80" s="67">
        <v>1.17</v>
      </c>
      <c r="F80" s="67">
        <v>0.59</v>
      </c>
      <c r="G80" s="67">
        <v>0.58</v>
      </c>
      <c r="H80" s="67" t="s">
        <v>164</v>
      </c>
    </row>
    <row r="81" spans="1:8">
      <c r="A81" s="65" t="s">
        <v>165</v>
      </c>
      <c r="B81" s="66">
        <v>371531</v>
      </c>
      <c r="C81" s="67">
        <v>184527</v>
      </c>
      <c r="D81" s="67">
        <v>187004</v>
      </c>
      <c r="E81" s="67">
        <v>1.49</v>
      </c>
      <c r="F81" s="67">
        <v>0.74</v>
      </c>
      <c r="G81" s="67">
        <v>0.75</v>
      </c>
      <c r="H81" s="67" t="s">
        <v>166</v>
      </c>
    </row>
    <row r="82" spans="1:8">
      <c r="A82" s="65" t="s">
        <v>167</v>
      </c>
      <c r="B82" s="66">
        <v>419901</v>
      </c>
      <c r="C82" s="67">
        <v>207567</v>
      </c>
      <c r="D82" s="67">
        <v>212334</v>
      </c>
      <c r="E82" s="67">
        <v>1.69</v>
      </c>
      <c r="F82" s="67">
        <v>0.83</v>
      </c>
      <c r="G82" s="67">
        <v>0.85</v>
      </c>
      <c r="H82" s="67" t="s">
        <v>168</v>
      </c>
    </row>
    <row r="83" spans="1:8">
      <c r="A83" s="65" t="s">
        <v>169</v>
      </c>
      <c r="B83" s="66">
        <v>358080</v>
      </c>
      <c r="C83" s="67">
        <v>175508</v>
      </c>
      <c r="D83" s="67">
        <v>182572</v>
      </c>
      <c r="E83" s="67">
        <v>1.44</v>
      </c>
      <c r="F83" s="67">
        <v>0.71</v>
      </c>
      <c r="G83" s="67">
        <v>0.73</v>
      </c>
      <c r="H83" s="67" t="s">
        <v>170</v>
      </c>
    </row>
    <row r="84" spans="1:8">
      <c r="A84" s="65" t="s">
        <v>171</v>
      </c>
      <c r="B84" s="66">
        <v>1647560</v>
      </c>
      <c r="C84" s="67">
        <v>810242</v>
      </c>
      <c r="D84" s="67">
        <v>837318</v>
      </c>
      <c r="E84" s="67">
        <v>6.62</v>
      </c>
      <c r="F84" s="67">
        <v>3.26</v>
      </c>
      <c r="G84" s="67">
        <v>3.37</v>
      </c>
      <c r="H84" s="67" t="s">
        <v>172</v>
      </c>
    </row>
    <row r="85" spans="1:8">
      <c r="A85" s="65" t="s">
        <v>173</v>
      </c>
      <c r="B85" s="66">
        <v>375906</v>
      </c>
      <c r="C85" s="67">
        <v>183357</v>
      </c>
      <c r="D85" s="67">
        <v>192549</v>
      </c>
      <c r="E85" s="67">
        <v>1.51</v>
      </c>
      <c r="F85" s="67">
        <v>0.74</v>
      </c>
      <c r="G85" s="67">
        <v>0.77</v>
      </c>
      <c r="H85" s="67" t="s">
        <v>174</v>
      </c>
    </row>
    <row r="86" spans="1:8">
      <c r="A86" s="65" t="s">
        <v>175</v>
      </c>
      <c r="B86" s="66">
        <v>385415</v>
      </c>
      <c r="C86" s="67">
        <v>188085</v>
      </c>
      <c r="D86" s="67">
        <v>197330</v>
      </c>
      <c r="E86" s="67">
        <v>1.55</v>
      </c>
      <c r="F86" s="67">
        <v>0.76</v>
      </c>
      <c r="G86" s="67">
        <v>0.79</v>
      </c>
      <c r="H86" s="67" t="s">
        <v>176</v>
      </c>
    </row>
    <row r="87" spans="1:8">
      <c r="A87" s="65" t="s">
        <v>177</v>
      </c>
      <c r="B87" s="66">
        <v>311951</v>
      </c>
      <c r="C87" s="67">
        <v>152681</v>
      </c>
      <c r="D87" s="67">
        <v>159270</v>
      </c>
      <c r="E87" s="67">
        <v>1.25</v>
      </c>
      <c r="F87" s="67">
        <v>0.61</v>
      </c>
      <c r="G87" s="67">
        <v>0.64</v>
      </c>
      <c r="H87" s="67" t="s">
        <v>178</v>
      </c>
    </row>
    <row r="88" spans="1:8">
      <c r="A88" s="65" t="s">
        <v>179</v>
      </c>
      <c r="B88" s="66">
        <v>309526</v>
      </c>
      <c r="C88" s="67">
        <v>153549</v>
      </c>
      <c r="D88" s="67">
        <v>155977</v>
      </c>
      <c r="E88" s="67">
        <v>1.24</v>
      </c>
      <c r="F88" s="67">
        <v>0.62</v>
      </c>
      <c r="G88" s="67">
        <v>0.63</v>
      </c>
      <c r="H88" s="67" t="s">
        <v>180</v>
      </c>
    </row>
    <row r="89" spans="1:8">
      <c r="A89" s="65" t="s">
        <v>181</v>
      </c>
      <c r="B89" s="66">
        <v>264762</v>
      </c>
      <c r="C89" s="67">
        <v>132570</v>
      </c>
      <c r="D89" s="67">
        <v>132192</v>
      </c>
      <c r="E89" s="67">
        <v>1.06</v>
      </c>
      <c r="F89" s="67">
        <v>0.53</v>
      </c>
      <c r="G89" s="67">
        <v>0.53</v>
      </c>
      <c r="H89" s="67" t="s">
        <v>182</v>
      </c>
    </row>
    <row r="90" spans="1:8">
      <c r="A90" s="65" t="s">
        <v>183</v>
      </c>
      <c r="B90" s="66">
        <v>1013974</v>
      </c>
      <c r="C90" s="67">
        <v>504706</v>
      </c>
      <c r="D90" s="67">
        <v>509268</v>
      </c>
      <c r="E90" s="67">
        <v>4.08</v>
      </c>
      <c r="F90" s="67">
        <v>2.03</v>
      </c>
      <c r="G90" s="67">
        <v>2.05</v>
      </c>
      <c r="H90" s="67" t="s">
        <v>184</v>
      </c>
    </row>
    <row r="91" spans="1:8">
      <c r="A91" s="65" t="s">
        <v>185</v>
      </c>
      <c r="B91" s="66">
        <v>239906</v>
      </c>
      <c r="C91" s="67">
        <v>120545</v>
      </c>
      <c r="D91" s="67">
        <v>119361</v>
      </c>
      <c r="E91" s="67">
        <v>0.96</v>
      </c>
      <c r="F91" s="67">
        <v>0.48</v>
      </c>
      <c r="G91" s="67">
        <v>0.48</v>
      </c>
      <c r="H91" s="67" t="s">
        <v>186</v>
      </c>
    </row>
    <row r="92" spans="1:8">
      <c r="A92" s="65" t="s">
        <v>187</v>
      </c>
      <c r="B92" s="66">
        <v>228439</v>
      </c>
      <c r="C92" s="67">
        <v>114520</v>
      </c>
      <c r="D92" s="67">
        <v>113919</v>
      </c>
      <c r="E92" s="67">
        <v>0.92</v>
      </c>
      <c r="F92" s="67">
        <v>0.46</v>
      </c>
      <c r="G92" s="67">
        <v>0.46</v>
      </c>
      <c r="H92" s="67" t="s">
        <v>188</v>
      </c>
    </row>
    <row r="93" spans="1:8">
      <c r="A93" s="65" t="s">
        <v>189</v>
      </c>
      <c r="B93" s="66">
        <v>201746</v>
      </c>
      <c r="C93" s="67">
        <v>100459</v>
      </c>
      <c r="D93" s="67">
        <v>101287</v>
      </c>
      <c r="E93" s="67">
        <v>0.81</v>
      </c>
      <c r="F93" s="67">
        <v>0.4</v>
      </c>
      <c r="G93" s="67">
        <v>0.41</v>
      </c>
      <c r="H93" s="67" t="s">
        <v>190</v>
      </c>
    </row>
    <row r="94" spans="1:8">
      <c r="A94" s="65" t="s">
        <v>191</v>
      </c>
      <c r="B94" s="66">
        <v>185149</v>
      </c>
      <c r="C94" s="67">
        <v>91738</v>
      </c>
      <c r="D94" s="67">
        <v>93411</v>
      </c>
      <c r="E94" s="67">
        <v>0.74</v>
      </c>
      <c r="F94" s="67">
        <v>0.37</v>
      </c>
      <c r="G94" s="67">
        <v>0.38</v>
      </c>
      <c r="H94" s="67" t="s">
        <v>192</v>
      </c>
    </row>
    <row r="95" spans="1:8">
      <c r="A95" s="65" t="s">
        <v>193</v>
      </c>
      <c r="B95" s="66">
        <v>158734</v>
      </c>
      <c r="C95" s="67">
        <v>77444</v>
      </c>
      <c r="D95" s="67">
        <v>81290</v>
      </c>
      <c r="E95" s="67">
        <v>0.64</v>
      </c>
      <c r="F95" s="67">
        <v>0.31</v>
      </c>
      <c r="G95" s="67">
        <v>0.33</v>
      </c>
      <c r="H95" s="67" t="s">
        <v>194</v>
      </c>
    </row>
    <row r="96" spans="1:8">
      <c r="A96" s="65" t="s">
        <v>195</v>
      </c>
      <c r="B96" s="66">
        <v>551577</v>
      </c>
      <c r="C96" s="67">
        <v>265538</v>
      </c>
      <c r="D96" s="67">
        <v>286039</v>
      </c>
      <c r="E96" s="67">
        <v>2.22</v>
      </c>
      <c r="F96" s="67">
        <v>1.07</v>
      </c>
      <c r="G96" s="67">
        <v>1.15</v>
      </c>
      <c r="H96" s="67" t="s">
        <v>196</v>
      </c>
    </row>
    <row r="97" spans="1:8">
      <c r="A97" s="65" t="s">
        <v>197</v>
      </c>
      <c r="B97" s="66">
        <v>128134</v>
      </c>
      <c r="C97" s="67">
        <v>62375</v>
      </c>
      <c r="D97" s="67">
        <v>65759</v>
      </c>
      <c r="E97" s="67">
        <v>0.52</v>
      </c>
      <c r="F97" s="67">
        <v>0.25</v>
      </c>
      <c r="G97" s="67">
        <v>0.26</v>
      </c>
      <c r="H97" s="67" t="s">
        <v>198</v>
      </c>
    </row>
    <row r="98" spans="1:8">
      <c r="A98" s="65" t="s">
        <v>199</v>
      </c>
      <c r="B98" s="66">
        <v>130211</v>
      </c>
      <c r="C98" s="67">
        <v>63330</v>
      </c>
      <c r="D98" s="67">
        <v>66881</v>
      </c>
      <c r="E98" s="67">
        <v>0.52</v>
      </c>
      <c r="F98" s="67">
        <v>0.25</v>
      </c>
      <c r="G98" s="67">
        <v>0.27</v>
      </c>
      <c r="H98" s="67" t="s">
        <v>200</v>
      </c>
    </row>
    <row r="99" spans="1:8">
      <c r="A99" s="65" t="s">
        <v>201</v>
      </c>
      <c r="B99" s="66">
        <v>103717</v>
      </c>
      <c r="C99" s="67">
        <v>50280</v>
      </c>
      <c r="D99" s="67">
        <v>53437</v>
      </c>
      <c r="E99" s="67">
        <v>0.42</v>
      </c>
      <c r="F99" s="67">
        <v>0.2</v>
      </c>
      <c r="G99" s="67">
        <v>0.21</v>
      </c>
      <c r="H99" s="67" t="s">
        <v>202</v>
      </c>
    </row>
    <row r="100" spans="1:8">
      <c r="A100" s="65" t="s">
        <v>203</v>
      </c>
      <c r="B100" s="66">
        <v>93511</v>
      </c>
      <c r="C100" s="67">
        <v>44594</v>
      </c>
      <c r="D100" s="67">
        <v>48917</v>
      </c>
      <c r="E100" s="67">
        <v>0.38</v>
      </c>
      <c r="F100" s="67">
        <v>0.18</v>
      </c>
      <c r="G100" s="67">
        <v>0.2</v>
      </c>
      <c r="H100" s="67" t="s">
        <v>204</v>
      </c>
    </row>
    <row r="101" spans="1:8">
      <c r="A101" s="65" t="s">
        <v>205</v>
      </c>
      <c r="B101" s="66">
        <v>96004</v>
      </c>
      <c r="C101" s="67">
        <v>44959</v>
      </c>
      <c r="D101" s="67">
        <v>51045</v>
      </c>
      <c r="E101" s="67">
        <v>0.39</v>
      </c>
      <c r="F101" s="67">
        <v>0.18</v>
      </c>
      <c r="G101" s="67">
        <v>0.21</v>
      </c>
      <c r="H101" s="67" t="s">
        <v>206</v>
      </c>
    </row>
    <row r="102" spans="1:8">
      <c r="A102" s="65" t="s">
        <v>207</v>
      </c>
      <c r="B102" s="66">
        <v>377773</v>
      </c>
      <c r="C102" s="67">
        <v>167022</v>
      </c>
      <c r="D102" s="67">
        <v>210751</v>
      </c>
      <c r="E102" s="67">
        <v>1.52</v>
      </c>
      <c r="F102" s="67">
        <v>0.67</v>
      </c>
      <c r="G102" s="67">
        <v>0.85</v>
      </c>
      <c r="H102" s="67" t="s">
        <v>208</v>
      </c>
    </row>
    <row r="103" spans="1:8">
      <c r="A103" s="65" t="s">
        <v>209</v>
      </c>
      <c r="B103" s="66">
        <v>79634</v>
      </c>
      <c r="C103" s="67">
        <v>36863</v>
      </c>
      <c r="D103" s="67">
        <v>42771</v>
      </c>
      <c r="E103" s="67">
        <v>0.32</v>
      </c>
      <c r="F103" s="67">
        <v>0.15</v>
      </c>
      <c r="G103" s="67">
        <v>0.17</v>
      </c>
      <c r="H103" s="67" t="s">
        <v>210</v>
      </c>
    </row>
    <row r="104" spans="1:8">
      <c r="A104" s="65" t="s">
        <v>211</v>
      </c>
      <c r="B104" s="66">
        <v>75348</v>
      </c>
      <c r="C104" s="67">
        <v>33465</v>
      </c>
      <c r="D104" s="67">
        <v>41883</v>
      </c>
      <c r="E104" s="67">
        <v>0.3</v>
      </c>
      <c r="F104" s="67">
        <v>0.13</v>
      </c>
      <c r="G104" s="67">
        <v>0.17</v>
      </c>
      <c r="H104" s="67" t="s">
        <v>212</v>
      </c>
    </row>
    <row r="105" spans="1:8">
      <c r="A105" s="65" t="s">
        <v>213</v>
      </c>
      <c r="B105" s="66">
        <v>78372</v>
      </c>
      <c r="C105" s="67">
        <v>34623</v>
      </c>
      <c r="D105" s="67">
        <v>43749</v>
      </c>
      <c r="E105" s="67">
        <v>0.32</v>
      </c>
      <c r="F105" s="67">
        <v>0.14</v>
      </c>
      <c r="G105" s="67">
        <v>0.18</v>
      </c>
      <c r="H105" s="67" t="s">
        <v>214</v>
      </c>
    </row>
    <row r="106" spans="1:8">
      <c r="A106" s="65" t="s">
        <v>215</v>
      </c>
      <c r="B106" s="66">
        <v>70404</v>
      </c>
      <c r="C106" s="67">
        <v>30657</v>
      </c>
      <c r="D106" s="67">
        <v>39747</v>
      </c>
      <c r="E106" s="67">
        <v>0.28</v>
      </c>
      <c r="F106" s="67">
        <v>0.12</v>
      </c>
      <c r="G106" s="67">
        <v>0.16</v>
      </c>
      <c r="H106" s="67" t="s">
        <v>216</v>
      </c>
    </row>
    <row r="107" spans="1:8">
      <c r="A107" s="65" t="s">
        <v>217</v>
      </c>
      <c r="B107" s="66">
        <v>74015</v>
      </c>
      <c r="C107" s="67">
        <v>31414</v>
      </c>
      <c r="D107" s="67">
        <v>42601</v>
      </c>
      <c r="E107" s="67">
        <v>0.3</v>
      </c>
      <c r="F107" s="67">
        <v>0.13</v>
      </c>
      <c r="G107" s="67">
        <v>0.17</v>
      </c>
      <c r="H107" s="67" t="s">
        <v>218</v>
      </c>
    </row>
    <row r="108" spans="1:8">
      <c r="A108" s="65" t="s">
        <v>219</v>
      </c>
      <c r="B108" s="66">
        <v>308330</v>
      </c>
      <c r="C108" s="67">
        <v>120809</v>
      </c>
      <c r="D108" s="67">
        <v>187521</v>
      </c>
      <c r="E108" s="67">
        <v>1.24</v>
      </c>
      <c r="F108" s="67">
        <v>0.49</v>
      </c>
      <c r="G108" s="67">
        <v>0.75</v>
      </c>
      <c r="H108" s="67" t="s">
        <v>220</v>
      </c>
    </row>
    <row r="109" spans="1:8">
      <c r="A109" s="65" t="s">
        <v>221</v>
      </c>
      <c r="B109" s="66">
        <v>74947</v>
      </c>
      <c r="C109" s="67">
        <v>30755</v>
      </c>
      <c r="D109" s="67">
        <v>44192</v>
      </c>
      <c r="E109" s="67">
        <v>0.3</v>
      </c>
      <c r="F109" s="67">
        <v>0.12</v>
      </c>
      <c r="G109" s="67">
        <v>0.18</v>
      </c>
      <c r="H109" s="67" t="s">
        <v>222</v>
      </c>
    </row>
    <row r="110" spans="1:8">
      <c r="A110" s="65" t="s">
        <v>223</v>
      </c>
      <c r="B110" s="66">
        <v>70277</v>
      </c>
      <c r="C110" s="67">
        <v>27981</v>
      </c>
      <c r="D110" s="67">
        <v>42296</v>
      </c>
      <c r="E110" s="67">
        <v>0.28</v>
      </c>
      <c r="F110" s="67">
        <v>0.11</v>
      </c>
      <c r="G110" s="67">
        <v>0.17</v>
      </c>
      <c r="H110" s="67" t="s">
        <v>224</v>
      </c>
    </row>
    <row r="111" spans="1:8">
      <c r="A111" s="65" t="s">
        <v>225</v>
      </c>
      <c r="B111" s="66">
        <v>66921</v>
      </c>
      <c r="C111" s="67">
        <v>25765</v>
      </c>
      <c r="D111" s="67">
        <v>41156</v>
      </c>
      <c r="E111" s="67">
        <v>0.27</v>
      </c>
      <c r="F111" s="67">
        <v>0.1</v>
      </c>
      <c r="G111" s="67">
        <v>0.17</v>
      </c>
      <c r="H111" s="67" t="s">
        <v>226</v>
      </c>
    </row>
    <row r="112" spans="1:8">
      <c r="A112" s="65" t="s">
        <v>227</v>
      </c>
      <c r="B112" s="66">
        <v>55702</v>
      </c>
      <c r="C112" s="67">
        <v>21065</v>
      </c>
      <c r="D112" s="67">
        <v>34637</v>
      </c>
      <c r="E112" s="67">
        <v>0.22</v>
      </c>
      <c r="F112" s="67">
        <v>0.08</v>
      </c>
      <c r="G112" s="67">
        <v>0.14</v>
      </c>
      <c r="H112" s="67" t="s">
        <v>228</v>
      </c>
    </row>
    <row r="113" spans="1:8">
      <c r="A113" s="65" t="s">
        <v>229</v>
      </c>
      <c r="B113" s="66">
        <v>40483</v>
      </c>
      <c r="C113" s="67">
        <v>15243</v>
      </c>
      <c r="D113" s="67">
        <v>25240</v>
      </c>
      <c r="E113" s="67">
        <v>0.16</v>
      </c>
      <c r="F113" s="67">
        <v>0.06</v>
      </c>
      <c r="G113" s="67">
        <v>0.1</v>
      </c>
      <c r="H113" s="67" t="s">
        <v>230</v>
      </c>
    </row>
    <row r="114" spans="1:8">
      <c r="A114" s="65" t="s">
        <v>231</v>
      </c>
      <c r="B114" s="66">
        <v>119017</v>
      </c>
      <c r="C114" s="67">
        <v>41416</v>
      </c>
      <c r="D114" s="67">
        <v>77601</v>
      </c>
      <c r="E114" s="67">
        <v>0.48</v>
      </c>
      <c r="F114" s="67">
        <v>0.17</v>
      </c>
      <c r="G114" s="67">
        <v>0.31</v>
      </c>
      <c r="H114" s="67" t="s">
        <v>232</v>
      </c>
    </row>
    <row r="115" spans="1:8">
      <c r="A115" s="65" t="s">
        <v>233</v>
      </c>
      <c r="B115" s="66">
        <v>35334</v>
      </c>
      <c r="C115" s="67">
        <v>12989</v>
      </c>
      <c r="D115" s="67">
        <v>22345</v>
      </c>
      <c r="E115" s="67">
        <v>0.14</v>
      </c>
      <c r="F115" s="67">
        <v>0.05</v>
      </c>
      <c r="G115" s="67">
        <v>0.09</v>
      </c>
      <c r="H115" s="67" t="s">
        <v>234</v>
      </c>
    </row>
    <row r="116" spans="1:8">
      <c r="A116" s="65" t="s">
        <v>235</v>
      </c>
      <c r="B116" s="66">
        <v>28381</v>
      </c>
      <c r="C116" s="67">
        <v>9912</v>
      </c>
      <c r="D116" s="67">
        <v>18469</v>
      </c>
      <c r="E116" s="67">
        <v>0.11</v>
      </c>
      <c r="F116" s="67">
        <v>0.04</v>
      </c>
      <c r="G116" s="67">
        <v>0.07</v>
      </c>
      <c r="H116" s="67" t="s">
        <v>236</v>
      </c>
    </row>
    <row r="117" spans="1:8">
      <c r="A117" s="65" t="s">
        <v>237</v>
      </c>
      <c r="B117" s="66">
        <v>24689</v>
      </c>
      <c r="C117" s="67">
        <v>8484</v>
      </c>
      <c r="D117" s="67">
        <v>16205</v>
      </c>
      <c r="E117" s="67">
        <v>0.1</v>
      </c>
      <c r="F117" s="67">
        <v>0.03</v>
      </c>
      <c r="G117" s="67">
        <v>0.07</v>
      </c>
      <c r="H117" s="67" t="s">
        <v>238</v>
      </c>
    </row>
    <row r="118" spans="1:8">
      <c r="A118" s="65" t="s">
        <v>239</v>
      </c>
      <c r="B118" s="66">
        <v>17525</v>
      </c>
      <c r="C118" s="67">
        <v>5844</v>
      </c>
      <c r="D118" s="67">
        <v>11681</v>
      </c>
      <c r="E118" s="67">
        <v>0.07</v>
      </c>
      <c r="F118" s="67">
        <v>0.02</v>
      </c>
      <c r="G118" s="67">
        <v>0.05</v>
      </c>
      <c r="H118" s="67" t="s">
        <v>240</v>
      </c>
    </row>
    <row r="119" spans="1:8">
      <c r="A119" s="65" t="s">
        <v>241</v>
      </c>
      <c r="B119" s="66">
        <v>13088</v>
      </c>
      <c r="C119" s="67">
        <v>4187</v>
      </c>
      <c r="D119" s="67">
        <v>8901</v>
      </c>
      <c r="E119" s="67">
        <v>0.05</v>
      </c>
      <c r="F119" s="67">
        <v>0.02</v>
      </c>
      <c r="G119" s="67">
        <v>0.04</v>
      </c>
      <c r="H119" s="67" t="s">
        <v>242</v>
      </c>
    </row>
    <row r="120" spans="1:8">
      <c r="A120" s="65" t="s">
        <v>243</v>
      </c>
      <c r="B120" s="66">
        <v>27535</v>
      </c>
      <c r="C120" s="67">
        <v>8047</v>
      </c>
      <c r="D120" s="67">
        <v>19488</v>
      </c>
      <c r="E120" s="67">
        <v>0.11</v>
      </c>
      <c r="F120" s="67">
        <v>0.03</v>
      </c>
      <c r="G120" s="67">
        <v>0.08</v>
      </c>
      <c r="H120" s="67" t="s">
        <v>244</v>
      </c>
    </row>
    <row r="121" spans="1:8">
      <c r="A121" s="65" t="s">
        <v>245</v>
      </c>
      <c r="B121" s="66">
        <v>9808</v>
      </c>
      <c r="C121" s="67">
        <v>2965</v>
      </c>
      <c r="D121" s="67">
        <v>6843</v>
      </c>
      <c r="E121" s="67">
        <v>0.04</v>
      </c>
      <c r="F121" s="67">
        <v>0.01</v>
      </c>
      <c r="G121" s="67">
        <v>0.03</v>
      </c>
      <c r="H121" s="67" t="s">
        <v>246</v>
      </c>
    </row>
    <row r="122" spans="1:8">
      <c r="A122" s="65" t="s">
        <v>247</v>
      </c>
      <c r="B122" s="66">
        <v>7389</v>
      </c>
      <c r="C122" s="67">
        <v>2126</v>
      </c>
      <c r="D122" s="67">
        <v>5263</v>
      </c>
      <c r="E122" s="67">
        <v>0.03</v>
      </c>
      <c r="F122" s="67">
        <v>0.01</v>
      </c>
      <c r="G122" s="67">
        <v>0.02</v>
      </c>
      <c r="H122" s="67" t="s">
        <v>248</v>
      </c>
    </row>
    <row r="123" spans="1:8">
      <c r="A123" s="65" t="s">
        <v>249</v>
      </c>
      <c r="B123" s="66">
        <v>4908</v>
      </c>
      <c r="C123" s="67">
        <v>1414</v>
      </c>
      <c r="D123" s="67">
        <v>3494</v>
      </c>
      <c r="E123" s="67">
        <v>0.02</v>
      </c>
      <c r="F123" s="67">
        <v>0.01</v>
      </c>
      <c r="G123" s="67">
        <v>0.01</v>
      </c>
      <c r="H123" s="67" t="s">
        <v>250</v>
      </c>
    </row>
    <row r="124" spans="1:8">
      <c r="A124" s="65" t="s">
        <v>251</v>
      </c>
      <c r="B124" s="66">
        <v>3320</v>
      </c>
      <c r="C124" s="67">
        <v>984</v>
      </c>
      <c r="D124" s="67">
        <v>2336</v>
      </c>
      <c r="E124" s="67">
        <v>0.01</v>
      </c>
      <c r="F124" s="67"/>
      <c r="G124" s="67">
        <v>0.01</v>
      </c>
      <c r="H124" s="67" t="s">
        <v>252</v>
      </c>
    </row>
    <row r="125" spans="1:8">
      <c r="A125" s="65" t="s">
        <v>253</v>
      </c>
      <c r="B125" s="66">
        <v>2110</v>
      </c>
      <c r="C125" s="67">
        <v>558</v>
      </c>
      <c r="D125" s="67">
        <v>1552</v>
      </c>
      <c r="E125" s="67">
        <v>0.01</v>
      </c>
      <c r="F125" s="67"/>
      <c r="G125" s="67">
        <v>0.01</v>
      </c>
      <c r="H125" s="67" t="s">
        <v>254</v>
      </c>
    </row>
    <row r="126" ht="14.75" spans="1:8">
      <c r="A126" s="68" t="s">
        <v>255</v>
      </c>
      <c r="B126" s="69">
        <v>3246</v>
      </c>
      <c r="C126" s="70">
        <v>888</v>
      </c>
      <c r="D126" s="70">
        <v>2358</v>
      </c>
      <c r="E126" s="70">
        <v>0.01</v>
      </c>
      <c r="F126" s="70"/>
      <c r="G126" s="70">
        <v>0.01</v>
      </c>
      <c r="H126" s="70" t="s">
        <v>256</v>
      </c>
    </row>
  </sheetData>
  <mergeCells count="5">
    <mergeCell ref="A1:H1"/>
    <mergeCell ref="B3:D3"/>
    <mergeCell ref="E3:G3"/>
    <mergeCell ref="A3:A4"/>
    <mergeCell ref="H3:H4"/>
  </mergeCells>
  <pageMargins left="0.7" right="0.7" top="0.75" bottom="0.75" header="0.3" footer="0.3"/>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O19"/>
  <sheetViews>
    <sheetView workbookViewId="0">
      <selection activeCell="BO19" sqref="A19:BO19"/>
    </sheetView>
  </sheetViews>
  <sheetFormatPr defaultColWidth="9" defaultRowHeight="14"/>
  <sheetData>
    <row r="1" spans="1:67">
      <c r="A1" s="4" t="s">
        <v>786</v>
      </c>
      <c r="B1" s="5" t="s">
        <v>11</v>
      </c>
      <c r="C1" s="6"/>
      <c r="D1" s="6"/>
      <c r="E1" s="5" t="s">
        <v>19</v>
      </c>
      <c r="F1" s="6"/>
      <c r="G1" s="6"/>
      <c r="H1" s="5" t="s">
        <v>31</v>
      </c>
      <c r="I1" s="6"/>
      <c r="J1" s="6"/>
      <c r="K1" s="5" t="s">
        <v>43</v>
      </c>
      <c r="L1" s="6"/>
      <c r="M1" s="6"/>
      <c r="N1" s="5" t="s">
        <v>55</v>
      </c>
      <c r="O1" s="6"/>
      <c r="P1" s="6"/>
      <c r="Q1" s="5" t="s">
        <v>67</v>
      </c>
      <c r="R1" s="6"/>
      <c r="S1" s="6"/>
      <c r="T1" s="5" t="s">
        <v>79</v>
      </c>
      <c r="U1" s="6"/>
      <c r="V1" s="6"/>
      <c r="W1" s="5" t="s">
        <v>91</v>
      </c>
      <c r="X1" s="6"/>
      <c r="Y1" s="6"/>
      <c r="Z1" s="5" t="s">
        <v>103</v>
      </c>
      <c r="AA1" s="6"/>
      <c r="AB1" s="6"/>
      <c r="AC1" s="5" t="s">
        <v>115</v>
      </c>
      <c r="AD1" s="6"/>
      <c r="AE1" s="6"/>
      <c r="AF1" s="5" t="s">
        <v>125</v>
      </c>
      <c r="AG1" s="6"/>
      <c r="AH1" s="6"/>
      <c r="AI1" s="5" t="s">
        <v>136</v>
      </c>
      <c r="AJ1" s="6"/>
      <c r="AK1" s="6"/>
      <c r="AL1" s="5" t="s">
        <v>147</v>
      </c>
      <c r="AM1" s="6"/>
      <c r="AN1" s="6"/>
      <c r="AO1" s="5" t="s">
        <v>159</v>
      </c>
      <c r="AP1" s="6"/>
      <c r="AQ1" s="6"/>
      <c r="AR1" s="5" t="s">
        <v>171</v>
      </c>
      <c r="AS1" s="6"/>
      <c r="AT1" s="6"/>
      <c r="AU1" s="5" t="s">
        <v>183</v>
      </c>
      <c r="AV1" s="6"/>
      <c r="AW1" s="6"/>
      <c r="AX1" s="5" t="s">
        <v>195</v>
      </c>
      <c r="AY1" s="6"/>
      <c r="AZ1" s="6"/>
      <c r="BA1" s="5" t="s">
        <v>207</v>
      </c>
      <c r="BB1" s="6"/>
      <c r="BC1" s="6"/>
      <c r="BD1" s="5" t="s">
        <v>219</v>
      </c>
      <c r="BE1" s="6"/>
      <c r="BF1" s="6"/>
      <c r="BG1" s="5" t="s">
        <v>231</v>
      </c>
      <c r="BH1" s="6"/>
      <c r="BI1" s="6"/>
      <c r="BJ1" s="5" t="s">
        <v>243</v>
      </c>
      <c r="BK1" s="6"/>
      <c r="BL1" s="6"/>
      <c r="BM1" s="5" t="s">
        <v>255</v>
      </c>
      <c r="BN1" s="6"/>
      <c r="BO1" s="6"/>
    </row>
    <row r="2" spans="1:67">
      <c r="A2" s="7"/>
      <c r="B2" s="8" t="s">
        <v>14</v>
      </c>
      <c r="C2" s="8" t="s">
        <v>15</v>
      </c>
      <c r="D2" s="8" t="s">
        <v>16</v>
      </c>
      <c r="E2" s="8" t="s">
        <v>788</v>
      </c>
      <c r="F2" s="8" t="s">
        <v>15</v>
      </c>
      <c r="G2" s="8" t="s">
        <v>16</v>
      </c>
      <c r="H2" s="8" t="s">
        <v>788</v>
      </c>
      <c r="I2" s="8" t="s">
        <v>15</v>
      </c>
      <c r="J2" s="8" t="s">
        <v>16</v>
      </c>
      <c r="K2" s="8" t="s">
        <v>788</v>
      </c>
      <c r="L2" s="8" t="s">
        <v>15</v>
      </c>
      <c r="M2" s="8" t="s">
        <v>16</v>
      </c>
      <c r="N2" s="8" t="s">
        <v>788</v>
      </c>
      <c r="O2" s="8" t="s">
        <v>15</v>
      </c>
      <c r="P2" s="8" t="s">
        <v>16</v>
      </c>
      <c r="Q2" s="8" t="s">
        <v>788</v>
      </c>
      <c r="R2" s="8" t="s">
        <v>15</v>
      </c>
      <c r="S2" s="8" t="s">
        <v>16</v>
      </c>
      <c r="T2" s="8" t="s">
        <v>788</v>
      </c>
      <c r="U2" s="8" t="s">
        <v>15</v>
      </c>
      <c r="V2" s="8" t="s">
        <v>16</v>
      </c>
      <c r="W2" s="8" t="s">
        <v>788</v>
      </c>
      <c r="X2" s="8" t="s">
        <v>15</v>
      </c>
      <c r="Y2" s="8" t="s">
        <v>16</v>
      </c>
      <c r="Z2" s="8" t="s">
        <v>788</v>
      </c>
      <c r="AA2" s="8" t="s">
        <v>15</v>
      </c>
      <c r="AB2" s="8" t="s">
        <v>16</v>
      </c>
      <c r="AC2" s="8" t="s">
        <v>788</v>
      </c>
      <c r="AD2" s="8" t="s">
        <v>15</v>
      </c>
      <c r="AE2" s="8" t="s">
        <v>16</v>
      </c>
      <c r="AF2" s="8" t="s">
        <v>788</v>
      </c>
      <c r="AG2" s="8" t="s">
        <v>15</v>
      </c>
      <c r="AH2" s="8" t="s">
        <v>16</v>
      </c>
      <c r="AI2" s="8" t="s">
        <v>788</v>
      </c>
      <c r="AJ2" s="8" t="s">
        <v>15</v>
      </c>
      <c r="AK2" s="8" t="s">
        <v>16</v>
      </c>
      <c r="AL2" s="8" t="s">
        <v>788</v>
      </c>
      <c r="AM2" s="8" t="s">
        <v>15</v>
      </c>
      <c r="AN2" s="8" t="s">
        <v>16</v>
      </c>
      <c r="AO2" s="8" t="s">
        <v>788</v>
      </c>
      <c r="AP2" s="8" t="s">
        <v>15</v>
      </c>
      <c r="AQ2" s="8" t="s">
        <v>16</v>
      </c>
      <c r="AR2" s="8" t="s">
        <v>788</v>
      </c>
      <c r="AS2" s="8" t="s">
        <v>15</v>
      </c>
      <c r="AT2" s="8" t="s">
        <v>16</v>
      </c>
      <c r="AU2" s="8" t="s">
        <v>788</v>
      </c>
      <c r="AV2" s="8" t="s">
        <v>15</v>
      </c>
      <c r="AW2" s="8" t="s">
        <v>16</v>
      </c>
      <c r="AX2" s="8" t="s">
        <v>788</v>
      </c>
      <c r="AY2" s="8" t="s">
        <v>15</v>
      </c>
      <c r="AZ2" s="8" t="s">
        <v>16</v>
      </c>
      <c r="BA2" s="8" t="s">
        <v>788</v>
      </c>
      <c r="BB2" s="8" t="s">
        <v>15</v>
      </c>
      <c r="BC2" s="8" t="s">
        <v>16</v>
      </c>
      <c r="BD2" s="8" t="s">
        <v>788</v>
      </c>
      <c r="BE2" s="8" t="s">
        <v>15</v>
      </c>
      <c r="BF2" s="8" t="s">
        <v>16</v>
      </c>
      <c r="BG2" s="8" t="s">
        <v>788</v>
      </c>
      <c r="BH2" s="8" t="s">
        <v>15</v>
      </c>
      <c r="BI2" s="8" t="s">
        <v>16</v>
      </c>
      <c r="BJ2" s="8" t="s">
        <v>788</v>
      </c>
      <c r="BK2" s="8" t="s">
        <v>15</v>
      </c>
      <c r="BL2" s="8" t="s">
        <v>16</v>
      </c>
      <c r="BM2" s="8" t="s">
        <v>788</v>
      </c>
      <c r="BN2" s="8" t="s">
        <v>15</v>
      </c>
      <c r="BO2" s="11" t="s">
        <v>16</v>
      </c>
    </row>
    <row r="3" spans="1:67">
      <c r="A3" s="1" t="s">
        <v>17</v>
      </c>
      <c r="B3" s="9">
        <f>C3+D3</f>
        <v>22309875</v>
      </c>
      <c r="C3" s="9">
        <f>F3+I3+L3+O3+R3+U3+X3+AA3+AD3+AG3+AJ3+AM3+AP3+AS3+AV3+AY3+BB3+BE3+BH3+BK3+BN3</f>
        <v>11422290</v>
      </c>
      <c r="D3" s="9">
        <f>G3+J3+M3+P3+S3+V3+Y3+AB3+AE3+AH3+AK3+AN3+AQ3+AT3+AW3+AZ3+BC3+BF3+BI3+BL3+BO3</f>
        <v>10887585</v>
      </c>
      <c r="E3" s="9">
        <f>F3+G3</f>
        <v>278005</v>
      </c>
      <c r="F3" s="9">
        <f>'2040年男'!B2</f>
        <v>145065</v>
      </c>
      <c r="G3" s="9">
        <f>'2040年女'!B2</f>
        <v>132940</v>
      </c>
      <c r="H3" s="9">
        <f>I3+J3</f>
        <v>289616</v>
      </c>
      <c r="I3" s="9">
        <f>'2040年男'!C2</f>
        <v>151125</v>
      </c>
      <c r="J3" s="9">
        <f>'2040年女'!C2</f>
        <v>138491</v>
      </c>
      <c r="K3" s="9">
        <f>L3+M3</f>
        <v>364012</v>
      </c>
      <c r="L3" s="9">
        <f>'2040年男'!D2</f>
        <v>189939</v>
      </c>
      <c r="M3" s="9">
        <f>'2040年女'!D2</f>
        <v>174073</v>
      </c>
      <c r="N3" s="9">
        <f>O3+P3</f>
        <v>526139</v>
      </c>
      <c r="O3" s="9">
        <f>'2040年男'!E2</f>
        <v>274537</v>
      </c>
      <c r="P3" s="9">
        <f>'2040年女'!E2</f>
        <v>251602</v>
      </c>
      <c r="Q3" s="9">
        <f>R3+S3</f>
        <v>855478</v>
      </c>
      <c r="R3" s="9">
        <f>'2040年男'!F2</f>
        <v>444801</v>
      </c>
      <c r="S3" s="9">
        <f>'2040年女'!F2</f>
        <v>410677</v>
      </c>
      <c r="T3" s="9">
        <f>U3+V3</f>
        <v>912265</v>
      </c>
      <c r="U3" s="9">
        <f>'2040年男'!G2</f>
        <v>479180</v>
      </c>
      <c r="V3" s="9">
        <f>'2040年女'!G2</f>
        <v>433085</v>
      </c>
      <c r="W3" s="9">
        <f>X3+Y3</f>
        <v>663417</v>
      </c>
      <c r="X3" s="9">
        <f>'2040年男'!H2</f>
        <v>347701</v>
      </c>
      <c r="Y3" s="9">
        <f>'2040年女'!H2</f>
        <v>315716</v>
      </c>
      <c r="Z3" s="9">
        <f>AA3+AB3</f>
        <v>708472</v>
      </c>
      <c r="AA3" s="9">
        <f>'2040年男'!I2</f>
        <v>390698</v>
      </c>
      <c r="AB3" s="9">
        <f>'2040年女'!I2</f>
        <v>317774</v>
      </c>
      <c r="AC3" s="9">
        <f>AD3+AE3</f>
        <v>1508732</v>
      </c>
      <c r="AD3" s="9">
        <f>'2040年男'!J2</f>
        <v>820783</v>
      </c>
      <c r="AE3" s="9">
        <f>'2040年女'!J2</f>
        <v>687949</v>
      </c>
      <c r="AF3" s="9">
        <f>AG3+AH3</f>
        <v>2192932</v>
      </c>
      <c r="AG3" s="9">
        <f>'2040年男'!K2</f>
        <v>1171438</v>
      </c>
      <c r="AH3" s="9">
        <f>'2040年女'!K2</f>
        <v>1021494</v>
      </c>
      <c r="AI3" s="9">
        <f>AJ3+AK3</f>
        <v>2715283</v>
      </c>
      <c r="AJ3" s="9">
        <f>'2040年男'!L2</f>
        <v>1445659</v>
      </c>
      <c r="AK3" s="9">
        <f>'2040年女'!L2</f>
        <v>1269624</v>
      </c>
      <c r="AL3" s="9">
        <f>AM3+AN3</f>
        <v>2257900</v>
      </c>
      <c r="AM3" s="9">
        <f>'2040年男'!M2</f>
        <v>1181552</v>
      </c>
      <c r="AN3" s="9">
        <f>'2040年女'!M2</f>
        <v>1076348</v>
      </c>
      <c r="AO3" s="9">
        <f>AP3+AQ3</f>
        <v>1799300</v>
      </c>
      <c r="AP3" s="9">
        <f>'2040年男'!N2</f>
        <v>936134</v>
      </c>
      <c r="AQ3" s="9">
        <f>'2040年女'!N2</f>
        <v>863166</v>
      </c>
      <c r="AR3" s="9">
        <f>AT3+AS3</f>
        <v>1676444</v>
      </c>
      <c r="AS3" s="9">
        <f>'2040年男'!O2</f>
        <v>860456</v>
      </c>
      <c r="AT3" s="9">
        <f>'2040年女'!O2</f>
        <v>815988</v>
      </c>
      <c r="AU3" s="9">
        <f>AV3+AW3</f>
        <v>1614489</v>
      </c>
      <c r="AV3" s="9">
        <f>'2040年男'!P2</f>
        <v>818230</v>
      </c>
      <c r="AW3" s="9">
        <f>'2040年女'!P2</f>
        <v>796259</v>
      </c>
      <c r="AX3" s="9">
        <f>AY3+AZ3</f>
        <v>1450951</v>
      </c>
      <c r="AY3" s="9">
        <f>'2040年男'!Q2</f>
        <v>699661</v>
      </c>
      <c r="AZ3" s="9">
        <f>'2040年女'!Q2</f>
        <v>751290</v>
      </c>
      <c r="BA3" s="9">
        <f>BB3+BC3</f>
        <v>1269476</v>
      </c>
      <c r="BB3" s="9">
        <f>'2040年男'!R2</f>
        <v>566558</v>
      </c>
      <c r="BC3" s="9">
        <f>'2040年女'!R2</f>
        <v>702918</v>
      </c>
      <c r="BD3" s="9">
        <f>BE3+BF3</f>
        <v>865738</v>
      </c>
      <c r="BE3" s="9">
        <f>'2040年男'!S2</f>
        <v>360777</v>
      </c>
      <c r="BF3" s="9">
        <f>'2040年女'!S2</f>
        <v>504961</v>
      </c>
      <c r="BG3" s="9">
        <f>BH3+BI3</f>
        <v>294609</v>
      </c>
      <c r="BH3" s="9">
        <f>'2040年男'!T2</f>
        <v>115863</v>
      </c>
      <c r="BI3" s="9">
        <f>'2040年女'!T2</f>
        <v>178746</v>
      </c>
      <c r="BJ3" s="9">
        <f>BK3+BL3</f>
        <v>58256</v>
      </c>
      <c r="BK3" s="9">
        <f>'2040年男'!U2</f>
        <v>19706</v>
      </c>
      <c r="BL3" s="9">
        <f>'2040年女'!U2</f>
        <v>38550</v>
      </c>
      <c r="BM3" s="9">
        <f>BN3+BO3</f>
        <v>8361</v>
      </c>
      <c r="BN3" s="9" t="str">
        <f>'2040年男'!V2</f>
        <v> 2427</v>
      </c>
      <c r="BO3" s="9" t="str">
        <f>'2040年女'!V2</f>
        <v> 5934</v>
      </c>
    </row>
    <row r="4" spans="1:67">
      <c r="A4" s="2" t="s">
        <v>762</v>
      </c>
      <c r="B4" s="9">
        <f t="shared" ref="B4:B19" si="0">C4+D4</f>
        <v>533551</v>
      </c>
      <c r="C4" s="9">
        <f t="shared" ref="C4:D19" si="1">F4+I4+L4+O4+R4+U4+X4+AA4+AD4+AG4+AJ4+AM4+AP4+AS4+AV4+AY4+BB4+BE4+BH4+BK4+BN4</f>
        <v>271291</v>
      </c>
      <c r="D4" s="9">
        <f t="shared" si="1"/>
        <v>262260</v>
      </c>
      <c r="E4" s="9">
        <f t="shared" ref="E4:E19" si="2">F4+G4</f>
        <v>4306</v>
      </c>
      <c r="F4" s="9">
        <f>'2040年男'!B3</f>
        <v>2237</v>
      </c>
      <c r="G4" s="9">
        <f>'2040年女'!B3</f>
        <v>2069</v>
      </c>
      <c r="H4" s="9">
        <f t="shared" ref="H4:H19" si="3">I4+J4</f>
        <v>4978</v>
      </c>
      <c r="I4" s="9">
        <f>'2040年男'!C3</f>
        <v>2587</v>
      </c>
      <c r="J4" s="9">
        <f>'2040年女'!C3</f>
        <v>2391</v>
      </c>
      <c r="K4" s="9">
        <f t="shared" ref="K4:K19" si="4">L4+M4</f>
        <v>6364</v>
      </c>
      <c r="L4" s="9">
        <f>'2040年男'!D3</f>
        <v>3308</v>
      </c>
      <c r="M4" s="9">
        <f>'2040年女'!D3</f>
        <v>3056</v>
      </c>
      <c r="N4" s="9">
        <f t="shared" ref="N4:N19" si="5">O4+P4</f>
        <v>8852</v>
      </c>
      <c r="O4" s="9">
        <f>'2040年男'!E3</f>
        <v>4601</v>
      </c>
      <c r="P4" s="9">
        <f>'2040年女'!E3</f>
        <v>4251</v>
      </c>
      <c r="Q4" s="9">
        <f t="shared" ref="Q4:Q19" si="6">R4+S4</f>
        <v>16687</v>
      </c>
      <c r="R4" s="9">
        <f>'2040年男'!F3</f>
        <v>8690</v>
      </c>
      <c r="S4" s="9">
        <f>'2040年女'!F3</f>
        <v>7997</v>
      </c>
      <c r="T4" s="9">
        <f t="shared" ref="T4:T19" si="7">U4+V4</f>
        <v>21813</v>
      </c>
      <c r="U4" s="9">
        <f>'2040年男'!G3</f>
        <v>11478</v>
      </c>
      <c r="V4" s="9">
        <f>'2040年女'!G3</f>
        <v>10335</v>
      </c>
      <c r="W4" s="9">
        <f t="shared" ref="W4:W19" si="8">X4+Y4</f>
        <v>18773</v>
      </c>
      <c r="X4" s="9">
        <f>'2040年男'!H3</f>
        <v>9989</v>
      </c>
      <c r="Y4" s="9">
        <f>'2040年女'!H3</f>
        <v>8784</v>
      </c>
      <c r="Z4" s="9">
        <f t="shared" ref="Z4:Z19" si="9">AA4+AB4</f>
        <v>19653</v>
      </c>
      <c r="AA4" s="9">
        <f>'2040年男'!I3</f>
        <v>11709</v>
      </c>
      <c r="AB4" s="9">
        <f>'2040年女'!I3</f>
        <v>7944</v>
      </c>
      <c r="AC4" s="9">
        <f t="shared" ref="AC4:AC19" si="10">AD4+AE4</f>
        <v>41513</v>
      </c>
      <c r="AD4" s="9">
        <f>'2040年男'!J3</f>
        <v>24256</v>
      </c>
      <c r="AE4" s="9">
        <f>'2040年女'!J3</f>
        <v>17257</v>
      </c>
      <c r="AF4" s="9">
        <f t="shared" ref="AF4:AF19" si="11">AG4+AH4</f>
        <v>54873</v>
      </c>
      <c r="AG4" s="9">
        <f>'2040年男'!K3</f>
        <v>30291</v>
      </c>
      <c r="AH4" s="9">
        <f>'2040年女'!K3</f>
        <v>24582</v>
      </c>
      <c r="AI4" s="9">
        <f t="shared" ref="AI4:AI19" si="12">AJ4+AK4</f>
        <v>63622</v>
      </c>
      <c r="AJ4" s="9">
        <f>'2040年男'!L3</f>
        <v>34495</v>
      </c>
      <c r="AK4" s="9">
        <f>'2040年女'!L3</f>
        <v>29127</v>
      </c>
      <c r="AL4" s="9">
        <f t="shared" ref="AL4:AL19" si="13">AM4+AN4</f>
        <v>52786</v>
      </c>
      <c r="AM4" s="9">
        <f>'2040年男'!M3</f>
        <v>26926</v>
      </c>
      <c r="AN4" s="9">
        <f>'2040年女'!M3</f>
        <v>25860</v>
      </c>
      <c r="AO4" s="9">
        <f t="shared" ref="AO4:AO19" si="14">AP4+AQ4</f>
        <v>42169</v>
      </c>
      <c r="AP4" s="9">
        <f>'2040年男'!N3</f>
        <v>20768</v>
      </c>
      <c r="AQ4" s="9">
        <f>'2040年女'!N3</f>
        <v>21401</v>
      </c>
      <c r="AR4" s="9">
        <f t="shared" ref="AR4:AR19" si="15">AT4+AS4</f>
        <v>44205</v>
      </c>
      <c r="AS4" s="9">
        <f>'2040年男'!O3</f>
        <v>21016</v>
      </c>
      <c r="AT4" s="9">
        <f>'2040年女'!O3</f>
        <v>23189</v>
      </c>
      <c r="AU4" s="9">
        <f t="shared" ref="AU4:AU19" si="16">AV4+AW4</f>
        <v>42723</v>
      </c>
      <c r="AV4" s="9">
        <f>'2040年男'!P3</f>
        <v>20283</v>
      </c>
      <c r="AW4" s="9">
        <f>'2040年女'!P3</f>
        <v>22440</v>
      </c>
      <c r="AX4" s="9">
        <f t="shared" ref="AX4:AX19" si="17">AY4+AZ4</f>
        <v>36254</v>
      </c>
      <c r="AY4" s="9">
        <f>'2040年男'!Q3</f>
        <v>16792</v>
      </c>
      <c r="AZ4" s="9">
        <f>'2040年女'!Q3</f>
        <v>19462</v>
      </c>
      <c r="BA4" s="9">
        <f t="shared" ref="BA4:BA19" si="18">BB4+BC4</f>
        <v>31662</v>
      </c>
      <c r="BB4" s="9">
        <f>'2040年男'!R3</f>
        <v>13342</v>
      </c>
      <c r="BC4" s="9">
        <f>'2040年女'!R3</f>
        <v>18320</v>
      </c>
      <c r="BD4" s="9">
        <f t="shared" ref="BD4:BD19" si="19">BE4+BF4</f>
        <v>17600</v>
      </c>
      <c r="BE4" s="9">
        <f>'2040年男'!S3</f>
        <v>6841</v>
      </c>
      <c r="BF4" s="9">
        <f>'2040年女'!S3</f>
        <v>10759</v>
      </c>
      <c r="BG4" s="9">
        <f t="shared" ref="BG4:BG19" si="20">BH4+BI4</f>
        <v>4260</v>
      </c>
      <c r="BH4" s="9">
        <f>'2040年男'!T3</f>
        <v>1545</v>
      </c>
      <c r="BI4" s="9">
        <f>'2040年女'!T3</f>
        <v>2715</v>
      </c>
      <c r="BJ4" s="9">
        <f t="shared" ref="BJ4:BJ19" si="21">BK4+BL4</f>
        <v>441</v>
      </c>
      <c r="BK4" s="9">
        <f>'2040年男'!U3</f>
        <v>133</v>
      </c>
      <c r="BL4" s="9">
        <f>'2040年女'!U3</f>
        <v>308</v>
      </c>
      <c r="BM4" s="9">
        <f t="shared" ref="BM4:BM19" si="22">BN4+BO4</f>
        <v>17</v>
      </c>
      <c r="BN4" s="9" t="str">
        <f>'2040年男'!V3</f>
        <v> 4</v>
      </c>
      <c r="BO4" s="9" t="str">
        <f>'2040年女'!V3</f>
        <v> 13</v>
      </c>
    </row>
    <row r="5" spans="1:67">
      <c r="A5" s="2" t="s">
        <v>763</v>
      </c>
      <c r="B5" s="9">
        <f t="shared" si="0"/>
        <v>959465</v>
      </c>
      <c r="C5" s="9">
        <f t="shared" si="1"/>
        <v>460998</v>
      </c>
      <c r="D5" s="9">
        <f t="shared" si="1"/>
        <v>498467</v>
      </c>
      <c r="E5" s="9">
        <f t="shared" si="2"/>
        <v>9167</v>
      </c>
      <c r="F5" s="9">
        <f>'2040年男'!B4</f>
        <v>4939</v>
      </c>
      <c r="G5" s="9">
        <f>'2040年女'!B4</f>
        <v>4228</v>
      </c>
      <c r="H5" s="9">
        <f t="shared" si="3"/>
        <v>10379</v>
      </c>
      <c r="I5" s="9">
        <f>'2040年男'!C4</f>
        <v>5591</v>
      </c>
      <c r="J5" s="9">
        <f>'2040年女'!C4</f>
        <v>4788</v>
      </c>
      <c r="K5" s="9">
        <f t="shared" si="4"/>
        <v>14573</v>
      </c>
      <c r="L5" s="9">
        <f>'2040年男'!D4</f>
        <v>7849</v>
      </c>
      <c r="M5" s="9">
        <f>'2040年女'!D4</f>
        <v>6724</v>
      </c>
      <c r="N5" s="9">
        <f t="shared" si="5"/>
        <v>20545</v>
      </c>
      <c r="O5" s="9">
        <f>'2040年男'!E4</f>
        <v>11066</v>
      </c>
      <c r="P5" s="9">
        <f>'2040年女'!E4</f>
        <v>9479</v>
      </c>
      <c r="Q5" s="9">
        <f t="shared" si="6"/>
        <v>32104</v>
      </c>
      <c r="R5" s="9">
        <f>'2040年男'!F4</f>
        <v>16605</v>
      </c>
      <c r="S5" s="9">
        <f>'2040年女'!F4</f>
        <v>15499</v>
      </c>
      <c r="T5" s="9">
        <f t="shared" si="7"/>
        <v>42474</v>
      </c>
      <c r="U5" s="9">
        <f>'2040年男'!G4</f>
        <v>22329</v>
      </c>
      <c r="V5" s="9">
        <f>'2040年女'!G4</f>
        <v>20145</v>
      </c>
      <c r="W5" s="9">
        <f t="shared" si="8"/>
        <v>34177</v>
      </c>
      <c r="X5" s="9">
        <f>'2040年男'!H4</f>
        <v>18082</v>
      </c>
      <c r="Y5" s="9">
        <f>'2040年女'!H4</f>
        <v>16095</v>
      </c>
      <c r="Z5" s="9">
        <f t="shared" si="9"/>
        <v>29987</v>
      </c>
      <c r="AA5" s="9">
        <f>'2040年男'!I4</f>
        <v>15829</v>
      </c>
      <c r="AB5" s="9">
        <f>'2040年女'!I4</f>
        <v>14158</v>
      </c>
      <c r="AC5" s="9">
        <f t="shared" si="10"/>
        <v>71928</v>
      </c>
      <c r="AD5" s="9">
        <f>'2040年男'!J4</f>
        <v>34896</v>
      </c>
      <c r="AE5" s="9">
        <f>'2040年女'!J4</f>
        <v>37032</v>
      </c>
      <c r="AF5" s="9">
        <f t="shared" si="11"/>
        <v>92829</v>
      </c>
      <c r="AG5" s="9">
        <f>'2040年男'!K4</f>
        <v>44804</v>
      </c>
      <c r="AH5" s="9">
        <f>'2040年女'!K4</f>
        <v>48025</v>
      </c>
      <c r="AI5" s="9">
        <f t="shared" si="12"/>
        <v>99271</v>
      </c>
      <c r="AJ5" s="9">
        <f>'2040年男'!L4</f>
        <v>48696</v>
      </c>
      <c r="AK5" s="9">
        <f>'2040年女'!L4</f>
        <v>50575</v>
      </c>
      <c r="AL5" s="9">
        <f t="shared" si="13"/>
        <v>94808</v>
      </c>
      <c r="AM5" s="9">
        <f>'2040年男'!M4</f>
        <v>45275</v>
      </c>
      <c r="AN5" s="9">
        <f>'2040年女'!M4</f>
        <v>49533</v>
      </c>
      <c r="AO5" s="9">
        <f t="shared" si="14"/>
        <v>75628</v>
      </c>
      <c r="AP5" s="9">
        <f>'2040年男'!N4</f>
        <v>35777</v>
      </c>
      <c r="AQ5" s="9">
        <f>'2040年女'!N4</f>
        <v>39851</v>
      </c>
      <c r="AR5" s="9">
        <f t="shared" si="15"/>
        <v>68031</v>
      </c>
      <c r="AS5" s="9">
        <f>'2040年男'!O4</f>
        <v>32084</v>
      </c>
      <c r="AT5" s="9">
        <f>'2040年女'!O4</f>
        <v>35947</v>
      </c>
      <c r="AU5" s="9">
        <f t="shared" si="16"/>
        <v>63338</v>
      </c>
      <c r="AV5" s="9">
        <f>'2040年男'!P4</f>
        <v>29734</v>
      </c>
      <c r="AW5" s="9">
        <f>'2040年女'!P4</f>
        <v>33604</v>
      </c>
      <c r="AX5" s="9">
        <f t="shared" si="17"/>
        <v>61708</v>
      </c>
      <c r="AY5" s="9">
        <f>'2040年男'!Q4</f>
        <v>28637</v>
      </c>
      <c r="AZ5" s="9">
        <f>'2040年女'!Q4</f>
        <v>33071</v>
      </c>
      <c r="BA5" s="9">
        <f t="shared" si="18"/>
        <v>67041</v>
      </c>
      <c r="BB5" s="9">
        <f>'2040年男'!R4</f>
        <v>29292</v>
      </c>
      <c r="BC5" s="9">
        <f>'2040年女'!R4</f>
        <v>37749</v>
      </c>
      <c r="BD5" s="9">
        <f t="shared" si="19"/>
        <v>48314</v>
      </c>
      <c r="BE5" s="9">
        <f>'2040年男'!S4</f>
        <v>20200</v>
      </c>
      <c r="BF5" s="9">
        <f>'2040年女'!S4</f>
        <v>28114</v>
      </c>
      <c r="BG5" s="9">
        <f t="shared" si="20"/>
        <v>18355</v>
      </c>
      <c r="BH5" s="9">
        <f>'2040年男'!T4</f>
        <v>7508</v>
      </c>
      <c r="BI5" s="9">
        <f>'2040年女'!T4</f>
        <v>10847</v>
      </c>
      <c r="BJ5" s="9">
        <f t="shared" si="21"/>
        <v>4059</v>
      </c>
      <c r="BK5" s="9">
        <f>'2040年男'!U4</f>
        <v>1553</v>
      </c>
      <c r="BL5" s="9">
        <f>'2040年女'!U4</f>
        <v>2506</v>
      </c>
      <c r="BM5" s="9">
        <f t="shared" si="22"/>
        <v>749</v>
      </c>
      <c r="BN5" s="9" t="str">
        <f>'2040年男'!V4</f>
        <v> 252</v>
      </c>
      <c r="BO5" s="9" t="str">
        <f>'2040年女'!V4</f>
        <v> 497</v>
      </c>
    </row>
    <row r="6" spans="1:67">
      <c r="A6" s="2" t="s">
        <v>764</v>
      </c>
      <c r="B6" s="9">
        <f t="shared" si="0"/>
        <v>583543</v>
      </c>
      <c r="C6" s="9">
        <f t="shared" si="1"/>
        <v>273156</v>
      </c>
      <c r="D6" s="9">
        <f t="shared" si="1"/>
        <v>310387</v>
      </c>
      <c r="E6" s="9">
        <f t="shared" si="2"/>
        <v>5072</v>
      </c>
      <c r="F6" s="9">
        <f>'2040年男'!B5</f>
        <v>2816</v>
      </c>
      <c r="G6" s="9">
        <f>'2040年女'!B5</f>
        <v>2256</v>
      </c>
      <c r="H6" s="9">
        <f t="shared" si="3"/>
        <v>5861</v>
      </c>
      <c r="I6" s="9">
        <f>'2040年男'!C5</f>
        <v>3254</v>
      </c>
      <c r="J6" s="9">
        <f>'2040年女'!C5</f>
        <v>2607</v>
      </c>
      <c r="K6" s="9">
        <f t="shared" si="4"/>
        <v>8737</v>
      </c>
      <c r="L6" s="9">
        <f>'2040年男'!D5</f>
        <v>4851</v>
      </c>
      <c r="M6" s="9">
        <f>'2040年女'!D5</f>
        <v>3886</v>
      </c>
      <c r="N6" s="9">
        <f t="shared" si="5"/>
        <v>13121</v>
      </c>
      <c r="O6" s="9">
        <f>'2040年男'!E5</f>
        <v>7286</v>
      </c>
      <c r="P6" s="9">
        <f>'2040年女'!E5</f>
        <v>5835</v>
      </c>
      <c r="Q6" s="9">
        <f t="shared" si="6"/>
        <v>19342</v>
      </c>
      <c r="R6" s="9">
        <f>'2040年男'!F5</f>
        <v>9863</v>
      </c>
      <c r="S6" s="9">
        <f>'2040年女'!F5</f>
        <v>9479</v>
      </c>
      <c r="T6" s="9">
        <f t="shared" si="7"/>
        <v>23687</v>
      </c>
      <c r="U6" s="9">
        <f>'2040年男'!G5</f>
        <v>12216</v>
      </c>
      <c r="V6" s="9">
        <f>'2040年女'!G5</f>
        <v>11471</v>
      </c>
      <c r="W6" s="9">
        <f t="shared" si="8"/>
        <v>18373</v>
      </c>
      <c r="X6" s="9">
        <f>'2040年男'!H5</f>
        <v>9450</v>
      </c>
      <c r="Y6" s="9">
        <f>'2040年女'!H5</f>
        <v>8923</v>
      </c>
      <c r="Z6" s="9">
        <f t="shared" si="9"/>
        <v>18141</v>
      </c>
      <c r="AA6" s="9">
        <f>'2040年男'!I5</f>
        <v>9496</v>
      </c>
      <c r="AB6" s="9">
        <f>'2040年女'!I5</f>
        <v>8645</v>
      </c>
      <c r="AC6" s="9">
        <f t="shared" si="10"/>
        <v>39018</v>
      </c>
      <c r="AD6" s="9">
        <f>'2040年男'!J5</f>
        <v>18990</v>
      </c>
      <c r="AE6" s="9">
        <f>'2040年女'!J5</f>
        <v>20028</v>
      </c>
      <c r="AF6" s="9">
        <f t="shared" si="11"/>
        <v>63670</v>
      </c>
      <c r="AG6" s="9">
        <f>'2040年男'!K5</f>
        <v>29157</v>
      </c>
      <c r="AH6" s="9">
        <f>'2040年女'!K5</f>
        <v>34513</v>
      </c>
      <c r="AI6" s="9">
        <f t="shared" si="12"/>
        <v>68131</v>
      </c>
      <c r="AJ6" s="9">
        <f>'2040年男'!L5</f>
        <v>32047</v>
      </c>
      <c r="AK6" s="9">
        <f>'2040年女'!L5</f>
        <v>36084</v>
      </c>
      <c r="AL6" s="9">
        <f t="shared" si="13"/>
        <v>59696</v>
      </c>
      <c r="AM6" s="9">
        <f>'2040年男'!M5</f>
        <v>27357</v>
      </c>
      <c r="AN6" s="9">
        <f>'2040年女'!M5</f>
        <v>32339</v>
      </c>
      <c r="AO6" s="9">
        <f t="shared" si="14"/>
        <v>43929</v>
      </c>
      <c r="AP6" s="9">
        <f>'2040年男'!N5</f>
        <v>19970</v>
      </c>
      <c r="AQ6" s="9">
        <f>'2040年女'!N5</f>
        <v>23959</v>
      </c>
      <c r="AR6" s="9">
        <f t="shared" si="15"/>
        <v>39524</v>
      </c>
      <c r="AS6" s="9">
        <f>'2040年男'!O5</f>
        <v>17852</v>
      </c>
      <c r="AT6" s="9">
        <f>'2040年女'!O5</f>
        <v>21672</v>
      </c>
      <c r="AU6" s="9">
        <f t="shared" si="16"/>
        <v>37988</v>
      </c>
      <c r="AV6" s="9">
        <f>'2040年男'!P5</f>
        <v>17048</v>
      </c>
      <c r="AW6" s="9">
        <f>'2040年女'!P5</f>
        <v>20940</v>
      </c>
      <c r="AX6" s="9">
        <f t="shared" si="17"/>
        <v>38552</v>
      </c>
      <c r="AY6" s="9">
        <f>'2040年男'!Q5</f>
        <v>17441</v>
      </c>
      <c r="AZ6" s="9">
        <f>'2040年女'!Q5</f>
        <v>21111</v>
      </c>
      <c r="BA6" s="9">
        <f t="shared" si="18"/>
        <v>41338</v>
      </c>
      <c r="BB6" s="9">
        <f>'2040年男'!R5</f>
        <v>17935</v>
      </c>
      <c r="BC6" s="9">
        <f>'2040年女'!R5</f>
        <v>23403</v>
      </c>
      <c r="BD6" s="9">
        <f t="shared" si="19"/>
        <v>27414</v>
      </c>
      <c r="BE6" s="9">
        <f>'2040年男'!S5</f>
        <v>11454</v>
      </c>
      <c r="BF6" s="9">
        <f>'2040年女'!S5</f>
        <v>15960</v>
      </c>
      <c r="BG6" s="9">
        <f t="shared" si="20"/>
        <v>9572</v>
      </c>
      <c r="BH6" s="9">
        <f>'2040年男'!T5</f>
        <v>3769</v>
      </c>
      <c r="BI6" s="9">
        <f>'2040年女'!T5</f>
        <v>5803</v>
      </c>
      <c r="BJ6" s="9">
        <f t="shared" si="21"/>
        <v>2065</v>
      </c>
      <c r="BK6" s="9">
        <f>'2040年男'!U5</f>
        <v>774</v>
      </c>
      <c r="BL6" s="9">
        <f>'2040年女'!U5</f>
        <v>1291</v>
      </c>
      <c r="BM6" s="9">
        <f t="shared" si="22"/>
        <v>312</v>
      </c>
      <c r="BN6" s="9" t="str">
        <f>'2040年男'!V5</f>
        <v> 130</v>
      </c>
      <c r="BO6" s="9" t="str">
        <f>'2040年女'!V5</f>
        <v> 182</v>
      </c>
    </row>
    <row r="7" spans="1:67">
      <c r="A7" s="2" t="s">
        <v>765</v>
      </c>
      <c r="B7" s="9">
        <f t="shared" si="0"/>
        <v>816152</v>
      </c>
      <c r="C7" s="9">
        <f t="shared" si="1"/>
        <v>388506</v>
      </c>
      <c r="D7" s="9">
        <f t="shared" si="1"/>
        <v>427646</v>
      </c>
      <c r="E7" s="9">
        <f t="shared" si="2"/>
        <v>7568</v>
      </c>
      <c r="F7" s="9">
        <f>'2040年男'!B6</f>
        <v>3850</v>
      </c>
      <c r="G7" s="9">
        <f>'2040年女'!B6</f>
        <v>3718</v>
      </c>
      <c r="H7" s="9">
        <f t="shared" si="3"/>
        <v>8012</v>
      </c>
      <c r="I7" s="9">
        <f>'2040年男'!C6</f>
        <v>4076</v>
      </c>
      <c r="J7" s="9">
        <f>'2040年女'!C6</f>
        <v>3936</v>
      </c>
      <c r="K7" s="9">
        <f t="shared" si="4"/>
        <v>10306</v>
      </c>
      <c r="L7" s="9">
        <f>'2040年男'!D6</f>
        <v>5242</v>
      </c>
      <c r="M7" s="9">
        <f>'2040年女'!D6</f>
        <v>5064</v>
      </c>
      <c r="N7" s="9">
        <f t="shared" si="5"/>
        <v>14958</v>
      </c>
      <c r="O7" s="9">
        <f>'2040年男'!E6</f>
        <v>7607</v>
      </c>
      <c r="P7" s="9">
        <f>'2040年女'!E6</f>
        <v>7351</v>
      </c>
      <c r="Q7" s="9">
        <f t="shared" si="6"/>
        <v>28404</v>
      </c>
      <c r="R7" s="9">
        <f>'2040年男'!F6</f>
        <v>14778</v>
      </c>
      <c r="S7" s="9">
        <f>'2040年女'!F6</f>
        <v>13626</v>
      </c>
      <c r="T7" s="9">
        <f t="shared" si="7"/>
        <v>34886</v>
      </c>
      <c r="U7" s="9">
        <f>'2040年男'!G6</f>
        <v>18019</v>
      </c>
      <c r="V7" s="9">
        <f>'2040年女'!G6</f>
        <v>16867</v>
      </c>
      <c r="W7" s="9">
        <f t="shared" si="8"/>
        <v>27429</v>
      </c>
      <c r="X7" s="9">
        <f>'2040年男'!H6</f>
        <v>14192</v>
      </c>
      <c r="Y7" s="9">
        <f>'2040年女'!H6</f>
        <v>13237</v>
      </c>
      <c r="Z7" s="9">
        <f t="shared" si="9"/>
        <v>24028</v>
      </c>
      <c r="AA7" s="9">
        <f>'2040年男'!I6</f>
        <v>12854</v>
      </c>
      <c r="AB7" s="9">
        <f>'2040年女'!I6</f>
        <v>11174</v>
      </c>
      <c r="AC7" s="9">
        <f t="shared" si="10"/>
        <v>48044</v>
      </c>
      <c r="AD7" s="9">
        <f>'2040年男'!J6</f>
        <v>23862</v>
      </c>
      <c r="AE7" s="9">
        <f>'2040年女'!J6</f>
        <v>24182</v>
      </c>
      <c r="AF7" s="9">
        <f t="shared" si="11"/>
        <v>72949</v>
      </c>
      <c r="AG7" s="9">
        <f>'2040年男'!K6</f>
        <v>34740</v>
      </c>
      <c r="AH7" s="9">
        <f>'2040年女'!K6</f>
        <v>38209</v>
      </c>
      <c r="AI7" s="9">
        <f t="shared" si="12"/>
        <v>89264</v>
      </c>
      <c r="AJ7" s="9">
        <f>'2040年男'!L6</f>
        <v>43075</v>
      </c>
      <c r="AK7" s="9">
        <f>'2040年女'!L6</f>
        <v>46189</v>
      </c>
      <c r="AL7" s="9">
        <f t="shared" si="13"/>
        <v>83200</v>
      </c>
      <c r="AM7" s="9">
        <f>'2040年男'!M6</f>
        <v>39707</v>
      </c>
      <c r="AN7" s="9">
        <f>'2040年女'!M6</f>
        <v>43493</v>
      </c>
      <c r="AO7" s="9">
        <f t="shared" si="14"/>
        <v>62732</v>
      </c>
      <c r="AP7" s="9">
        <f>'2040年男'!N6</f>
        <v>30010</v>
      </c>
      <c r="AQ7" s="9">
        <f>'2040年女'!N6</f>
        <v>32722</v>
      </c>
      <c r="AR7" s="9">
        <f t="shared" si="15"/>
        <v>55353</v>
      </c>
      <c r="AS7" s="9">
        <f>'2040年男'!O6</f>
        <v>25565</v>
      </c>
      <c r="AT7" s="9">
        <f>'2040年女'!O6</f>
        <v>29788</v>
      </c>
      <c r="AU7" s="9">
        <f t="shared" si="16"/>
        <v>53535</v>
      </c>
      <c r="AV7" s="9">
        <f>'2040年男'!P6</f>
        <v>24822</v>
      </c>
      <c r="AW7" s="9">
        <f>'2040年女'!P6</f>
        <v>28713</v>
      </c>
      <c r="AX7" s="9">
        <f t="shared" si="17"/>
        <v>60379</v>
      </c>
      <c r="AY7" s="9">
        <f>'2040年男'!Q6</f>
        <v>28206</v>
      </c>
      <c r="AZ7" s="9">
        <f>'2040年女'!Q6</f>
        <v>32173</v>
      </c>
      <c r="BA7" s="9">
        <f t="shared" si="18"/>
        <v>67615</v>
      </c>
      <c r="BB7" s="9">
        <f>'2040年男'!R6</f>
        <v>29861</v>
      </c>
      <c r="BC7" s="9">
        <f>'2040年女'!R6</f>
        <v>37754</v>
      </c>
      <c r="BD7" s="9">
        <f t="shared" si="19"/>
        <v>47312</v>
      </c>
      <c r="BE7" s="9">
        <f>'2040年男'!S6</f>
        <v>20036</v>
      </c>
      <c r="BF7" s="9">
        <f>'2040年女'!S6</f>
        <v>27276</v>
      </c>
      <c r="BG7" s="9">
        <f t="shared" si="20"/>
        <v>16239</v>
      </c>
      <c r="BH7" s="9">
        <f>'2040年男'!T6</f>
        <v>6647</v>
      </c>
      <c r="BI7" s="9">
        <f>'2040年女'!T6</f>
        <v>9592</v>
      </c>
      <c r="BJ7" s="9">
        <f t="shared" si="21"/>
        <v>3271</v>
      </c>
      <c r="BK7" s="9">
        <f>'2040年男'!U6</f>
        <v>1171</v>
      </c>
      <c r="BL7" s="9">
        <f>'2040年女'!U6</f>
        <v>2100</v>
      </c>
      <c r="BM7" s="9">
        <f t="shared" si="22"/>
        <v>668</v>
      </c>
      <c r="BN7" s="9" t="str">
        <f>'2040年男'!V6</f>
        <v> 186</v>
      </c>
      <c r="BO7" s="9" t="str">
        <f>'2040年女'!V6</f>
        <v> 482</v>
      </c>
    </row>
    <row r="8" spans="1:67">
      <c r="A8" s="2" t="s">
        <v>766</v>
      </c>
      <c r="B8" s="9">
        <f t="shared" si="0"/>
        <v>1047163</v>
      </c>
      <c r="C8" s="9">
        <f t="shared" si="1"/>
        <v>505569</v>
      </c>
      <c r="D8" s="9">
        <f t="shared" si="1"/>
        <v>541594</v>
      </c>
      <c r="E8" s="9">
        <f t="shared" si="2"/>
        <v>9538</v>
      </c>
      <c r="F8" s="9">
        <f>'2040年男'!B7</f>
        <v>5123</v>
      </c>
      <c r="G8" s="9">
        <f>'2040年女'!B7</f>
        <v>4415</v>
      </c>
      <c r="H8" s="9">
        <f t="shared" si="3"/>
        <v>9987</v>
      </c>
      <c r="I8" s="9">
        <f>'2040年男'!C7</f>
        <v>5364</v>
      </c>
      <c r="J8" s="9">
        <f>'2040年女'!C7</f>
        <v>4623</v>
      </c>
      <c r="K8" s="9">
        <f t="shared" si="4"/>
        <v>13319</v>
      </c>
      <c r="L8" s="9">
        <f>'2040年男'!D7</f>
        <v>7153</v>
      </c>
      <c r="M8" s="9">
        <f>'2040年女'!D7</f>
        <v>6166</v>
      </c>
      <c r="N8" s="9">
        <f t="shared" si="5"/>
        <v>19892</v>
      </c>
      <c r="O8" s="9">
        <f>'2040年男'!E7</f>
        <v>10679</v>
      </c>
      <c r="P8" s="9">
        <f>'2040年女'!E7</f>
        <v>9213</v>
      </c>
      <c r="Q8" s="9">
        <f t="shared" si="6"/>
        <v>37372</v>
      </c>
      <c r="R8" s="9">
        <f>'2040年男'!F7</f>
        <v>19332</v>
      </c>
      <c r="S8" s="9">
        <f>'2040年女'!F7</f>
        <v>18040</v>
      </c>
      <c r="T8" s="9">
        <f t="shared" si="7"/>
        <v>44876</v>
      </c>
      <c r="U8" s="9">
        <f>'2040年男'!G7</f>
        <v>23253</v>
      </c>
      <c r="V8" s="9">
        <f>'2040年女'!G7</f>
        <v>21623</v>
      </c>
      <c r="W8" s="9">
        <f t="shared" si="8"/>
        <v>33869</v>
      </c>
      <c r="X8" s="9">
        <f>'2040年男'!H7</f>
        <v>17663</v>
      </c>
      <c r="Y8" s="9">
        <f>'2040年女'!H7</f>
        <v>16206</v>
      </c>
      <c r="Z8" s="9">
        <f t="shared" si="9"/>
        <v>29218</v>
      </c>
      <c r="AA8" s="9">
        <f>'2040年男'!I7</f>
        <v>15951</v>
      </c>
      <c r="AB8" s="9">
        <f>'2040年女'!I7</f>
        <v>13267</v>
      </c>
      <c r="AC8" s="9">
        <f t="shared" si="10"/>
        <v>60333</v>
      </c>
      <c r="AD8" s="9">
        <f>'2040年男'!J7</f>
        <v>29736</v>
      </c>
      <c r="AE8" s="9">
        <f>'2040年女'!J7</f>
        <v>30597</v>
      </c>
      <c r="AF8" s="9">
        <f t="shared" si="11"/>
        <v>96879</v>
      </c>
      <c r="AG8" s="9">
        <f>'2040年男'!K7</f>
        <v>45886</v>
      </c>
      <c r="AH8" s="9">
        <f>'2040年女'!K7</f>
        <v>50993</v>
      </c>
      <c r="AI8" s="9">
        <f t="shared" si="12"/>
        <v>117323</v>
      </c>
      <c r="AJ8" s="9">
        <f>'2040年男'!L7</f>
        <v>57287</v>
      </c>
      <c r="AK8" s="9">
        <f>'2040年女'!L7</f>
        <v>60036</v>
      </c>
      <c r="AL8" s="9">
        <f t="shared" si="13"/>
        <v>108731</v>
      </c>
      <c r="AM8" s="9">
        <f>'2040年男'!M7</f>
        <v>52765</v>
      </c>
      <c r="AN8" s="9">
        <f>'2040年女'!M7</f>
        <v>55966</v>
      </c>
      <c r="AO8" s="9">
        <f t="shared" si="14"/>
        <v>82885</v>
      </c>
      <c r="AP8" s="9">
        <f>'2040年男'!N7</f>
        <v>40166</v>
      </c>
      <c r="AQ8" s="9">
        <f>'2040年女'!N7</f>
        <v>42719</v>
      </c>
      <c r="AR8" s="9">
        <f t="shared" si="15"/>
        <v>71910</v>
      </c>
      <c r="AS8" s="9">
        <f>'2040年男'!O7</f>
        <v>34767</v>
      </c>
      <c r="AT8" s="9">
        <f>'2040年女'!O7</f>
        <v>37143</v>
      </c>
      <c r="AU8" s="9">
        <f t="shared" si="16"/>
        <v>67851</v>
      </c>
      <c r="AV8" s="9">
        <f>'2040年男'!P7</f>
        <v>32854</v>
      </c>
      <c r="AW8" s="9">
        <f>'2040年女'!P7</f>
        <v>34997</v>
      </c>
      <c r="AX8" s="9">
        <f t="shared" si="17"/>
        <v>74325</v>
      </c>
      <c r="AY8" s="9">
        <f>'2040年男'!Q7</f>
        <v>34861</v>
      </c>
      <c r="AZ8" s="9">
        <f>'2040年女'!Q7</f>
        <v>39464</v>
      </c>
      <c r="BA8" s="9">
        <f t="shared" si="18"/>
        <v>84834</v>
      </c>
      <c r="BB8" s="9">
        <f>'2040年男'!R7</f>
        <v>37448</v>
      </c>
      <c r="BC8" s="9">
        <f>'2040年女'!R7</f>
        <v>47386</v>
      </c>
      <c r="BD8" s="9">
        <f t="shared" si="19"/>
        <v>59716</v>
      </c>
      <c r="BE8" s="9">
        <f>'2040年男'!S7</f>
        <v>25417</v>
      </c>
      <c r="BF8" s="9">
        <f>'2040年女'!S7</f>
        <v>34299</v>
      </c>
      <c r="BG8" s="9">
        <f t="shared" si="20"/>
        <v>19950</v>
      </c>
      <c r="BH8" s="9">
        <f>'2040年男'!T7</f>
        <v>8251</v>
      </c>
      <c r="BI8" s="9">
        <f>'2040年女'!T7</f>
        <v>11699</v>
      </c>
      <c r="BJ8" s="9">
        <f t="shared" si="21"/>
        <v>3727</v>
      </c>
      <c r="BK8" s="9">
        <f>'2040年男'!U7</f>
        <v>1374</v>
      </c>
      <c r="BL8" s="9">
        <f>'2040年女'!U7</f>
        <v>2353</v>
      </c>
      <c r="BM8" s="9">
        <f t="shared" si="22"/>
        <v>628</v>
      </c>
      <c r="BN8" s="9" t="str">
        <f>'2040年男'!V7</f>
        <v> 239</v>
      </c>
      <c r="BO8" s="9" t="str">
        <f>'2040年女'!V7</f>
        <v> 389</v>
      </c>
    </row>
    <row r="9" spans="1:67">
      <c r="A9" s="2" t="s">
        <v>767</v>
      </c>
      <c r="B9" s="9">
        <f t="shared" si="0"/>
        <v>597903</v>
      </c>
      <c r="C9" s="9">
        <f t="shared" si="1"/>
        <v>288447</v>
      </c>
      <c r="D9" s="9">
        <f t="shared" si="1"/>
        <v>309456</v>
      </c>
      <c r="E9" s="9">
        <f t="shared" si="2"/>
        <v>5252</v>
      </c>
      <c r="F9" s="9">
        <f>'2040年男'!B8</f>
        <v>2857</v>
      </c>
      <c r="G9" s="9">
        <f>'2040年女'!B8</f>
        <v>2395</v>
      </c>
      <c r="H9" s="9">
        <f t="shared" si="3"/>
        <v>5718</v>
      </c>
      <c r="I9" s="9">
        <f>'2040年男'!C8</f>
        <v>3108</v>
      </c>
      <c r="J9" s="9">
        <f>'2040年女'!C8</f>
        <v>2610</v>
      </c>
      <c r="K9" s="9">
        <f t="shared" si="4"/>
        <v>7731</v>
      </c>
      <c r="L9" s="9">
        <f>'2040年男'!D8</f>
        <v>4201</v>
      </c>
      <c r="M9" s="9">
        <f>'2040年女'!D8</f>
        <v>3530</v>
      </c>
      <c r="N9" s="9">
        <f t="shared" si="5"/>
        <v>11295</v>
      </c>
      <c r="O9" s="9">
        <f>'2040年男'!E8</f>
        <v>6136</v>
      </c>
      <c r="P9" s="9">
        <f>'2040年女'!E8</f>
        <v>5159</v>
      </c>
      <c r="Q9" s="9">
        <f t="shared" si="6"/>
        <v>19127</v>
      </c>
      <c r="R9" s="9">
        <f>'2040年男'!F8</f>
        <v>9845</v>
      </c>
      <c r="S9" s="9">
        <f>'2040年女'!F8</f>
        <v>9282</v>
      </c>
      <c r="T9" s="9">
        <f t="shared" si="7"/>
        <v>23587</v>
      </c>
      <c r="U9" s="9">
        <f>'2040年男'!G8</f>
        <v>12293</v>
      </c>
      <c r="V9" s="9">
        <f>'2040年女'!G8</f>
        <v>11294</v>
      </c>
      <c r="W9" s="9">
        <f t="shared" si="8"/>
        <v>19113</v>
      </c>
      <c r="X9" s="9">
        <f>'2040年男'!H8</f>
        <v>9911</v>
      </c>
      <c r="Y9" s="9">
        <f>'2040年女'!H8</f>
        <v>9202</v>
      </c>
      <c r="Z9" s="9">
        <f t="shared" si="9"/>
        <v>18645</v>
      </c>
      <c r="AA9" s="9">
        <f>'2040年男'!I8</f>
        <v>10477</v>
      </c>
      <c r="AB9" s="9">
        <f>'2040年女'!I8</f>
        <v>8168</v>
      </c>
      <c r="AC9" s="9">
        <f t="shared" si="10"/>
        <v>38586</v>
      </c>
      <c r="AD9" s="9">
        <f>'2040年男'!J8</f>
        <v>19616</v>
      </c>
      <c r="AE9" s="9">
        <f>'2040年女'!J8</f>
        <v>18970</v>
      </c>
      <c r="AF9" s="9">
        <f t="shared" si="11"/>
        <v>54297</v>
      </c>
      <c r="AG9" s="9">
        <f>'2040年男'!K8</f>
        <v>26712</v>
      </c>
      <c r="AH9" s="9">
        <f>'2040年女'!K8</f>
        <v>27585</v>
      </c>
      <c r="AI9" s="9">
        <f t="shared" si="12"/>
        <v>66727</v>
      </c>
      <c r="AJ9" s="9">
        <f>'2040年男'!L8</f>
        <v>33537</v>
      </c>
      <c r="AK9" s="9">
        <f>'2040年女'!L8</f>
        <v>33190</v>
      </c>
      <c r="AL9" s="9">
        <f t="shared" si="13"/>
        <v>59812</v>
      </c>
      <c r="AM9" s="9">
        <f>'2040年男'!M8</f>
        <v>29065</v>
      </c>
      <c r="AN9" s="9">
        <f>'2040年女'!M8</f>
        <v>30747</v>
      </c>
      <c r="AO9" s="9">
        <f t="shared" si="14"/>
        <v>46128</v>
      </c>
      <c r="AP9" s="9">
        <f>'2040年男'!N8</f>
        <v>21994</v>
      </c>
      <c r="AQ9" s="9">
        <f>'2040年女'!N8</f>
        <v>24134</v>
      </c>
      <c r="AR9" s="9">
        <f t="shared" si="15"/>
        <v>43375</v>
      </c>
      <c r="AS9" s="9">
        <f>'2040年男'!O8</f>
        <v>20198</v>
      </c>
      <c r="AT9" s="9">
        <f>'2040年女'!O8</f>
        <v>23177</v>
      </c>
      <c r="AU9" s="9">
        <f t="shared" si="16"/>
        <v>41825</v>
      </c>
      <c r="AV9" s="9">
        <f>'2040年男'!P8</f>
        <v>19209</v>
      </c>
      <c r="AW9" s="9">
        <f>'2040年女'!P8</f>
        <v>22616</v>
      </c>
      <c r="AX9" s="9">
        <f t="shared" si="17"/>
        <v>45934</v>
      </c>
      <c r="AY9" s="9">
        <f>'2040年男'!Q8</f>
        <v>20997</v>
      </c>
      <c r="AZ9" s="9">
        <f>'2040年女'!Q8</f>
        <v>24937</v>
      </c>
      <c r="BA9" s="9">
        <f t="shared" si="18"/>
        <v>50072</v>
      </c>
      <c r="BB9" s="9">
        <f>'2040年男'!R8</f>
        <v>21769</v>
      </c>
      <c r="BC9" s="9">
        <f>'2040年女'!R8</f>
        <v>28303</v>
      </c>
      <c r="BD9" s="9">
        <f t="shared" si="19"/>
        <v>30650</v>
      </c>
      <c r="BE9" s="9">
        <f>'2040年男'!S8</f>
        <v>12690</v>
      </c>
      <c r="BF9" s="9">
        <f>'2040年女'!S8</f>
        <v>17960</v>
      </c>
      <c r="BG9" s="9">
        <f t="shared" si="20"/>
        <v>8774</v>
      </c>
      <c r="BH9" s="9">
        <f>'2040年男'!T8</f>
        <v>3490</v>
      </c>
      <c r="BI9" s="9">
        <f>'2040年女'!T8</f>
        <v>5284</v>
      </c>
      <c r="BJ9" s="9">
        <f t="shared" si="21"/>
        <v>1153</v>
      </c>
      <c r="BK9" s="9">
        <f>'2040年男'!U8</f>
        <v>329</v>
      </c>
      <c r="BL9" s="9">
        <f>'2040年女'!U8</f>
        <v>824</v>
      </c>
      <c r="BM9" s="9">
        <f t="shared" si="22"/>
        <v>102</v>
      </c>
      <c r="BN9" s="9" t="str">
        <f>'2040年男'!V8</f>
        <v> 13</v>
      </c>
      <c r="BO9" s="9" t="str">
        <f>'2040年女'!V8</f>
        <v> 89</v>
      </c>
    </row>
    <row r="10" spans="1:67">
      <c r="A10" s="2" t="s">
        <v>768</v>
      </c>
      <c r="B10" s="9">
        <f t="shared" si="0"/>
        <v>1024587</v>
      </c>
      <c r="C10" s="9">
        <f t="shared" si="1"/>
        <v>495806</v>
      </c>
      <c r="D10" s="9">
        <f t="shared" si="1"/>
        <v>528781</v>
      </c>
      <c r="E10" s="9">
        <f t="shared" si="2"/>
        <v>10463</v>
      </c>
      <c r="F10" s="9">
        <f>'2040年男'!B9</f>
        <v>5716</v>
      </c>
      <c r="G10" s="9">
        <f>'2040年女'!B9</f>
        <v>4747</v>
      </c>
      <c r="H10" s="9">
        <f t="shared" si="3"/>
        <v>11511</v>
      </c>
      <c r="I10" s="9">
        <f>'2040年男'!C9</f>
        <v>6286</v>
      </c>
      <c r="J10" s="9">
        <f>'2040年女'!C9</f>
        <v>5225</v>
      </c>
      <c r="K10" s="9">
        <f t="shared" si="4"/>
        <v>15865</v>
      </c>
      <c r="L10" s="9">
        <f>'2040年男'!D9</f>
        <v>8664</v>
      </c>
      <c r="M10" s="9">
        <f>'2040年女'!D9</f>
        <v>7201</v>
      </c>
      <c r="N10" s="9">
        <f t="shared" si="5"/>
        <v>21979</v>
      </c>
      <c r="O10" s="9">
        <f>'2040年男'!E9</f>
        <v>12006</v>
      </c>
      <c r="P10" s="9">
        <f>'2040年女'!E9</f>
        <v>9973</v>
      </c>
      <c r="Q10" s="9">
        <f t="shared" si="6"/>
        <v>35168</v>
      </c>
      <c r="R10" s="9">
        <f>'2040年男'!F9</f>
        <v>18163</v>
      </c>
      <c r="S10" s="9">
        <f>'2040年女'!F9</f>
        <v>17005</v>
      </c>
      <c r="T10" s="9">
        <f t="shared" si="7"/>
        <v>42862</v>
      </c>
      <c r="U10" s="9">
        <f>'2040年男'!G9</f>
        <v>22394</v>
      </c>
      <c r="V10" s="9">
        <f>'2040年女'!G9</f>
        <v>20468</v>
      </c>
      <c r="W10" s="9">
        <f t="shared" si="8"/>
        <v>31512</v>
      </c>
      <c r="X10" s="9">
        <f>'2040年男'!H9</f>
        <v>16426</v>
      </c>
      <c r="Y10" s="9">
        <f>'2040年女'!H9</f>
        <v>15086</v>
      </c>
      <c r="Z10" s="9">
        <f t="shared" si="9"/>
        <v>39548</v>
      </c>
      <c r="AA10" s="9">
        <f>'2040年男'!I9</f>
        <v>21168</v>
      </c>
      <c r="AB10" s="9">
        <f>'2040年女'!I9</f>
        <v>18380</v>
      </c>
      <c r="AC10" s="9">
        <f t="shared" si="10"/>
        <v>82085</v>
      </c>
      <c r="AD10" s="9">
        <f>'2040年男'!J9</f>
        <v>42066</v>
      </c>
      <c r="AE10" s="9">
        <f>'2040年女'!J9</f>
        <v>40019</v>
      </c>
      <c r="AF10" s="9">
        <f t="shared" si="11"/>
        <v>86616</v>
      </c>
      <c r="AG10" s="9">
        <f>'2040年男'!K9</f>
        <v>43512</v>
      </c>
      <c r="AH10" s="9">
        <f>'2040年女'!K9</f>
        <v>43104</v>
      </c>
      <c r="AI10" s="9">
        <f t="shared" si="12"/>
        <v>107819</v>
      </c>
      <c r="AJ10" s="9">
        <f>'2040年男'!L9</f>
        <v>53957</v>
      </c>
      <c r="AK10" s="9">
        <f>'2040年女'!L9</f>
        <v>53862</v>
      </c>
      <c r="AL10" s="9">
        <f t="shared" si="13"/>
        <v>99640</v>
      </c>
      <c r="AM10" s="9">
        <f>'2040年男'!M9</f>
        <v>48379</v>
      </c>
      <c r="AN10" s="9">
        <f>'2040年女'!M9</f>
        <v>51261</v>
      </c>
      <c r="AO10" s="9">
        <f t="shared" si="14"/>
        <v>73781</v>
      </c>
      <c r="AP10" s="9">
        <f>'2040年男'!N9</f>
        <v>35041</v>
      </c>
      <c r="AQ10" s="9">
        <f>'2040年女'!N9</f>
        <v>38740</v>
      </c>
      <c r="AR10" s="9">
        <f t="shared" si="15"/>
        <v>66792</v>
      </c>
      <c r="AS10" s="9">
        <f>'2040年男'!O9</f>
        <v>30965</v>
      </c>
      <c r="AT10" s="9">
        <f>'2040年女'!O9</f>
        <v>35827</v>
      </c>
      <c r="AU10" s="9">
        <f t="shared" si="16"/>
        <v>64557</v>
      </c>
      <c r="AV10" s="9">
        <f>'2040年男'!P9</f>
        <v>29960</v>
      </c>
      <c r="AW10" s="9">
        <f>'2040年女'!P9</f>
        <v>34597</v>
      </c>
      <c r="AX10" s="9">
        <f t="shared" si="17"/>
        <v>75410</v>
      </c>
      <c r="AY10" s="9">
        <f>'2040年男'!Q9</f>
        <v>34434</v>
      </c>
      <c r="AZ10" s="9">
        <f>'2040年女'!Q9</f>
        <v>40976</v>
      </c>
      <c r="BA10" s="9">
        <f t="shared" si="18"/>
        <v>84741</v>
      </c>
      <c r="BB10" s="9">
        <f>'2040年男'!R9</f>
        <v>36493</v>
      </c>
      <c r="BC10" s="9">
        <f>'2040年女'!R9</f>
        <v>48248</v>
      </c>
      <c r="BD10" s="9">
        <f t="shared" si="19"/>
        <v>54512</v>
      </c>
      <c r="BE10" s="9">
        <f>'2040年男'!S9</f>
        <v>22545</v>
      </c>
      <c r="BF10" s="9">
        <f>'2040年女'!S9</f>
        <v>31967</v>
      </c>
      <c r="BG10" s="9">
        <f t="shared" si="20"/>
        <v>16509</v>
      </c>
      <c r="BH10" s="9">
        <f>'2040年男'!T9</f>
        <v>6526</v>
      </c>
      <c r="BI10" s="9">
        <f>'2040年女'!T9</f>
        <v>9983</v>
      </c>
      <c r="BJ10" s="9">
        <f t="shared" si="21"/>
        <v>2802</v>
      </c>
      <c r="BK10" s="9">
        <f>'2040年男'!U9</f>
        <v>962</v>
      </c>
      <c r="BL10" s="9">
        <f>'2040年女'!U9</f>
        <v>1840</v>
      </c>
      <c r="BM10" s="9">
        <f t="shared" si="22"/>
        <v>415</v>
      </c>
      <c r="BN10" s="9" t="str">
        <f>'2040年男'!V9</f>
        <v> 143</v>
      </c>
      <c r="BO10" s="9" t="str">
        <f>'2040年女'!V9</f>
        <v> 272</v>
      </c>
    </row>
    <row r="11" spans="1:67">
      <c r="A11" s="2" t="s">
        <v>769</v>
      </c>
      <c r="B11" s="9">
        <f t="shared" si="0"/>
        <v>2444672</v>
      </c>
      <c r="C11" s="9">
        <f t="shared" si="1"/>
        <v>1254629</v>
      </c>
      <c r="D11" s="9">
        <f t="shared" si="1"/>
        <v>1190043</v>
      </c>
      <c r="E11" s="9">
        <f t="shared" si="2"/>
        <v>32789</v>
      </c>
      <c r="F11" s="9">
        <f>'2040年男'!B10</f>
        <v>17245</v>
      </c>
      <c r="G11" s="9">
        <f>'2040年女'!B10</f>
        <v>15544</v>
      </c>
      <c r="H11" s="9">
        <f t="shared" si="3"/>
        <v>33755</v>
      </c>
      <c r="I11" s="9">
        <f>'2040年男'!C10</f>
        <v>17754</v>
      </c>
      <c r="J11" s="9">
        <f>'2040年女'!C10</f>
        <v>16001</v>
      </c>
      <c r="K11" s="9">
        <f t="shared" si="4"/>
        <v>42319</v>
      </c>
      <c r="L11" s="9">
        <f>'2040年男'!D10</f>
        <v>22258</v>
      </c>
      <c r="M11" s="9">
        <f>'2040年女'!D10</f>
        <v>20061</v>
      </c>
      <c r="N11" s="9">
        <f t="shared" si="5"/>
        <v>60951</v>
      </c>
      <c r="O11" s="9">
        <f>'2040年男'!E10</f>
        <v>32061</v>
      </c>
      <c r="P11" s="9">
        <f>'2040年女'!E10</f>
        <v>28890</v>
      </c>
      <c r="Q11" s="9">
        <f t="shared" si="6"/>
        <v>99239</v>
      </c>
      <c r="R11" s="9">
        <f>'2040年男'!F10</f>
        <v>51457</v>
      </c>
      <c r="S11" s="9">
        <f>'2040年女'!F10</f>
        <v>47782</v>
      </c>
      <c r="T11" s="9">
        <f t="shared" si="7"/>
        <v>108940</v>
      </c>
      <c r="U11" s="9">
        <f>'2040年男'!G10</f>
        <v>57125</v>
      </c>
      <c r="V11" s="9">
        <f>'2040年女'!G10</f>
        <v>51815</v>
      </c>
      <c r="W11" s="9">
        <f t="shared" si="8"/>
        <v>79384</v>
      </c>
      <c r="X11" s="9">
        <f>'2040年男'!H10</f>
        <v>41623</v>
      </c>
      <c r="Y11" s="9">
        <f>'2040年女'!H10</f>
        <v>37761</v>
      </c>
      <c r="Z11" s="9">
        <f t="shared" si="9"/>
        <v>75837</v>
      </c>
      <c r="AA11" s="9">
        <f>'2040年男'!I10</f>
        <v>42201</v>
      </c>
      <c r="AB11" s="9">
        <f>'2040年女'!I10</f>
        <v>33636</v>
      </c>
      <c r="AC11" s="9">
        <f t="shared" si="10"/>
        <v>170345</v>
      </c>
      <c r="AD11" s="9">
        <f>'2040年男'!J10</f>
        <v>92922</v>
      </c>
      <c r="AE11" s="9">
        <f>'2040年女'!J10</f>
        <v>77423</v>
      </c>
      <c r="AF11" s="9">
        <f t="shared" si="11"/>
        <v>247783</v>
      </c>
      <c r="AG11" s="9">
        <f>'2040年男'!K10</f>
        <v>132218</v>
      </c>
      <c r="AH11" s="9">
        <f>'2040年女'!K10</f>
        <v>115565</v>
      </c>
      <c r="AI11" s="9">
        <f t="shared" si="12"/>
        <v>296657</v>
      </c>
      <c r="AJ11" s="9">
        <f>'2040年男'!L10</f>
        <v>157108</v>
      </c>
      <c r="AK11" s="9">
        <f>'2040年女'!L10</f>
        <v>139549</v>
      </c>
      <c r="AL11" s="9">
        <f t="shared" si="13"/>
        <v>259711</v>
      </c>
      <c r="AM11" s="9">
        <f>'2040年男'!M10</f>
        <v>134555</v>
      </c>
      <c r="AN11" s="9">
        <f>'2040年女'!M10</f>
        <v>125156</v>
      </c>
      <c r="AO11" s="9">
        <f t="shared" si="14"/>
        <v>212661</v>
      </c>
      <c r="AP11" s="9">
        <f>'2040年男'!N10</f>
        <v>110305</v>
      </c>
      <c r="AQ11" s="9">
        <f>'2040年女'!N10</f>
        <v>102356</v>
      </c>
      <c r="AR11" s="9">
        <f t="shared" si="15"/>
        <v>187137</v>
      </c>
      <c r="AS11" s="9">
        <f>'2040年男'!O10</f>
        <v>96692</v>
      </c>
      <c r="AT11" s="9">
        <f>'2040年女'!O10</f>
        <v>90445</v>
      </c>
      <c r="AU11" s="9">
        <f t="shared" si="16"/>
        <v>168529</v>
      </c>
      <c r="AV11" s="9">
        <f>'2040年男'!P10</f>
        <v>85896</v>
      </c>
      <c r="AW11" s="9">
        <f>'2040年女'!P10</f>
        <v>82633</v>
      </c>
      <c r="AX11" s="9">
        <f t="shared" si="17"/>
        <v>140859</v>
      </c>
      <c r="AY11" s="9">
        <f>'2040年男'!Q10</f>
        <v>68230</v>
      </c>
      <c r="AZ11" s="9">
        <f>'2040年女'!Q10</f>
        <v>72629</v>
      </c>
      <c r="BA11" s="9">
        <f t="shared" si="18"/>
        <v>117489</v>
      </c>
      <c r="BB11" s="9">
        <f>'2040年男'!R10</f>
        <v>51779</v>
      </c>
      <c r="BC11" s="9">
        <f>'2040年女'!R10</f>
        <v>65710</v>
      </c>
      <c r="BD11" s="9">
        <f t="shared" si="19"/>
        <v>79642</v>
      </c>
      <c r="BE11" s="9">
        <f>'2040年男'!S10</f>
        <v>32254</v>
      </c>
      <c r="BF11" s="9">
        <f>'2040年女'!S10</f>
        <v>47388</v>
      </c>
      <c r="BG11" s="9">
        <f t="shared" si="20"/>
        <v>25823</v>
      </c>
      <c r="BH11" s="9">
        <f>'2040年男'!T10</f>
        <v>9662</v>
      </c>
      <c r="BI11" s="9">
        <f>'2040年女'!T10</f>
        <v>16161</v>
      </c>
      <c r="BJ11" s="9">
        <f t="shared" si="21"/>
        <v>4349</v>
      </c>
      <c r="BK11" s="9">
        <f>'2040年男'!U10</f>
        <v>1188</v>
      </c>
      <c r="BL11" s="9">
        <f>'2040年女'!U10</f>
        <v>3161</v>
      </c>
      <c r="BM11" s="9">
        <f t="shared" si="22"/>
        <v>473</v>
      </c>
      <c r="BN11" s="9" t="str">
        <f>'2040年男'!V10</f>
        <v> 96</v>
      </c>
      <c r="BO11" s="9" t="str">
        <f>'2040年女'!V10</f>
        <v> 377</v>
      </c>
    </row>
    <row r="12" spans="1:67">
      <c r="A12" s="2" t="s">
        <v>770</v>
      </c>
      <c r="B12" s="9">
        <f t="shared" si="0"/>
        <v>2042260</v>
      </c>
      <c r="C12" s="9">
        <f t="shared" si="1"/>
        <v>1053164</v>
      </c>
      <c r="D12" s="9">
        <f t="shared" si="1"/>
        <v>989096</v>
      </c>
      <c r="E12" s="9">
        <f t="shared" si="2"/>
        <v>26961</v>
      </c>
      <c r="F12" s="9">
        <f>'2040年男'!B11</f>
        <v>13902</v>
      </c>
      <c r="G12" s="9">
        <f>'2040年女'!B11</f>
        <v>13059</v>
      </c>
      <c r="H12" s="9">
        <f t="shared" si="3"/>
        <v>26958</v>
      </c>
      <c r="I12" s="9">
        <f>'2040年男'!C11</f>
        <v>13899</v>
      </c>
      <c r="J12" s="9">
        <f>'2040年女'!C11</f>
        <v>13059</v>
      </c>
      <c r="K12" s="9">
        <f t="shared" si="4"/>
        <v>32197</v>
      </c>
      <c r="L12" s="9">
        <f>'2040年男'!D11</f>
        <v>16600</v>
      </c>
      <c r="M12" s="9">
        <f>'2040年女'!D11</f>
        <v>15597</v>
      </c>
      <c r="N12" s="9">
        <f t="shared" si="5"/>
        <v>46352</v>
      </c>
      <c r="O12" s="9">
        <f>'2040年男'!E11</f>
        <v>23896</v>
      </c>
      <c r="P12" s="9">
        <f>'2040年女'!E11</f>
        <v>22456</v>
      </c>
      <c r="Q12" s="9">
        <f t="shared" si="6"/>
        <v>79135</v>
      </c>
      <c r="R12" s="9">
        <f>'2040年男'!F11</f>
        <v>40965</v>
      </c>
      <c r="S12" s="9">
        <f>'2040年女'!F11</f>
        <v>38170</v>
      </c>
      <c r="T12" s="9">
        <f t="shared" si="7"/>
        <v>84596</v>
      </c>
      <c r="U12" s="9">
        <f>'2040年男'!G11</f>
        <v>44248</v>
      </c>
      <c r="V12" s="9">
        <f>'2040年女'!G11</f>
        <v>40348</v>
      </c>
      <c r="W12" s="9">
        <f t="shared" si="8"/>
        <v>59442</v>
      </c>
      <c r="X12" s="9">
        <f>'2040年男'!H11</f>
        <v>31185</v>
      </c>
      <c r="Y12" s="9">
        <f>'2040年女'!H11</f>
        <v>28257</v>
      </c>
      <c r="Z12" s="9">
        <f t="shared" si="9"/>
        <v>60117</v>
      </c>
      <c r="AA12" s="9">
        <f>'2040年男'!I11</f>
        <v>33106</v>
      </c>
      <c r="AB12" s="9">
        <f>'2040年女'!I11</f>
        <v>27011</v>
      </c>
      <c r="AC12" s="9">
        <f t="shared" si="10"/>
        <v>126126</v>
      </c>
      <c r="AD12" s="9">
        <f>'2040年男'!J11</f>
        <v>69366</v>
      </c>
      <c r="AE12" s="9">
        <f>'2040年女'!J11</f>
        <v>56760</v>
      </c>
      <c r="AF12" s="9">
        <f t="shared" si="11"/>
        <v>184033</v>
      </c>
      <c r="AG12" s="9">
        <f>'2040年男'!K11</f>
        <v>98476</v>
      </c>
      <c r="AH12" s="9">
        <f>'2040年女'!K11</f>
        <v>85557</v>
      </c>
      <c r="AI12" s="9">
        <f t="shared" si="12"/>
        <v>241674</v>
      </c>
      <c r="AJ12" s="9">
        <f>'2040年男'!L11</f>
        <v>128130</v>
      </c>
      <c r="AK12" s="9">
        <f>'2040年女'!L11</f>
        <v>113544</v>
      </c>
      <c r="AL12" s="9">
        <f t="shared" si="13"/>
        <v>209813</v>
      </c>
      <c r="AM12" s="9">
        <f>'2040年男'!M11</f>
        <v>111629</v>
      </c>
      <c r="AN12" s="9">
        <f>'2040年女'!M11</f>
        <v>98184</v>
      </c>
      <c r="AO12" s="9">
        <f t="shared" si="14"/>
        <v>166546</v>
      </c>
      <c r="AP12" s="9">
        <f>'2040年男'!N11</f>
        <v>88152</v>
      </c>
      <c r="AQ12" s="9">
        <f>'2040年女'!N11</f>
        <v>78394</v>
      </c>
      <c r="AR12" s="9">
        <f t="shared" si="15"/>
        <v>159531</v>
      </c>
      <c r="AS12" s="9">
        <f>'2040年男'!O11</f>
        <v>82989</v>
      </c>
      <c r="AT12" s="9">
        <f>'2040年女'!O11</f>
        <v>76542</v>
      </c>
      <c r="AU12" s="9">
        <f t="shared" si="16"/>
        <v>156316</v>
      </c>
      <c r="AV12" s="9">
        <f>'2040年男'!P11</f>
        <v>81539</v>
      </c>
      <c r="AW12" s="9">
        <f>'2040年女'!P11</f>
        <v>74777</v>
      </c>
      <c r="AX12" s="9">
        <f t="shared" si="17"/>
        <v>138241</v>
      </c>
      <c r="AY12" s="9">
        <f>'2040年男'!Q11</f>
        <v>68341</v>
      </c>
      <c r="AZ12" s="9">
        <f>'2040年女'!Q11</f>
        <v>69900</v>
      </c>
      <c r="BA12" s="9">
        <f t="shared" si="18"/>
        <v>124069</v>
      </c>
      <c r="BB12" s="9">
        <f>'2040年男'!R11</f>
        <v>56455</v>
      </c>
      <c r="BC12" s="9">
        <f>'2040年女'!R11</f>
        <v>67614</v>
      </c>
      <c r="BD12" s="9">
        <f t="shared" si="19"/>
        <v>84051</v>
      </c>
      <c r="BE12" s="9">
        <f>'2040年男'!S11</f>
        <v>35808</v>
      </c>
      <c r="BF12" s="9">
        <f>'2040年女'!S11</f>
        <v>48243</v>
      </c>
      <c r="BG12" s="9">
        <f t="shared" si="20"/>
        <v>28911</v>
      </c>
      <c r="BH12" s="9">
        <f>'2040年男'!T11</f>
        <v>11910</v>
      </c>
      <c r="BI12" s="9">
        <f>'2040年女'!T11</f>
        <v>17001</v>
      </c>
      <c r="BJ12" s="9">
        <f t="shared" si="21"/>
        <v>6080</v>
      </c>
      <c r="BK12" s="9">
        <f>'2040年男'!U11</f>
        <v>2208</v>
      </c>
      <c r="BL12" s="9">
        <f>'2040年女'!U11</f>
        <v>3872</v>
      </c>
      <c r="BM12" s="9">
        <f t="shared" si="22"/>
        <v>1111</v>
      </c>
      <c r="BN12" s="9" t="str">
        <f>'2040年男'!V11</f>
        <v> 360</v>
      </c>
      <c r="BO12" s="9" t="str">
        <f>'2040年女'!V11</f>
        <v> 751</v>
      </c>
    </row>
    <row r="13" spans="1:67">
      <c r="A13" s="2" t="s">
        <v>771</v>
      </c>
      <c r="B13" s="9">
        <f t="shared" si="0"/>
        <v>1729113</v>
      </c>
      <c r="C13" s="9">
        <f t="shared" si="1"/>
        <v>925515</v>
      </c>
      <c r="D13" s="9">
        <f t="shared" si="1"/>
        <v>803598</v>
      </c>
      <c r="E13" s="9">
        <f t="shared" si="2"/>
        <v>22597</v>
      </c>
      <c r="F13" s="9">
        <f>'2040年男'!B12</f>
        <v>11812</v>
      </c>
      <c r="G13" s="9">
        <f>'2040年女'!B12</f>
        <v>10785</v>
      </c>
      <c r="H13" s="9">
        <f t="shared" si="3"/>
        <v>22600</v>
      </c>
      <c r="I13" s="9">
        <f>'2040年男'!C12</f>
        <v>11816</v>
      </c>
      <c r="J13" s="9">
        <f>'2040年女'!C12</f>
        <v>10784</v>
      </c>
      <c r="K13" s="9">
        <f t="shared" si="4"/>
        <v>27807</v>
      </c>
      <c r="L13" s="9">
        <f>'2040年男'!D12</f>
        <v>14537</v>
      </c>
      <c r="M13" s="9">
        <f>'2040年女'!D12</f>
        <v>13270</v>
      </c>
      <c r="N13" s="9">
        <f t="shared" si="5"/>
        <v>41765</v>
      </c>
      <c r="O13" s="9">
        <f>'2040年男'!E12</f>
        <v>21834</v>
      </c>
      <c r="P13" s="9">
        <f>'2040年女'!E12</f>
        <v>19931</v>
      </c>
      <c r="Q13" s="9">
        <f t="shared" si="6"/>
        <v>71192</v>
      </c>
      <c r="R13" s="9">
        <f>'2040年男'!F12</f>
        <v>37370</v>
      </c>
      <c r="S13" s="9">
        <f>'2040年女'!F12</f>
        <v>33822</v>
      </c>
      <c r="T13" s="9">
        <f t="shared" si="7"/>
        <v>65619</v>
      </c>
      <c r="U13" s="9">
        <f>'2040年男'!G12</f>
        <v>34857</v>
      </c>
      <c r="V13" s="9">
        <f>'2040年女'!G12</f>
        <v>30762</v>
      </c>
      <c r="W13" s="9">
        <f t="shared" si="8"/>
        <v>42932</v>
      </c>
      <c r="X13" s="9">
        <f>'2040年男'!H12</f>
        <v>22762</v>
      </c>
      <c r="Y13" s="9">
        <f>'2040年女'!H12</f>
        <v>20170</v>
      </c>
      <c r="Z13" s="9">
        <f t="shared" si="9"/>
        <v>50282</v>
      </c>
      <c r="AA13" s="9">
        <f>'2040年男'!I12</f>
        <v>28794</v>
      </c>
      <c r="AB13" s="9">
        <f>'2040年女'!I12</f>
        <v>21488</v>
      </c>
      <c r="AC13" s="9">
        <f t="shared" si="10"/>
        <v>117500</v>
      </c>
      <c r="AD13" s="9">
        <f>'2040年男'!J12</f>
        <v>66110</v>
      </c>
      <c r="AE13" s="9">
        <f>'2040年女'!J12</f>
        <v>51390</v>
      </c>
      <c r="AF13" s="9">
        <f t="shared" si="11"/>
        <v>179795</v>
      </c>
      <c r="AG13" s="9">
        <f>'2040年男'!K12</f>
        <v>100406</v>
      </c>
      <c r="AH13" s="9">
        <f>'2040年女'!K12</f>
        <v>79389</v>
      </c>
      <c r="AI13" s="9">
        <f t="shared" si="12"/>
        <v>245933</v>
      </c>
      <c r="AJ13" s="9">
        <f>'2040年男'!L12</f>
        <v>135846</v>
      </c>
      <c r="AK13" s="9">
        <f>'2040年女'!L12</f>
        <v>110087</v>
      </c>
      <c r="AL13" s="9">
        <f t="shared" si="13"/>
        <v>188557</v>
      </c>
      <c r="AM13" s="9">
        <f>'2040年男'!M12</f>
        <v>104847</v>
      </c>
      <c r="AN13" s="9">
        <f>'2040年女'!M12</f>
        <v>83710</v>
      </c>
      <c r="AO13" s="9">
        <f t="shared" si="14"/>
        <v>143359</v>
      </c>
      <c r="AP13" s="9">
        <f>'2040年男'!N12</f>
        <v>79727</v>
      </c>
      <c r="AQ13" s="9">
        <f>'2040年女'!N12</f>
        <v>63632</v>
      </c>
      <c r="AR13" s="9">
        <f t="shared" si="15"/>
        <v>133228</v>
      </c>
      <c r="AS13" s="9">
        <f>'2040年男'!O12</f>
        <v>72675</v>
      </c>
      <c r="AT13" s="9">
        <f>'2040年女'!O12</f>
        <v>60553</v>
      </c>
      <c r="AU13" s="9">
        <f t="shared" si="16"/>
        <v>124738</v>
      </c>
      <c r="AV13" s="9">
        <f>'2040年男'!P12</f>
        <v>66411</v>
      </c>
      <c r="AW13" s="9">
        <f>'2040年女'!P12</f>
        <v>58327</v>
      </c>
      <c r="AX13" s="9">
        <f t="shared" si="17"/>
        <v>101969</v>
      </c>
      <c r="AY13" s="9">
        <f>'2040年男'!Q12</f>
        <v>50874</v>
      </c>
      <c r="AZ13" s="9">
        <f>'2040年女'!Q12</f>
        <v>51095</v>
      </c>
      <c r="BA13" s="9">
        <f t="shared" si="18"/>
        <v>77789</v>
      </c>
      <c r="BB13" s="9">
        <f>'2040年男'!R12</f>
        <v>35464</v>
      </c>
      <c r="BC13" s="9">
        <f>'2040年女'!R12</f>
        <v>42325</v>
      </c>
      <c r="BD13" s="9">
        <f t="shared" si="19"/>
        <v>50963</v>
      </c>
      <c r="BE13" s="9">
        <f>'2040年男'!S12</f>
        <v>21405</v>
      </c>
      <c r="BF13" s="9">
        <f>'2040年女'!S12</f>
        <v>29558</v>
      </c>
      <c r="BG13" s="9">
        <f t="shared" si="20"/>
        <v>16869</v>
      </c>
      <c r="BH13" s="9">
        <f>'2040年男'!T12</f>
        <v>6770</v>
      </c>
      <c r="BI13" s="9">
        <f>'2040年女'!T12</f>
        <v>10099</v>
      </c>
      <c r="BJ13" s="9">
        <f t="shared" si="21"/>
        <v>3232</v>
      </c>
      <c r="BK13" s="9">
        <f>'2040年男'!U12</f>
        <v>1063</v>
      </c>
      <c r="BL13" s="9">
        <f>'2040年女'!U12</f>
        <v>2169</v>
      </c>
      <c r="BM13" s="9">
        <f t="shared" si="22"/>
        <v>387</v>
      </c>
      <c r="BN13" s="9" t="str">
        <f>'2040年男'!V12</f>
        <v> 135</v>
      </c>
      <c r="BO13" s="9" t="str">
        <f>'2040年女'!V12</f>
        <v> 252</v>
      </c>
    </row>
    <row r="14" spans="1:67">
      <c r="A14" s="2" t="s">
        <v>772</v>
      </c>
      <c r="B14" s="9">
        <f t="shared" si="0"/>
        <v>5246972</v>
      </c>
      <c r="C14" s="9">
        <f t="shared" si="1"/>
        <v>2702922</v>
      </c>
      <c r="D14" s="9">
        <f t="shared" si="1"/>
        <v>2544050</v>
      </c>
      <c r="E14" s="9">
        <f t="shared" si="2"/>
        <v>69723</v>
      </c>
      <c r="F14" s="9">
        <f>'2040年男'!B13</f>
        <v>36673</v>
      </c>
      <c r="G14" s="9">
        <f>'2040年女'!B13</f>
        <v>33050</v>
      </c>
      <c r="H14" s="9">
        <f t="shared" si="3"/>
        <v>71111</v>
      </c>
      <c r="I14" s="9">
        <f>'2040年男'!C13</f>
        <v>37408</v>
      </c>
      <c r="J14" s="9">
        <f>'2040年女'!C13</f>
        <v>33703</v>
      </c>
      <c r="K14" s="9">
        <f t="shared" si="4"/>
        <v>89960</v>
      </c>
      <c r="L14" s="9">
        <f>'2040年男'!D13</f>
        <v>47321</v>
      </c>
      <c r="M14" s="9">
        <f>'2040年女'!D13</f>
        <v>42639</v>
      </c>
      <c r="N14" s="9">
        <f t="shared" si="5"/>
        <v>132743</v>
      </c>
      <c r="O14" s="9">
        <f>'2040年男'!E13</f>
        <v>69828</v>
      </c>
      <c r="P14" s="9">
        <f>'2040年女'!E13</f>
        <v>62915</v>
      </c>
      <c r="Q14" s="9">
        <f t="shared" si="6"/>
        <v>212354</v>
      </c>
      <c r="R14" s="9">
        <f>'2040年男'!F13</f>
        <v>110678</v>
      </c>
      <c r="S14" s="9">
        <f>'2040年女'!F13</f>
        <v>101676</v>
      </c>
      <c r="T14" s="9">
        <f t="shared" si="7"/>
        <v>222814</v>
      </c>
      <c r="U14" s="9">
        <f>'2040年男'!G13</f>
        <v>117101</v>
      </c>
      <c r="V14" s="9">
        <f>'2040年女'!G13</f>
        <v>105713</v>
      </c>
      <c r="W14" s="9">
        <f t="shared" si="8"/>
        <v>159538</v>
      </c>
      <c r="X14" s="9">
        <f>'2040年男'!H13</f>
        <v>83281</v>
      </c>
      <c r="Y14" s="9">
        <f>'2040年女'!H13</f>
        <v>76257</v>
      </c>
      <c r="Z14" s="9">
        <f t="shared" si="9"/>
        <v>161074</v>
      </c>
      <c r="AA14" s="9">
        <f>'2040年男'!I13</f>
        <v>89478</v>
      </c>
      <c r="AB14" s="9">
        <f>'2040年女'!I13</f>
        <v>71596</v>
      </c>
      <c r="AC14" s="9">
        <f t="shared" si="10"/>
        <v>359687</v>
      </c>
      <c r="AD14" s="9">
        <f>'2040年男'!J13</f>
        <v>200131</v>
      </c>
      <c r="AE14" s="9">
        <f>'2040年女'!J13</f>
        <v>159556</v>
      </c>
      <c r="AF14" s="9">
        <f t="shared" si="11"/>
        <v>557436</v>
      </c>
      <c r="AG14" s="9">
        <f>'2040年男'!K13</f>
        <v>301715</v>
      </c>
      <c r="AH14" s="9">
        <f>'2040年女'!K13</f>
        <v>255721</v>
      </c>
      <c r="AI14" s="9">
        <f t="shared" si="12"/>
        <v>658670</v>
      </c>
      <c r="AJ14" s="9">
        <f>'2040年男'!L13</f>
        <v>352002</v>
      </c>
      <c r="AK14" s="9">
        <f>'2040年女'!L13</f>
        <v>306668</v>
      </c>
      <c r="AL14" s="9">
        <f t="shared" si="13"/>
        <v>534442</v>
      </c>
      <c r="AM14" s="9">
        <f>'2040年男'!M13</f>
        <v>279309</v>
      </c>
      <c r="AN14" s="9">
        <f>'2040年女'!M13</f>
        <v>255133</v>
      </c>
      <c r="AO14" s="9">
        <f t="shared" si="14"/>
        <v>411890</v>
      </c>
      <c r="AP14" s="9">
        <f>'2040年男'!N13</f>
        <v>214567</v>
      </c>
      <c r="AQ14" s="9">
        <f>'2040年女'!N13</f>
        <v>197323</v>
      </c>
      <c r="AR14" s="9">
        <f t="shared" si="15"/>
        <v>369038</v>
      </c>
      <c r="AS14" s="9">
        <f>'2040年男'!O13</f>
        <v>190262</v>
      </c>
      <c r="AT14" s="9">
        <f>'2040年女'!O13</f>
        <v>178776</v>
      </c>
      <c r="AU14" s="9">
        <f t="shared" si="16"/>
        <v>352481</v>
      </c>
      <c r="AV14" s="9">
        <f>'2040年男'!P13</f>
        <v>178318</v>
      </c>
      <c r="AW14" s="9">
        <f>'2040年女'!P13</f>
        <v>174163</v>
      </c>
      <c r="AX14" s="9">
        <f t="shared" si="17"/>
        <v>318317</v>
      </c>
      <c r="AY14" s="9">
        <f>'2040年男'!Q13</f>
        <v>151708</v>
      </c>
      <c r="AZ14" s="9">
        <f>'2040年女'!Q13</f>
        <v>166609</v>
      </c>
      <c r="BA14" s="9">
        <f t="shared" si="18"/>
        <v>280202</v>
      </c>
      <c r="BB14" s="9">
        <f>'2040年男'!R13</f>
        <v>124677</v>
      </c>
      <c r="BC14" s="9">
        <f>'2040年女'!R13</f>
        <v>155525</v>
      </c>
      <c r="BD14" s="9">
        <f t="shared" si="19"/>
        <v>196911</v>
      </c>
      <c r="BE14" s="9">
        <f>'2040年男'!S13</f>
        <v>82998</v>
      </c>
      <c r="BF14" s="9">
        <f>'2040年女'!S13</f>
        <v>113913</v>
      </c>
      <c r="BG14" s="9">
        <f t="shared" si="20"/>
        <v>71121</v>
      </c>
      <c r="BH14" s="9">
        <f>'2040年男'!T13</f>
        <v>28928</v>
      </c>
      <c r="BI14" s="9">
        <f>'2040年女'!T13</f>
        <v>42193</v>
      </c>
      <c r="BJ14" s="9">
        <f t="shared" si="21"/>
        <v>14898</v>
      </c>
      <c r="BK14" s="9">
        <f>'2040年男'!U13</f>
        <v>5719</v>
      </c>
      <c r="BL14" s="9">
        <f>'2040年女'!U13</f>
        <v>9179</v>
      </c>
      <c r="BM14" s="9">
        <f t="shared" si="22"/>
        <v>2562</v>
      </c>
      <c r="BN14" s="9" t="str">
        <f>'2040年男'!V13</f>
        <v> 820</v>
      </c>
      <c r="BO14" s="9" t="str">
        <f>'2040年女'!V13</f>
        <v> 1742</v>
      </c>
    </row>
    <row r="15" spans="1:67">
      <c r="A15" s="2" t="s">
        <v>773</v>
      </c>
      <c r="B15" s="9">
        <f t="shared" si="0"/>
        <v>722103</v>
      </c>
      <c r="C15" s="9">
        <f t="shared" si="1"/>
        <v>377888</v>
      </c>
      <c r="D15" s="9">
        <f t="shared" si="1"/>
        <v>344215</v>
      </c>
      <c r="E15" s="9">
        <f t="shared" si="2"/>
        <v>9935</v>
      </c>
      <c r="F15" s="9">
        <f>'2040年男'!B14</f>
        <v>4881</v>
      </c>
      <c r="G15" s="9">
        <f>'2040年女'!B14</f>
        <v>5054</v>
      </c>
      <c r="H15" s="9">
        <f t="shared" si="3"/>
        <v>10141</v>
      </c>
      <c r="I15" s="9">
        <f>'2040年男'!C14</f>
        <v>4982</v>
      </c>
      <c r="J15" s="9">
        <f>'2040年女'!C14</f>
        <v>5159</v>
      </c>
      <c r="K15" s="9">
        <f t="shared" si="4"/>
        <v>10879</v>
      </c>
      <c r="L15" s="9">
        <f>'2040年男'!D14</f>
        <v>5343</v>
      </c>
      <c r="M15" s="9">
        <f>'2040年女'!D14</f>
        <v>5536</v>
      </c>
      <c r="N15" s="9">
        <f t="shared" si="5"/>
        <v>13929</v>
      </c>
      <c r="O15" s="9">
        <f>'2040年男'!E14</f>
        <v>6837</v>
      </c>
      <c r="P15" s="9">
        <f>'2040年女'!E14</f>
        <v>7092</v>
      </c>
      <c r="Q15" s="9">
        <f t="shared" si="6"/>
        <v>26765</v>
      </c>
      <c r="R15" s="9">
        <f>'2040年男'!F14</f>
        <v>14055</v>
      </c>
      <c r="S15" s="9">
        <f>'2040年女'!F14</f>
        <v>12710</v>
      </c>
      <c r="T15" s="9">
        <f t="shared" si="7"/>
        <v>27378</v>
      </c>
      <c r="U15" s="9">
        <f>'2040年男'!G14</f>
        <v>14399</v>
      </c>
      <c r="V15" s="9">
        <f>'2040年女'!G14</f>
        <v>12979</v>
      </c>
      <c r="W15" s="9">
        <f t="shared" si="8"/>
        <v>21498</v>
      </c>
      <c r="X15" s="9">
        <f>'2040年男'!H14</f>
        <v>11170</v>
      </c>
      <c r="Y15" s="9">
        <f>'2040年女'!H14</f>
        <v>10328</v>
      </c>
      <c r="Z15" s="9">
        <f t="shared" si="9"/>
        <v>26308</v>
      </c>
      <c r="AA15" s="9">
        <f>'2040年男'!I14</f>
        <v>14923</v>
      </c>
      <c r="AB15" s="9">
        <f>'2040年女'!I14</f>
        <v>11385</v>
      </c>
      <c r="AC15" s="9">
        <f t="shared" si="10"/>
        <v>37584</v>
      </c>
      <c r="AD15" s="9">
        <f>'2040年男'!J14</f>
        <v>21852</v>
      </c>
      <c r="AE15" s="9">
        <f>'2040年女'!J14</f>
        <v>15732</v>
      </c>
      <c r="AF15" s="9">
        <f t="shared" si="11"/>
        <v>56599</v>
      </c>
      <c r="AG15" s="9">
        <f>'2040年男'!K14</f>
        <v>31807</v>
      </c>
      <c r="AH15" s="9">
        <f>'2040年女'!K14</f>
        <v>24792</v>
      </c>
      <c r="AI15" s="9">
        <f t="shared" si="12"/>
        <v>78670</v>
      </c>
      <c r="AJ15" s="9">
        <f>'2040年男'!L14</f>
        <v>43271</v>
      </c>
      <c r="AK15" s="9">
        <f>'2040年女'!L14</f>
        <v>35399</v>
      </c>
      <c r="AL15" s="9">
        <f t="shared" si="13"/>
        <v>65219</v>
      </c>
      <c r="AM15" s="9">
        <f>'2040年男'!M14</f>
        <v>35516</v>
      </c>
      <c r="AN15" s="9">
        <f>'2040年女'!M14</f>
        <v>29703</v>
      </c>
      <c r="AO15" s="9">
        <f t="shared" si="14"/>
        <v>61236</v>
      </c>
      <c r="AP15" s="9">
        <f>'2040年男'!N14</f>
        <v>33314</v>
      </c>
      <c r="AQ15" s="9">
        <f>'2040年女'!N14</f>
        <v>27922</v>
      </c>
      <c r="AR15" s="9">
        <f t="shared" si="15"/>
        <v>65828</v>
      </c>
      <c r="AS15" s="9">
        <f>'2040年男'!O14</f>
        <v>34912</v>
      </c>
      <c r="AT15" s="9">
        <f>'2040年女'!O14</f>
        <v>30916</v>
      </c>
      <c r="AU15" s="9">
        <f t="shared" si="16"/>
        <v>71992</v>
      </c>
      <c r="AV15" s="9">
        <f>'2040年男'!P14</f>
        <v>38086</v>
      </c>
      <c r="AW15" s="9">
        <f>'2040年女'!P14</f>
        <v>33906</v>
      </c>
      <c r="AX15" s="9">
        <f t="shared" si="17"/>
        <v>60093</v>
      </c>
      <c r="AY15" s="9">
        <f>'2040年男'!Q14</f>
        <v>30037</v>
      </c>
      <c r="AZ15" s="9">
        <f>'2040年女'!Q14</f>
        <v>30056</v>
      </c>
      <c r="BA15" s="9">
        <f t="shared" si="18"/>
        <v>37747</v>
      </c>
      <c r="BB15" s="9">
        <f>'2040年男'!R14</f>
        <v>17275</v>
      </c>
      <c r="BC15" s="9">
        <f>'2040年女'!R14</f>
        <v>20472</v>
      </c>
      <c r="BD15" s="9">
        <f t="shared" si="19"/>
        <v>27155</v>
      </c>
      <c r="BE15" s="9">
        <f>'2040年男'!S14</f>
        <v>10843</v>
      </c>
      <c r="BF15" s="9">
        <f>'2040年女'!S14</f>
        <v>16312</v>
      </c>
      <c r="BG15" s="9">
        <f t="shared" si="20"/>
        <v>10146</v>
      </c>
      <c r="BH15" s="9">
        <f>'2040年男'!T14</f>
        <v>3467</v>
      </c>
      <c r="BI15" s="9">
        <f>'2040年女'!T14</f>
        <v>6679</v>
      </c>
      <c r="BJ15" s="9">
        <f t="shared" si="21"/>
        <v>2669</v>
      </c>
      <c r="BK15" s="9">
        <f>'2040年男'!U14</f>
        <v>789</v>
      </c>
      <c r="BL15" s="9">
        <f>'2040年女'!U14</f>
        <v>1880</v>
      </c>
      <c r="BM15" s="9">
        <f t="shared" si="22"/>
        <v>332</v>
      </c>
      <c r="BN15" s="9" t="str">
        <f>'2040年男'!V14</f>
        <v> 129</v>
      </c>
      <c r="BO15" s="9" t="str">
        <f>'2040年女'!V14</f>
        <v> 203</v>
      </c>
    </row>
    <row r="16" spans="1:67">
      <c r="A16" s="2" t="s">
        <v>774</v>
      </c>
      <c r="B16" s="9">
        <f t="shared" si="0"/>
        <v>1856358</v>
      </c>
      <c r="C16" s="9">
        <f t="shared" si="1"/>
        <v>983848</v>
      </c>
      <c r="D16" s="9">
        <f t="shared" si="1"/>
        <v>872510</v>
      </c>
      <c r="E16" s="9">
        <f t="shared" si="2"/>
        <v>28743</v>
      </c>
      <c r="F16" s="9">
        <f>'2040年男'!B15</f>
        <v>14897</v>
      </c>
      <c r="G16" s="9">
        <f>'2040年女'!B15</f>
        <v>13846</v>
      </c>
      <c r="H16" s="9">
        <f t="shared" si="3"/>
        <v>29184</v>
      </c>
      <c r="I16" s="9">
        <f>'2040年男'!C15</f>
        <v>15126</v>
      </c>
      <c r="J16" s="9">
        <f>'2040年女'!C15</f>
        <v>14058</v>
      </c>
      <c r="K16" s="9">
        <f t="shared" si="4"/>
        <v>37417</v>
      </c>
      <c r="L16" s="9">
        <f>'2040年男'!D15</f>
        <v>19389</v>
      </c>
      <c r="M16" s="9">
        <f>'2040年女'!D15</f>
        <v>18028</v>
      </c>
      <c r="N16" s="9">
        <f t="shared" si="5"/>
        <v>55231</v>
      </c>
      <c r="O16" s="9">
        <f>'2040年男'!E15</f>
        <v>28623</v>
      </c>
      <c r="P16" s="9">
        <f>'2040年女'!E15</f>
        <v>26608</v>
      </c>
      <c r="Q16" s="9">
        <f t="shared" si="6"/>
        <v>79126</v>
      </c>
      <c r="R16" s="9">
        <f>'2040年男'!F15</f>
        <v>41234</v>
      </c>
      <c r="S16" s="9">
        <f>'2040年女'!F15</f>
        <v>37892</v>
      </c>
      <c r="T16" s="9">
        <f t="shared" si="7"/>
        <v>76011</v>
      </c>
      <c r="U16" s="9">
        <f>'2040年男'!G15</f>
        <v>40422</v>
      </c>
      <c r="V16" s="9">
        <f>'2040年女'!G15</f>
        <v>35589</v>
      </c>
      <c r="W16" s="9">
        <f t="shared" si="8"/>
        <v>49017</v>
      </c>
      <c r="X16" s="9">
        <f>'2040年男'!H15</f>
        <v>25966</v>
      </c>
      <c r="Y16" s="9">
        <f>'2040年女'!H15</f>
        <v>23051</v>
      </c>
      <c r="Z16" s="9">
        <f t="shared" si="9"/>
        <v>60808</v>
      </c>
      <c r="AA16" s="9">
        <f>'2040年男'!I15</f>
        <v>32668</v>
      </c>
      <c r="AB16" s="9">
        <f>'2040年女'!I15</f>
        <v>28140</v>
      </c>
      <c r="AC16" s="9">
        <f t="shared" si="10"/>
        <v>146092</v>
      </c>
      <c r="AD16" s="9">
        <f>'2040年男'!J15</f>
        <v>81173</v>
      </c>
      <c r="AE16" s="9">
        <f>'2040年女'!J15</f>
        <v>64919</v>
      </c>
      <c r="AF16" s="9">
        <f t="shared" si="11"/>
        <v>201503</v>
      </c>
      <c r="AG16" s="9">
        <f>'2040年男'!K15</f>
        <v>113352</v>
      </c>
      <c r="AH16" s="9">
        <f>'2040年女'!K15</f>
        <v>88151</v>
      </c>
      <c r="AI16" s="9">
        <f t="shared" si="12"/>
        <v>253700</v>
      </c>
      <c r="AJ16" s="9">
        <f>'2040年男'!L15</f>
        <v>140678</v>
      </c>
      <c r="AK16" s="9">
        <f>'2040年女'!L15</f>
        <v>113022</v>
      </c>
      <c r="AL16" s="9">
        <f t="shared" si="13"/>
        <v>187204</v>
      </c>
      <c r="AM16" s="9">
        <f>'2040年男'!M15</f>
        <v>102348</v>
      </c>
      <c r="AN16" s="9">
        <f>'2040年女'!M15</f>
        <v>84856</v>
      </c>
      <c r="AO16" s="9">
        <f t="shared" si="14"/>
        <v>148950</v>
      </c>
      <c r="AP16" s="9">
        <f>'2040年男'!N15</f>
        <v>81041</v>
      </c>
      <c r="AQ16" s="9">
        <f>'2040年女'!N15</f>
        <v>67909</v>
      </c>
      <c r="AR16" s="9">
        <f t="shared" si="15"/>
        <v>135456</v>
      </c>
      <c r="AS16" s="9">
        <f>'2040年男'!O15</f>
        <v>72477</v>
      </c>
      <c r="AT16" s="9">
        <f>'2040年女'!O15</f>
        <v>62979</v>
      </c>
      <c r="AU16" s="9">
        <f t="shared" si="16"/>
        <v>125572</v>
      </c>
      <c r="AV16" s="9">
        <f>'2040年男'!P15</f>
        <v>65171</v>
      </c>
      <c r="AW16" s="9">
        <f>'2040年女'!P15</f>
        <v>60401</v>
      </c>
      <c r="AX16" s="9">
        <f t="shared" si="17"/>
        <v>103597</v>
      </c>
      <c r="AY16" s="9">
        <f>'2040年男'!Q15</f>
        <v>50144</v>
      </c>
      <c r="AZ16" s="9">
        <f>'2040年女'!Q15</f>
        <v>53453</v>
      </c>
      <c r="BA16" s="9">
        <f t="shared" si="18"/>
        <v>69276</v>
      </c>
      <c r="BB16" s="9">
        <f>'2040年男'!R15</f>
        <v>31085</v>
      </c>
      <c r="BC16" s="9">
        <f>'2040年女'!R15</f>
        <v>38191</v>
      </c>
      <c r="BD16" s="9">
        <f t="shared" si="19"/>
        <v>48749</v>
      </c>
      <c r="BE16" s="9">
        <f>'2040年男'!S15</f>
        <v>20211</v>
      </c>
      <c r="BF16" s="9">
        <f>'2040年女'!S15</f>
        <v>28538</v>
      </c>
      <c r="BG16" s="9">
        <f t="shared" si="20"/>
        <v>16420</v>
      </c>
      <c r="BH16" s="9">
        <f>'2040年男'!T15</f>
        <v>6507</v>
      </c>
      <c r="BI16" s="9">
        <f>'2040年女'!T15</f>
        <v>9913</v>
      </c>
      <c r="BJ16" s="9">
        <f t="shared" si="21"/>
        <v>3764</v>
      </c>
      <c r="BK16" s="9">
        <f>'2040年男'!U15</f>
        <v>1209</v>
      </c>
      <c r="BL16" s="9">
        <f>'2040年女'!U15</f>
        <v>2555</v>
      </c>
      <c r="BM16" s="9">
        <f t="shared" si="22"/>
        <v>538</v>
      </c>
      <c r="BN16" s="9" t="str">
        <f>'2040年男'!V15</f>
        <v> 127</v>
      </c>
      <c r="BO16" s="9" t="str">
        <f>'2040年女'!V15</f>
        <v> 411</v>
      </c>
    </row>
    <row r="17" spans="1:67">
      <c r="A17" s="2" t="s">
        <v>775</v>
      </c>
      <c r="B17" s="9">
        <f t="shared" si="0"/>
        <v>1209770</v>
      </c>
      <c r="C17" s="9">
        <f t="shared" si="1"/>
        <v>655238</v>
      </c>
      <c r="D17" s="9">
        <f t="shared" si="1"/>
        <v>554532</v>
      </c>
      <c r="E17" s="9">
        <f t="shared" si="2"/>
        <v>15578</v>
      </c>
      <c r="F17" s="9">
        <f>'2040年男'!B16</f>
        <v>7702</v>
      </c>
      <c r="G17" s="9">
        <f>'2040年女'!B16</f>
        <v>7876</v>
      </c>
      <c r="H17" s="9">
        <f t="shared" si="3"/>
        <v>16019</v>
      </c>
      <c r="I17" s="9">
        <f>'2040年男'!C16</f>
        <v>7923</v>
      </c>
      <c r="J17" s="9">
        <f>'2040年女'!C16</f>
        <v>8096</v>
      </c>
      <c r="K17" s="9">
        <f t="shared" si="4"/>
        <v>20071</v>
      </c>
      <c r="L17" s="9">
        <f>'2040年男'!D16</f>
        <v>9927</v>
      </c>
      <c r="M17" s="9">
        <f>'2040年女'!D16</f>
        <v>10144</v>
      </c>
      <c r="N17" s="9">
        <f t="shared" si="5"/>
        <v>29768</v>
      </c>
      <c r="O17" s="9">
        <f>'2040年男'!E16</f>
        <v>14720</v>
      </c>
      <c r="P17" s="9">
        <f>'2040年女'!E16</f>
        <v>15048</v>
      </c>
      <c r="Q17" s="9">
        <f t="shared" si="6"/>
        <v>45709</v>
      </c>
      <c r="R17" s="9">
        <f>'2040年男'!F16</f>
        <v>23793</v>
      </c>
      <c r="S17" s="9">
        <f>'2040年女'!F16</f>
        <v>21916</v>
      </c>
      <c r="T17" s="9">
        <f t="shared" si="7"/>
        <v>39852</v>
      </c>
      <c r="U17" s="9">
        <f>'2040年男'!G16</f>
        <v>20985</v>
      </c>
      <c r="V17" s="9">
        <f>'2040年女'!G16</f>
        <v>18867</v>
      </c>
      <c r="W17" s="9">
        <f t="shared" si="8"/>
        <v>26998</v>
      </c>
      <c r="X17" s="9">
        <f>'2040年男'!H16</f>
        <v>14316</v>
      </c>
      <c r="Y17" s="9">
        <f>'2040年女'!H16</f>
        <v>12682</v>
      </c>
      <c r="Z17" s="9">
        <f t="shared" si="9"/>
        <v>34555</v>
      </c>
      <c r="AA17" s="9">
        <f>'2040年男'!I16</f>
        <v>19261</v>
      </c>
      <c r="AB17" s="9">
        <f>'2040年女'!I16</f>
        <v>15294</v>
      </c>
      <c r="AC17" s="9">
        <f t="shared" si="10"/>
        <v>79820</v>
      </c>
      <c r="AD17" s="9">
        <f>'2040年男'!J16</f>
        <v>44429</v>
      </c>
      <c r="AE17" s="9">
        <f>'2040年女'!J16</f>
        <v>35391</v>
      </c>
      <c r="AF17" s="9">
        <f t="shared" si="11"/>
        <v>128339</v>
      </c>
      <c r="AG17" s="9">
        <f>'2040年男'!K16</f>
        <v>72454</v>
      </c>
      <c r="AH17" s="9">
        <f>'2040年女'!K16</f>
        <v>55885</v>
      </c>
      <c r="AI17" s="9">
        <f t="shared" si="12"/>
        <v>162178</v>
      </c>
      <c r="AJ17" s="9">
        <f>'2040年男'!L16</f>
        <v>92126</v>
      </c>
      <c r="AK17" s="9">
        <f>'2040年女'!L16</f>
        <v>70052</v>
      </c>
      <c r="AL17" s="9">
        <f t="shared" si="13"/>
        <v>119917</v>
      </c>
      <c r="AM17" s="9">
        <f>'2040年男'!M16</f>
        <v>68270</v>
      </c>
      <c r="AN17" s="9">
        <f>'2040年女'!M16</f>
        <v>51647</v>
      </c>
      <c r="AO17" s="9">
        <f t="shared" si="14"/>
        <v>103138</v>
      </c>
      <c r="AP17" s="9">
        <f>'2040年男'!N16</f>
        <v>57668</v>
      </c>
      <c r="AQ17" s="9">
        <f>'2040年女'!N16</f>
        <v>45470</v>
      </c>
      <c r="AR17" s="9">
        <f t="shared" si="15"/>
        <v>108277</v>
      </c>
      <c r="AS17" s="9">
        <f>'2040年男'!O16</f>
        <v>59550</v>
      </c>
      <c r="AT17" s="9">
        <f>'2040年女'!O16</f>
        <v>48727</v>
      </c>
      <c r="AU17" s="9">
        <f t="shared" si="16"/>
        <v>104777</v>
      </c>
      <c r="AV17" s="9">
        <f>'2040年男'!P16</f>
        <v>57258</v>
      </c>
      <c r="AW17" s="9">
        <f>'2040年女'!P16</f>
        <v>47519</v>
      </c>
      <c r="AX17" s="9">
        <f t="shared" si="17"/>
        <v>77111</v>
      </c>
      <c r="AY17" s="9">
        <f>'2040年男'!Q16</f>
        <v>40783</v>
      </c>
      <c r="AZ17" s="9">
        <f>'2040年女'!Q16</f>
        <v>36328</v>
      </c>
      <c r="BA17" s="9">
        <f t="shared" si="18"/>
        <v>48054</v>
      </c>
      <c r="BB17" s="9">
        <f>'2040年男'!R16</f>
        <v>23554</v>
      </c>
      <c r="BC17" s="9">
        <f>'2040年女'!R16</f>
        <v>24500</v>
      </c>
      <c r="BD17" s="9">
        <f t="shared" si="19"/>
        <v>32805</v>
      </c>
      <c r="BE17" s="9">
        <f>'2040年男'!S16</f>
        <v>14314</v>
      </c>
      <c r="BF17" s="9">
        <f>'2040年女'!S16</f>
        <v>18491</v>
      </c>
      <c r="BG17" s="9">
        <f t="shared" si="20"/>
        <v>12219</v>
      </c>
      <c r="BH17" s="9">
        <f>'2040年男'!T16</f>
        <v>4754</v>
      </c>
      <c r="BI17" s="9">
        <f>'2040年女'!T16</f>
        <v>7465</v>
      </c>
      <c r="BJ17" s="9">
        <f t="shared" si="21"/>
        <v>3747</v>
      </c>
      <c r="BK17" s="9">
        <f>'2040年男'!U16</f>
        <v>1200</v>
      </c>
      <c r="BL17" s="9">
        <f>'2040年女'!U16</f>
        <v>2547</v>
      </c>
      <c r="BM17" s="9">
        <f t="shared" si="22"/>
        <v>838</v>
      </c>
      <c r="BN17" s="9" t="str">
        <f>'2040年男'!V16</f>
        <v> 251</v>
      </c>
      <c r="BO17" s="9" t="str">
        <f>'2040年女'!V16</f>
        <v> 587</v>
      </c>
    </row>
    <row r="18" spans="1:67">
      <c r="A18" s="2" t="s">
        <v>776</v>
      </c>
      <c r="B18" s="9">
        <f t="shared" si="0"/>
        <v>1063229</v>
      </c>
      <c r="C18" s="9">
        <f t="shared" si="1"/>
        <v>568042</v>
      </c>
      <c r="D18" s="9">
        <f t="shared" si="1"/>
        <v>495187</v>
      </c>
      <c r="E18" s="9">
        <f t="shared" si="2"/>
        <v>16278</v>
      </c>
      <c r="F18" s="9">
        <f>'2040年男'!B17</f>
        <v>8538</v>
      </c>
      <c r="G18" s="9">
        <f>'2040年女'!B17</f>
        <v>7740</v>
      </c>
      <c r="H18" s="9">
        <f t="shared" si="3"/>
        <v>16814</v>
      </c>
      <c r="I18" s="9">
        <f>'2040年男'!C17</f>
        <v>8816</v>
      </c>
      <c r="J18" s="9">
        <f>'2040年女'!C17</f>
        <v>7998</v>
      </c>
      <c r="K18" s="9">
        <f t="shared" si="4"/>
        <v>20226</v>
      </c>
      <c r="L18" s="9">
        <f>'2040年男'!D17</f>
        <v>10607</v>
      </c>
      <c r="M18" s="9">
        <f>'2040年女'!D17</f>
        <v>9619</v>
      </c>
      <c r="N18" s="9">
        <f t="shared" si="5"/>
        <v>27712</v>
      </c>
      <c r="O18" s="9">
        <f>'2040年男'!E17</f>
        <v>14537</v>
      </c>
      <c r="P18" s="9">
        <f>'2040年女'!E17</f>
        <v>13175</v>
      </c>
      <c r="Q18" s="9">
        <f t="shared" si="6"/>
        <v>40464</v>
      </c>
      <c r="R18" s="9">
        <f>'2040年男'!F17</f>
        <v>21163</v>
      </c>
      <c r="S18" s="9">
        <f>'2040年女'!F17</f>
        <v>19301</v>
      </c>
      <c r="T18" s="9">
        <f t="shared" si="7"/>
        <v>37877</v>
      </c>
      <c r="U18" s="9">
        <f>'2040年男'!G17</f>
        <v>20256</v>
      </c>
      <c r="V18" s="9">
        <f>'2040年女'!G17</f>
        <v>17621</v>
      </c>
      <c r="W18" s="9">
        <f t="shared" si="8"/>
        <v>27353</v>
      </c>
      <c r="X18" s="9">
        <f>'2040年男'!H17</f>
        <v>14506</v>
      </c>
      <c r="Y18" s="9">
        <f>'2040年女'!H17</f>
        <v>12847</v>
      </c>
      <c r="Z18" s="9">
        <f t="shared" si="9"/>
        <v>44888</v>
      </c>
      <c r="AA18" s="9">
        <f>'2040年男'!I17</f>
        <v>24459</v>
      </c>
      <c r="AB18" s="9">
        <f>'2040年女'!I17</f>
        <v>20429</v>
      </c>
      <c r="AC18" s="9">
        <f t="shared" si="10"/>
        <v>72706</v>
      </c>
      <c r="AD18" s="9">
        <f>'2040年男'!J17</f>
        <v>41130</v>
      </c>
      <c r="AE18" s="9">
        <f>'2040年女'!J17</f>
        <v>31576</v>
      </c>
      <c r="AF18" s="9">
        <f t="shared" si="11"/>
        <v>90943</v>
      </c>
      <c r="AG18" s="9">
        <f>'2040年男'!K17</f>
        <v>51515</v>
      </c>
      <c r="AH18" s="9">
        <f>'2040年女'!K17</f>
        <v>39428</v>
      </c>
      <c r="AI18" s="9">
        <f t="shared" si="12"/>
        <v>126650</v>
      </c>
      <c r="AJ18" s="9">
        <f>'2040年男'!L17</f>
        <v>71020</v>
      </c>
      <c r="AK18" s="9">
        <f>'2040年女'!L17</f>
        <v>55630</v>
      </c>
      <c r="AL18" s="9">
        <f t="shared" si="13"/>
        <v>99713</v>
      </c>
      <c r="AM18" s="9">
        <f>'2040年男'!M17</f>
        <v>56105</v>
      </c>
      <c r="AN18" s="9">
        <f>'2040年女'!M17</f>
        <v>43608</v>
      </c>
      <c r="AO18" s="9">
        <f t="shared" si="14"/>
        <v>90209</v>
      </c>
      <c r="AP18" s="9">
        <f>'2040年男'!N17</f>
        <v>49268</v>
      </c>
      <c r="AQ18" s="9">
        <f>'2040年女'!N17</f>
        <v>40941</v>
      </c>
      <c r="AR18" s="9">
        <f t="shared" si="15"/>
        <v>93044</v>
      </c>
      <c r="AS18" s="9">
        <f>'2040年男'!O17</f>
        <v>50479</v>
      </c>
      <c r="AT18" s="9">
        <f>'2040年女'!O17</f>
        <v>42565</v>
      </c>
      <c r="AU18" s="9">
        <f t="shared" si="16"/>
        <v>91701</v>
      </c>
      <c r="AV18" s="9">
        <f>'2040年男'!P17</f>
        <v>49236</v>
      </c>
      <c r="AW18" s="9">
        <f>'2040年女'!P17</f>
        <v>42465</v>
      </c>
      <c r="AX18" s="9">
        <f t="shared" si="17"/>
        <v>70463</v>
      </c>
      <c r="AY18" s="9">
        <f>'2040年男'!Q17</f>
        <v>35659</v>
      </c>
      <c r="AZ18" s="9">
        <f>'2040年女'!Q17</f>
        <v>34804</v>
      </c>
      <c r="BA18" s="9">
        <f t="shared" si="18"/>
        <v>46070</v>
      </c>
      <c r="BB18" s="9">
        <f>'2040年男'!R17</f>
        <v>21407</v>
      </c>
      <c r="BC18" s="9">
        <f>'2040年女'!R17</f>
        <v>24663</v>
      </c>
      <c r="BD18" s="9">
        <f t="shared" si="19"/>
        <v>33608</v>
      </c>
      <c r="BE18" s="9">
        <f>'2040年男'!S17</f>
        <v>13747</v>
      </c>
      <c r="BF18" s="9">
        <f>'2040年女'!S17</f>
        <v>19861</v>
      </c>
      <c r="BG18" s="9">
        <f t="shared" si="20"/>
        <v>12638</v>
      </c>
      <c r="BH18" s="9">
        <f>'2040年男'!T17</f>
        <v>4433</v>
      </c>
      <c r="BI18" s="9">
        <f>'2040年女'!T17</f>
        <v>8205</v>
      </c>
      <c r="BJ18" s="9">
        <f t="shared" si="21"/>
        <v>3154</v>
      </c>
      <c r="BK18" s="9">
        <f>'2040年男'!U17</f>
        <v>909</v>
      </c>
      <c r="BL18" s="9">
        <f>'2040年女'!U17</f>
        <v>2245</v>
      </c>
      <c r="BM18" s="9">
        <f t="shared" si="22"/>
        <v>718</v>
      </c>
      <c r="BN18" s="9" t="str">
        <f>'2040年男'!V17</f>
        <v> 252</v>
      </c>
      <c r="BO18" s="9" t="str">
        <f>'2040年女'!V17</f>
        <v> 466</v>
      </c>
    </row>
    <row r="19" spans="1:67">
      <c r="A19" s="3" t="s">
        <v>777</v>
      </c>
      <c r="B19" s="10">
        <f t="shared" si="0"/>
        <v>473991</v>
      </c>
      <c r="C19" s="10">
        <f t="shared" si="1"/>
        <v>243515</v>
      </c>
      <c r="D19" s="10">
        <f t="shared" si="1"/>
        <v>230476</v>
      </c>
      <c r="E19" s="10">
        <f t="shared" si="2"/>
        <v>5339</v>
      </c>
      <c r="F19" s="10">
        <f>'2040年男'!B18</f>
        <v>2424</v>
      </c>
      <c r="G19" s="10">
        <f>'2040年女'!B18</f>
        <v>2915</v>
      </c>
      <c r="H19" s="10">
        <f t="shared" si="3"/>
        <v>5706</v>
      </c>
      <c r="I19" s="10">
        <f>'2040年男'!C18</f>
        <v>2591</v>
      </c>
      <c r="J19" s="10">
        <f>'2040年女'!C18</f>
        <v>3115</v>
      </c>
      <c r="K19" s="10">
        <f t="shared" si="4"/>
        <v>5936</v>
      </c>
      <c r="L19" s="10">
        <f>'2040年男'!D18</f>
        <v>2697</v>
      </c>
      <c r="M19" s="10">
        <f>'2040年女'!D18</f>
        <v>3239</v>
      </c>
      <c r="N19" s="10">
        <f t="shared" si="5"/>
        <v>6700</v>
      </c>
      <c r="O19" s="10">
        <f>'2040年男'!E18</f>
        <v>3046</v>
      </c>
      <c r="P19" s="10">
        <f>'2040年女'!E18</f>
        <v>3654</v>
      </c>
      <c r="Q19" s="10">
        <f t="shared" si="6"/>
        <v>13313</v>
      </c>
      <c r="R19" s="10">
        <f>'2040年男'!F18</f>
        <v>6824</v>
      </c>
      <c r="S19" s="10">
        <f>'2040年女'!F18</f>
        <v>6489</v>
      </c>
      <c r="T19" s="10">
        <f t="shared" si="7"/>
        <v>14980</v>
      </c>
      <c r="U19" s="10">
        <f>'2040年男'!G18</f>
        <v>7794</v>
      </c>
      <c r="V19" s="10">
        <f>'2040年女'!G18</f>
        <v>7186</v>
      </c>
      <c r="W19" s="10">
        <f t="shared" si="8"/>
        <v>13937</v>
      </c>
      <c r="X19" s="10">
        <f>'2040年男'!H18</f>
        <v>7131</v>
      </c>
      <c r="Y19" s="10">
        <f>'2040年女'!H18</f>
        <v>6806</v>
      </c>
      <c r="Z19" s="10">
        <f t="shared" si="9"/>
        <v>15276</v>
      </c>
      <c r="AA19" s="10">
        <f>'2040年男'!I18</f>
        <v>8253</v>
      </c>
      <c r="AB19" s="10">
        <f>'2040年女'!I18</f>
        <v>7023</v>
      </c>
      <c r="AC19" s="10">
        <f t="shared" si="10"/>
        <v>17344</v>
      </c>
      <c r="AD19" s="10">
        <f>'2040年男'!J18</f>
        <v>10248</v>
      </c>
      <c r="AE19" s="10">
        <f>'2040年女'!J18</f>
        <v>7096</v>
      </c>
      <c r="AF19" s="10">
        <f t="shared" si="11"/>
        <v>24634</v>
      </c>
      <c r="AG19" s="10">
        <f>'2040年男'!K18</f>
        <v>14559</v>
      </c>
      <c r="AH19" s="10">
        <f>'2040年女'!K18</f>
        <v>10075</v>
      </c>
      <c r="AI19" s="10">
        <f t="shared" si="12"/>
        <v>39688</v>
      </c>
      <c r="AJ19" s="10">
        <f>'2040年男'!L18</f>
        <v>22841</v>
      </c>
      <c r="AK19" s="10">
        <f>'2040年女'!L18</f>
        <v>16847</v>
      </c>
      <c r="AL19" s="10">
        <f t="shared" si="13"/>
        <v>35550</v>
      </c>
      <c r="AM19" s="10">
        <f>'2040年男'!M18</f>
        <v>20146</v>
      </c>
      <c r="AN19" s="10">
        <f>'2040年女'!M18</f>
        <v>15404</v>
      </c>
      <c r="AO19" s="10">
        <f t="shared" si="14"/>
        <v>36454</v>
      </c>
      <c r="AP19" s="10">
        <f>'2040年男'!N18</f>
        <v>20311</v>
      </c>
      <c r="AQ19" s="10">
        <f>'2040年女'!N18</f>
        <v>16143</v>
      </c>
      <c r="AR19" s="10">
        <f t="shared" si="15"/>
        <v>40527</v>
      </c>
      <c r="AS19" s="10">
        <f>'2040年男'!O18</f>
        <v>22046</v>
      </c>
      <c r="AT19" s="10">
        <f>'2040年女'!O18</f>
        <v>18481</v>
      </c>
      <c r="AU19" s="10">
        <f t="shared" si="16"/>
        <v>52941</v>
      </c>
      <c r="AV19" s="10">
        <f>'2040年男'!P18</f>
        <v>27853</v>
      </c>
      <c r="AW19" s="10">
        <f>'2040年女'!P18</f>
        <v>25088</v>
      </c>
      <c r="AX19" s="10">
        <f t="shared" si="17"/>
        <v>52486</v>
      </c>
      <c r="AY19" s="10">
        <f>'2040年男'!Q18</f>
        <v>26196</v>
      </c>
      <c r="AZ19" s="10">
        <f>'2040年女'!Q18</f>
        <v>26290</v>
      </c>
      <c r="BA19" s="10">
        <f t="shared" si="18"/>
        <v>43820</v>
      </c>
      <c r="BB19" s="10">
        <f>'2040年男'!R18</f>
        <v>20166</v>
      </c>
      <c r="BC19" s="10">
        <f>'2040年女'!R18</f>
        <v>23654</v>
      </c>
      <c r="BD19" s="10">
        <f t="shared" si="19"/>
        <v>31942</v>
      </c>
      <c r="BE19" s="10">
        <f>'2040年男'!S18</f>
        <v>12726</v>
      </c>
      <c r="BF19" s="10">
        <f>'2040年女'!S18</f>
        <v>19216</v>
      </c>
      <c r="BG19" s="10">
        <f t="shared" si="20"/>
        <v>13603</v>
      </c>
      <c r="BH19" s="10">
        <f>'2040年男'!T18</f>
        <v>4675</v>
      </c>
      <c r="BI19" s="10">
        <f>'2040年女'!T18</f>
        <v>8928</v>
      </c>
      <c r="BJ19" s="10">
        <f t="shared" si="21"/>
        <v>3300</v>
      </c>
      <c r="BK19" s="10">
        <f>'2040年男'!U18</f>
        <v>882</v>
      </c>
      <c r="BL19" s="10">
        <f>'2040年女'!U18</f>
        <v>2418</v>
      </c>
      <c r="BM19" s="10">
        <f t="shared" si="22"/>
        <v>515</v>
      </c>
      <c r="BN19" s="10">
        <f>'2040年男'!V18</f>
        <v>106</v>
      </c>
      <c r="BO19" s="10">
        <f>'2040年女'!V18</f>
        <v>409</v>
      </c>
    </row>
  </sheetData>
  <mergeCells count="23">
    <mergeCell ref="B1:D1"/>
    <mergeCell ref="E1:G1"/>
    <mergeCell ref="H1:J1"/>
    <mergeCell ref="K1:M1"/>
    <mergeCell ref="N1:P1"/>
    <mergeCell ref="Q1:S1"/>
    <mergeCell ref="T1:V1"/>
    <mergeCell ref="W1:Y1"/>
    <mergeCell ref="Z1:AB1"/>
    <mergeCell ref="AC1:AE1"/>
    <mergeCell ref="AF1:AH1"/>
    <mergeCell ref="AI1:AK1"/>
    <mergeCell ref="AL1:AN1"/>
    <mergeCell ref="AO1:AQ1"/>
    <mergeCell ref="AR1:AT1"/>
    <mergeCell ref="AU1:AW1"/>
    <mergeCell ref="AX1:AZ1"/>
    <mergeCell ref="BA1:BC1"/>
    <mergeCell ref="BD1:BF1"/>
    <mergeCell ref="BG1:BI1"/>
    <mergeCell ref="BJ1:BL1"/>
    <mergeCell ref="BM1:BO1"/>
    <mergeCell ref="A1:A2"/>
  </mergeCells>
  <pageMargins left="0.7" right="0.7" top="0.75" bottom="0.75" header="0.3" footer="0.3"/>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V18"/>
  <sheetViews>
    <sheetView topLeftCell="O1" workbookViewId="0">
      <selection activeCell="V18" sqref="V18"/>
    </sheetView>
  </sheetViews>
  <sheetFormatPr defaultColWidth="9" defaultRowHeight="14"/>
  <cols>
    <col min="1" max="2" width="14.4" customWidth="1"/>
    <col min="3" max="10" width="12.8" customWidth="1"/>
    <col min="11" max="22" width="13.9333333333333" customWidth="1"/>
  </cols>
  <sheetData>
    <row r="1" spans="1:22">
      <c r="A1" t="s">
        <v>789</v>
      </c>
      <c r="B1" t="s">
        <v>790</v>
      </c>
      <c r="C1" t="s">
        <v>791</v>
      </c>
      <c r="D1" t="s">
        <v>792</v>
      </c>
      <c r="E1" t="s">
        <v>793</v>
      </c>
      <c r="F1" t="s">
        <v>794</v>
      </c>
      <c r="G1" t="s">
        <v>795</v>
      </c>
      <c r="H1" t="s">
        <v>796</v>
      </c>
      <c r="I1" t="s">
        <v>797</v>
      </c>
      <c r="J1" t="s">
        <v>798</v>
      </c>
      <c r="K1" t="s">
        <v>799</v>
      </c>
      <c r="L1" t="s">
        <v>800</v>
      </c>
      <c r="M1" t="s">
        <v>801</v>
      </c>
      <c r="N1" t="s">
        <v>802</v>
      </c>
      <c r="O1" t="s">
        <v>803</v>
      </c>
      <c r="P1" t="s">
        <v>804</v>
      </c>
      <c r="Q1" t="s">
        <v>805</v>
      </c>
      <c r="R1" t="s">
        <v>806</v>
      </c>
      <c r="S1" t="s">
        <v>807</v>
      </c>
      <c r="T1" t="s">
        <v>808</v>
      </c>
      <c r="U1" t="s">
        <v>809</v>
      </c>
      <c r="V1" t="s">
        <v>810</v>
      </c>
    </row>
    <row r="2" spans="1:22">
      <c r="A2" t="s">
        <v>17</v>
      </c>
      <c r="B2">
        <v>145065</v>
      </c>
      <c r="C2">
        <v>151125</v>
      </c>
      <c r="D2">
        <v>189939</v>
      </c>
      <c r="E2">
        <v>274537</v>
      </c>
      <c r="F2">
        <v>444801</v>
      </c>
      <c r="G2">
        <v>479180</v>
      </c>
      <c r="H2">
        <v>347701</v>
      </c>
      <c r="I2">
        <v>390698</v>
      </c>
      <c r="J2">
        <v>820783</v>
      </c>
      <c r="K2">
        <v>1171438</v>
      </c>
      <c r="L2">
        <v>1445659</v>
      </c>
      <c r="M2">
        <v>1181552</v>
      </c>
      <c r="N2">
        <v>936134</v>
      </c>
      <c r="O2">
        <v>860456</v>
      </c>
      <c r="P2">
        <v>818230</v>
      </c>
      <c r="Q2">
        <v>699661</v>
      </c>
      <c r="R2">
        <v>566558</v>
      </c>
      <c r="S2">
        <v>360777</v>
      </c>
      <c r="T2">
        <v>115863</v>
      </c>
      <c r="U2">
        <v>19706</v>
      </c>
      <c r="V2" t="s">
        <v>886</v>
      </c>
    </row>
    <row r="3" spans="1:22">
      <c r="A3" t="s">
        <v>762</v>
      </c>
      <c r="B3">
        <v>2237</v>
      </c>
      <c r="C3">
        <v>2587</v>
      </c>
      <c r="D3">
        <v>3308</v>
      </c>
      <c r="E3">
        <v>4601</v>
      </c>
      <c r="F3">
        <v>8690</v>
      </c>
      <c r="G3">
        <v>11478</v>
      </c>
      <c r="H3">
        <v>9989</v>
      </c>
      <c r="I3">
        <v>11709</v>
      </c>
      <c r="J3">
        <v>24256</v>
      </c>
      <c r="K3">
        <v>30291</v>
      </c>
      <c r="L3">
        <v>34495</v>
      </c>
      <c r="M3">
        <v>26926</v>
      </c>
      <c r="N3">
        <v>20768</v>
      </c>
      <c r="O3">
        <v>21016</v>
      </c>
      <c r="P3">
        <v>20283</v>
      </c>
      <c r="Q3">
        <v>16792</v>
      </c>
      <c r="R3">
        <v>13342</v>
      </c>
      <c r="S3">
        <v>6841</v>
      </c>
      <c r="T3">
        <v>1545</v>
      </c>
      <c r="U3">
        <v>133</v>
      </c>
      <c r="V3" t="s">
        <v>887</v>
      </c>
    </row>
    <row r="4" spans="1:22">
      <c r="A4" t="s">
        <v>763</v>
      </c>
      <c r="B4">
        <v>4939</v>
      </c>
      <c r="C4">
        <v>5591</v>
      </c>
      <c r="D4">
        <v>7849</v>
      </c>
      <c r="E4">
        <v>11066</v>
      </c>
      <c r="F4">
        <v>16605</v>
      </c>
      <c r="G4">
        <v>22329</v>
      </c>
      <c r="H4">
        <v>18082</v>
      </c>
      <c r="I4">
        <v>15829</v>
      </c>
      <c r="J4">
        <v>34896</v>
      </c>
      <c r="K4">
        <v>44804</v>
      </c>
      <c r="L4">
        <v>48696</v>
      </c>
      <c r="M4">
        <v>45275</v>
      </c>
      <c r="N4">
        <v>35777</v>
      </c>
      <c r="O4">
        <v>32084</v>
      </c>
      <c r="P4">
        <v>29734</v>
      </c>
      <c r="Q4">
        <v>28637</v>
      </c>
      <c r="R4">
        <v>29292</v>
      </c>
      <c r="S4">
        <v>20200</v>
      </c>
      <c r="T4">
        <v>7508</v>
      </c>
      <c r="U4">
        <v>1553</v>
      </c>
      <c r="V4" t="s">
        <v>888</v>
      </c>
    </row>
    <row r="5" spans="1:22">
      <c r="A5" t="s">
        <v>764</v>
      </c>
      <c r="B5">
        <v>2816</v>
      </c>
      <c r="C5">
        <v>3254</v>
      </c>
      <c r="D5">
        <v>4851</v>
      </c>
      <c r="E5">
        <v>7286</v>
      </c>
      <c r="F5">
        <v>9863</v>
      </c>
      <c r="G5">
        <v>12216</v>
      </c>
      <c r="H5">
        <v>9450</v>
      </c>
      <c r="I5">
        <v>9496</v>
      </c>
      <c r="J5">
        <v>18990</v>
      </c>
      <c r="K5">
        <v>29157</v>
      </c>
      <c r="L5">
        <v>32047</v>
      </c>
      <c r="M5">
        <v>27357</v>
      </c>
      <c r="N5">
        <v>19970</v>
      </c>
      <c r="O5">
        <v>17852</v>
      </c>
      <c r="P5">
        <v>17048</v>
      </c>
      <c r="Q5">
        <v>17441</v>
      </c>
      <c r="R5">
        <v>17935</v>
      </c>
      <c r="S5">
        <v>11454</v>
      </c>
      <c r="T5">
        <v>3769</v>
      </c>
      <c r="U5">
        <v>774</v>
      </c>
      <c r="V5" t="s">
        <v>841</v>
      </c>
    </row>
    <row r="6" spans="1:22">
      <c r="A6" t="s">
        <v>765</v>
      </c>
      <c r="B6">
        <v>3850</v>
      </c>
      <c r="C6">
        <v>4076</v>
      </c>
      <c r="D6">
        <v>5242</v>
      </c>
      <c r="E6">
        <v>7607</v>
      </c>
      <c r="F6">
        <v>14778</v>
      </c>
      <c r="G6">
        <v>18019</v>
      </c>
      <c r="H6">
        <v>14192</v>
      </c>
      <c r="I6">
        <v>12854</v>
      </c>
      <c r="J6">
        <v>23862</v>
      </c>
      <c r="K6">
        <v>34740</v>
      </c>
      <c r="L6">
        <v>43075</v>
      </c>
      <c r="M6">
        <v>39707</v>
      </c>
      <c r="N6">
        <v>30010</v>
      </c>
      <c r="O6">
        <v>25565</v>
      </c>
      <c r="P6">
        <v>24822</v>
      </c>
      <c r="Q6">
        <v>28206</v>
      </c>
      <c r="R6">
        <v>29861</v>
      </c>
      <c r="S6">
        <v>20036</v>
      </c>
      <c r="T6">
        <v>6647</v>
      </c>
      <c r="U6">
        <v>1171</v>
      </c>
      <c r="V6" t="s">
        <v>889</v>
      </c>
    </row>
    <row r="7" spans="1:22">
      <c r="A7" t="s">
        <v>766</v>
      </c>
      <c r="B7">
        <v>5123</v>
      </c>
      <c r="C7">
        <v>5364</v>
      </c>
      <c r="D7">
        <v>7153</v>
      </c>
      <c r="E7">
        <v>10679</v>
      </c>
      <c r="F7">
        <v>19332</v>
      </c>
      <c r="G7">
        <v>23253</v>
      </c>
      <c r="H7">
        <v>17663</v>
      </c>
      <c r="I7">
        <v>15951</v>
      </c>
      <c r="J7">
        <v>29736</v>
      </c>
      <c r="K7">
        <v>45886</v>
      </c>
      <c r="L7">
        <v>57287</v>
      </c>
      <c r="M7">
        <v>52765</v>
      </c>
      <c r="N7">
        <v>40166</v>
      </c>
      <c r="O7">
        <v>34767</v>
      </c>
      <c r="P7">
        <v>32854</v>
      </c>
      <c r="Q7">
        <v>34861</v>
      </c>
      <c r="R7">
        <v>37448</v>
      </c>
      <c r="S7">
        <v>25417</v>
      </c>
      <c r="T7">
        <v>8251</v>
      </c>
      <c r="U7">
        <v>1374</v>
      </c>
      <c r="V7" t="s">
        <v>890</v>
      </c>
    </row>
    <row r="8" spans="1:22">
      <c r="A8" t="s">
        <v>767</v>
      </c>
      <c r="B8">
        <v>2857</v>
      </c>
      <c r="C8">
        <v>3108</v>
      </c>
      <c r="D8">
        <v>4201</v>
      </c>
      <c r="E8">
        <v>6136</v>
      </c>
      <c r="F8">
        <v>9845</v>
      </c>
      <c r="G8">
        <v>12293</v>
      </c>
      <c r="H8">
        <v>9911</v>
      </c>
      <c r="I8">
        <v>10477</v>
      </c>
      <c r="J8">
        <v>19616</v>
      </c>
      <c r="K8">
        <v>26712</v>
      </c>
      <c r="L8">
        <v>33537</v>
      </c>
      <c r="M8">
        <v>29065</v>
      </c>
      <c r="N8">
        <v>21994</v>
      </c>
      <c r="O8">
        <v>20198</v>
      </c>
      <c r="P8">
        <v>19209</v>
      </c>
      <c r="Q8">
        <v>20997</v>
      </c>
      <c r="R8">
        <v>21769</v>
      </c>
      <c r="S8">
        <v>12690</v>
      </c>
      <c r="T8">
        <v>3490</v>
      </c>
      <c r="U8">
        <v>329</v>
      </c>
      <c r="V8" t="s">
        <v>891</v>
      </c>
    </row>
    <row r="9" spans="1:22">
      <c r="A9" t="s">
        <v>768</v>
      </c>
      <c r="B9">
        <v>5716</v>
      </c>
      <c r="C9">
        <v>6286</v>
      </c>
      <c r="D9">
        <v>8664</v>
      </c>
      <c r="E9">
        <v>12006</v>
      </c>
      <c r="F9">
        <v>18163</v>
      </c>
      <c r="G9">
        <v>22394</v>
      </c>
      <c r="H9">
        <v>16426</v>
      </c>
      <c r="I9">
        <v>21168</v>
      </c>
      <c r="J9">
        <v>42066</v>
      </c>
      <c r="K9">
        <v>43512</v>
      </c>
      <c r="L9">
        <v>53957</v>
      </c>
      <c r="M9">
        <v>48379</v>
      </c>
      <c r="N9">
        <v>35041</v>
      </c>
      <c r="O9">
        <v>30965</v>
      </c>
      <c r="P9">
        <v>29960</v>
      </c>
      <c r="Q9">
        <v>34434</v>
      </c>
      <c r="R9">
        <v>36493</v>
      </c>
      <c r="S9">
        <v>22545</v>
      </c>
      <c r="T9">
        <v>6526</v>
      </c>
      <c r="U9">
        <v>962</v>
      </c>
      <c r="V9" t="s">
        <v>892</v>
      </c>
    </row>
    <row r="10" spans="1:22">
      <c r="A10" t="s">
        <v>769</v>
      </c>
      <c r="B10">
        <v>17245</v>
      </c>
      <c r="C10">
        <v>17754</v>
      </c>
      <c r="D10">
        <v>22258</v>
      </c>
      <c r="E10">
        <v>32061</v>
      </c>
      <c r="F10">
        <v>51457</v>
      </c>
      <c r="G10">
        <v>57125</v>
      </c>
      <c r="H10">
        <v>41623</v>
      </c>
      <c r="I10">
        <v>42201</v>
      </c>
      <c r="J10">
        <v>92922</v>
      </c>
      <c r="K10">
        <v>132218</v>
      </c>
      <c r="L10">
        <v>157108</v>
      </c>
      <c r="M10">
        <v>134555</v>
      </c>
      <c r="N10">
        <v>110305</v>
      </c>
      <c r="O10">
        <v>96692</v>
      </c>
      <c r="P10">
        <v>85896</v>
      </c>
      <c r="Q10">
        <v>68230</v>
      </c>
      <c r="R10">
        <v>51779</v>
      </c>
      <c r="S10">
        <v>32254</v>
      </c>
      <c r="T10">
        <v>9662</v>
      </c>
      <c r="U10">
        <v>1188</v>
      </c>
      <c r="V10" t="s">
        <v>893</v>
      </c>
    </row>
    <row r="11" spans="1:22">
      <c r="A11" t="s">
        <v>770</v>
      </c>
      <c r="B11">
        <v>13902</v>
      </c>
      <c r="C11">
        <v>13899</v>
      </c>
      <c r="D11">
        <v>16600</v>
      </c>
      <c r="E11">
        <v>23896</v>
      </c>
      <c r="F11">
        <v>40965</v>
      </c>
      <c r="G11">
        <v>44248</v>
      </c>
      <c r="H11">
        <v>31185</v>
      </c>
      <c r="I11">
        <v>33106</v>
      </c>
      <c r="J11">
        <v>69366</v>
      </c>
      <c r="K11">
        <v>98476</v>
      </c>
      <c r="L11">
        <v>128130</v>
      </c>
      <c r="M11">
        <v>111629</v>
      </c>
      <c r="N11">
        <v>88152</v>
      </c>
      <c r="O11">
        <v>82989</v>
      </c>
      <c r="P11">
        <v>81539</v>
      </c>
      <c r="Q11">
        <v>68341</v>
      </c>
      <c r="R11">
        <v>56455</v>
      </c>
      <c r="S11">
        <v>35808</v>
      </c>
      <c r="T11">
        <v>11910</v>
      </c>
      <c r="U11">
        <v>2208</v>
      </c>
      <c r="V11" t="s">
        <v>894</v>
      </c>
    </row>
    <row r="12" spans="1:22">
      <c r="A12" t="s">
        <v>771</v>
      </c>
      <c r="B12">
        <v>11812</v>
      </c>
      <c r="C12">
        <v>11816</v>
      </c>
      <c r="D12">
        <v>14537</v>
      </c>
      <c r="E12">
        <v>21834</v>
      </c>
      <c r="F12">
        <v>37370</v>
      </c>
      <c r="G12">
        <v>34857</v>
      </c>
      <c r="H12">
        <v>22762</v>
      </c>
      <c r="I12">
        <v>28794</v>
      </c>
      <c r="J12">
        <v>66110</v>
      </c>
      <c r="K12">
        <v>100406</v>
      </c>
      <c r="L12">
        <v>135846</v>
      </c>
      <c r="M12">
        <v>104847</v>
      </c>
      <c r="N12">
        <v>79727</v>
      </c>
      <c r="O12">
        <v>72675</v>
      </c>
      <c r="P12">
        <v>66411</v>
      </c>
      <c r="Q12">
        <v>50874</v>
      </c>
      <c r="R12">
        <v>35464</v>
      </c>
      <c r="S12">
        <v>21405</v>
      </c>
      <c r="T12">
        <v>6770</v>
      </c>
      <c r="U12">
        <v>1063</v>
      </c>
      <c r="V12" t="s">
        <v>895</v>
      </c>
    </row>
    <row r="13" spans="1:22">
      <c r="A13" t="s">
        <v>772</v>
      </c>
      <c r="B13">
        <v>36673</v>
      </c>
      <c r="C13">
        <v>37408</v>
      </c>
      <c r="D13">
        <v>47321</v>
      </c>
      <c r="E13">
        <v>69828</v>
      </c>
      <c r="F13">
        <v>110678</v>
      </c>
      <c r="G13">
        <v>117101</v>
      </c>
      <c r="H13">
        <v>83281</v>
      </c>
      <c r="I13">
        <v>89478</v>
      </c>
      <c r="J13">
        <v>200131</v>
      </c>
      <c r="K13">
        <v>301715</v>
      </c>
      <c r="L13">
        <v>352002</v>
      </c>
      <c r="M13">
        <v>279309</v>
      </c>
      <c r="N13">
        <v>214567</v>
      </c>
      <c r="O13">
        <v>190262</v>
      </c>
      <c r="P13">
        <v>178318</v>
      </c>
      <c r="Q13">
        <v>151708</v>
      </c>
      <c r="R13">
        <v>124677</v>
      </c>
      <c r="S13">
        <v>82998</v>
      </c>
      <c r="T13">
        <v>28928</v>
      </c>
      <c r="U13">
        <v>5719</v>
      </c>
      <c r="V13" t="s">
        <v>896</v>
      </c>
    </row>
    <row r="14" spans="1:22">
      <c r="A14" t="s">
        <v>773</v>
      </c>
      <c r="B14">
        <v>4881</v>
      </c>
      <c r="C14">
        <v>4982</v>
      </c>
      <c r="D14">
        <v>5343</v>
      </c>
      <c r="E14">
        <v>6837</v>
      </c>
      <c r="F14">
        <v>14055</v>
      </c>
      <c r="G14">
        <v>14399</v>
      </c>
      <c r="H14">
        <v>11170</v>
      </c>
      <c r="I14">
        <v>14923</v>
      </c>
      <c r="J14">
        <v>21852</v>
      </c>
      <c r="K14">
        <v>31807</v>
      </c>
      <c r="L14">
        <v>43271</v>
      </c>
      <c r="M14">
        <v>35516</v>
      </c>
      <c r="N14">
        <v>33314</v>
      </c>
      <c r="O14">
        <v>34912</v>
      </c>
      <c r="P14">
        <v>38086</v>
      </c>
      <c r="Q14">
        <v>30037</v>
      </c>
      <c r="R14">
        <v>17275</v>
      </c>
      <c r="S14">
        <v>10843</v>
      </c>
      <c r="T14">
        <v>3467</v>
      </c>
      <c r="U14">
        <v>789</v>
      </c>
      <c r="V14" t="s">
        <v>897</v>
      </c>
    </row>
    <row r="15" spans="1:22">
      <c r="A15" t="s">
        <v>774</v>
      </c>
      <c r="B15">
        <v>14897</v>
      </c>
      <c r="C15">
        <v>15126</v>
      </c>
      <c r="D15">
        <v>19389</v>
      </c>
      <c r="E15">
        <v>28623</v>
      </c>
      <c r="F15">
        <v>41234</v>
      </c>
      <c r="G15">
        <v>40422</v>
      </c>
      <c r="H15">
        <v>25966</v>
      </c>
      <c r="I15">
        <v>32668</v>
      </c>
      <c r="J15">
        <v>81173</v>
      </c>
      <c r="K15">
        <v>113352</v>
      </c>
      <c r="L15">
        <v>140678</v>
      </c>
      <c r="M15">
        <v>102348</v>
      </c>
      <c r="N15">
        <v>81041</v>
      </c>
      <c r="O15">
        <v>72477</v>
      </c>
      <c r="P15">
        <v>65171</v>
      </c>
      <c r="Q15">
        <v>50144</v>
      </c>
      <c r="R15">
        <v>31085</v>
      </c>
      <c r="S15">
        <v>20211</v>
      </c>
      <c r="T15">
        <v>6507</v>
      </c>
      <c r="U15">
        <v>1209</v>
      </c>
      <c r="V15" t="s">
        <v>855</v>
      </c>
    </row>
    <row r="16" spans="1:22">
      <c r="A16" t="s">
        <v>775</v>
      </c>
      <c r="B16">
        <v>7702</v>
      </c>
      <c r="C16">
        <v>7923</v>
      </c>
      <c r="D16">
        <v>9927</v>
      </c>
      <c r="E16">
        <v>14720</v>
      </c>
      <c r="F16">
        <v>23793</v>
      </c>
      <c r="G16">
        <v>20985</v>
      </c>
      <c r="H16">
        <v>14316</v>
      </c>
      <c r="I16">
        <v>19261</v>
      </c>
      <c r="J16">
        <v>44429</v>
      </c>
      <c r="K16">
        <v>72454</v>
      </c>
      <c r="L16">
        <v>92126</v>
      </c>
      <c r="M16">
        <v>68270</v>
      </c>
      <c r="N16">
        <v>57668</v>
      </c>
      <c r="O16">
        <v>59550</v>
      </c>
      <c r="P16">
        <v>57258</v>
      </c>
      <c r="Q16">
        <v>40783</v>
      </c>
      <c r="R16">
        <v>23554</v>
      </c>
      <c r="S16">
        <v>14314</v>
      </c>
      <c r="T16">
        <v>4754</v>
      </c>
      <c r="U16">
        <v>1200</v>
      </c>
      <c r="V16" t="s">
        <v>898</v>
      </c>
    </row>
    <row r="17" spans="1:22">
      <c r="A17" t="s">
        <v>776</v>
      </c>
      <c r="B17">
        <v>8538</v>
      </c>
      <c r="C17">
        <v>8816</v>
      </c>
      <c r="D17">
        <v>10607</v>
      </c>
      <c r="E17">
        <v>14537</v>
      </c>
      <c r="F17">
        <v>21163</v>
      </c>
      <c r="G17">
        <v>20256</v>
      </c>
      <c r="H17">
        <v>14506</v>
      </c>
      <c r="I17">
        <v>24459</v>
      </c>
      <c r="J17">
        <v>41130</v>
      </c>
      <c r="K17">
        <v>51515</v>
      </c>
      <c r="L17">
        <v>71020</v>
      </c>
      <c r="M17">
        <v>56105</v>
      </c>
      <c r="N17">
        <v>49268</v>
      </c>
      <c r="O17">
        <v>50479</v>
      </c>
      <c r="P17">
        <v>49236</v>
      </c>
      <c r="Q17">
        <v>35659</v>
      </c>
      <c r="R17">
        <v>21407</v>
      </c>
      <c r="S17">
        <v>13747</v>
      </c>
      <c r="T17">
        <v>4433</v>
      </c>
      <c r="U17">
        <v>909</v>
      </c>
      <c r="V17" t="s">
        <v>888</v>
      </c>
    </row>
    <row r="18" spans="1:22">
      <c r="A18" t="s">
        <v>777</v>
      </c>
      <c r="B18">
        <v>2424</v>
      </c>
      <c r="C18">
        <v>2591</v>
      </c>
      <c r="D18">
        <v>2697</v>
      </c>
      <c r="E18">
        <v>3046</v>
      </c>
      <c r="F18">
        <v>6824</v>
      </c>
      <c r="G18">
        <v>7794</v>
      </c>
      <c r="H18">
        <v>7131</v>
      </c>
      <c r="I18">
        <v>8253</v>
      </c>
      <c r="J18">
        <v>10248</v>
      </c>
      <c r="K18">
        <v>14559</v>
      </c>
      <c r="L18">
        <v>22841</v>
      </c>
      <c r="M18">
        <v>20146</v>
      </c>
      <c r="N18">
        <v>20311</v>
      </c>
      <c r="O18">
        <v>22046</v>
      </c>
      <c r="P18">
        <v>27853</v>
      </c>
      <c r="Q18">
        <v>26196</v>
      </c>
      <c r="R18">
        <v>20166</v>
      </c>
      <c r="S18">
        <v>12726</v>
      </c>
      <c r="T18">
        <v>4675</v>
      </c>
      <c r="U18">
        <v>882</v>
      </c>
      <c r="V18">
        <v>106</v>
      </c>
    </row>
  </sheetData>
  <pageMargins left="0.7" right="0.7" top="0.75" bottom="0.75" header="0.3" footer="0.3"/>
  <headerFooter/>
  <tableParts count="1">
    <tablePart r:id="rId1"/>
  </tableParts>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V18"/>
  <sheetViews>
    <sheetView topLeftCell="O1" workbookViewId="0">
      <selection activeCell="U24" sqref="U24"/>
    </sheetView>
  </sheetViews>
  <sheetFormatPr defaultColWidth="9" defaultRowHeight="14"/>
  <cols>
    <col min="1" max="2" width="14.4" customWidth="1"/>
    <col min="3" max="10" width="12.8" customWidth="1"/>
    <col min="11" max="22" width="13.9333333333333" customWidth="1"/>
  </cols>
  <sheetData>
    <row r="1" spans="1:22">
      <c r="A1" t="s">
        <v>789</v>
      </c>
      <c r="B1" t="s">
        <v>790</v>
      </c>
      <c r="C1" t="s">
        <v>791</v>
      </c>
      <c r="D1" t="s">
        <v>792</v>
      </c>
      <c r="E1" t="s">
        <v>793</v>
      </c>
      <c r="F1" t="s">
        <v>794</v>
      </c>
      <c r="G1" t="s">
        <v>795</v>
      </c>
      <c r="H1" t="s">
        <v>796</v>
      </c>
      <c r="I1" t="s">
        <v>797</v>
      </c>
      <c r="J1" t="s">
        <v>798</v>
      </c>
      <c r="K1" t="s">
        <v>799</v>
      </c>
      <c r="L1" t="s">
        <v>800</v>
      </c>
      <c r="M1" t="s">
        <v>801</v>
      </c>
      <c r="N1" t="s">
        <v>802</v>
      </c>
      <c r="O1" t="s">
        <v>803</v>
      </c>
      <c r="P1" t="s">
        <v>804</v>
      </c>
      <c r="Q1" t="s">
        <v>805</v>
      </c>
      <c r="R1" t="s">
        <v>806</v>
      </c>
      <c r="S1" t="s">
        <v>807</v>
      </c>
      <c r="T1" t="s">
        <v>808</v>
      </c>
      <c r="U1" t="s">
        <v>809</v>
      </c>
      <c r="V1" t="s">
        <v>810</v>
      </c>
    </row>
    <row r="2" spans="1:22">
      <c r="A2" t="s">
        <v>17</v>
      </c>
      <c r="B2">
        <v>132940</v>
      </c>
      <c r="C2">
        <v>138491</v>
      </c>
      <c r="D2">
        <v>174073</v>
      </c>
      <c r="E2">
        <v>251602</v>
      </c>
      <c r="F2">
        <v>410677</v>
      </c>
      <c r="G2">
        <v>433085</v>
      </c>
      <c r="H2">
        <v>315716</v>
      </c>
      <c r="I2">
        <v>317774</v>
      </c>
      <c r="J2">
        <v>687949</v>
      </c>
      <c r="K2">
        <v>1021494</v>
      </c>
      <c r="L2">
        <v>1269624</v>
      </c>
      <c r="M2">
        <v>1076348</v>
      </c>
      <c r="N2">
        <v>863166</v>
      </c>
      <c r="O2">
        <v>815988</v>
      </c>
      <c r="P2">
        <v>796259</v>
      </c>
      <c r="Q2">
        <v>751290</v>
      </c>
      <c r="R2">
        <v>702918</v>
      </c>
      <c r="S2">
        <v>504961</v>
      </c>
      <c r="T2">
        <v>178746</v>
      </c>
      <c r="U2">
        <v>38550</v>
      </c>
      <c r="V2" t="s">
        <v>899</v>
      </c>
    </row>
    <row r="3" spans="1:22">
      <c r="A3" t="s">
        <v>762</v>
      </c>
      <c r="B3">
        <v>2069</v>
      </c>
      <c r="C3">
        <v>2391</v>
      </c>
      <c r="D3">
        <v>3056</v>
      </c>
      <c r="E3">
        <v>4251</v>
      </c>
      <c r="F3">
        <v>7997</v>
      </c>
      <c r="G3">
        <v>10335</v>
      </c>
      <c r="H3">
        <v>8784</v>
      </c>
      <c r="I3">
        <v>7944</v>
      </c>
      <c r="J3">
        <v>17257</v>
      </c>
      <c r="K3">
        <v>24582</v>
      </c>
      <c r="L3">
        <v>29127</v>
      </c>
      <c r="M3">
        <v>25860</v>
      </c>
      <c r="N3">
        <v>21401</v>
      </c>
      <c r="O3">
        <v>23189</v>
      </c>
      <c r="P3">
        <v>22440</v>
      </c>
      <c r="Q3">
        <v>19462</v>
      </c>
      <c r="R3">
        <v>18320</v>
      </c>
      <c r="S3">
        <v>10759</v>
      </c>
      <c r="T3">
        <v>2715</v>
      </c>
      <c r="U3">
        <v>308</v>
      </c>
      <c r="V3" t="s">
        <v>891</v>
      </c>
    </row>
    <row r="4" spans="1:22">
      <c r="A4" t="s">
        <v>763</v>
      </c>
      <c r="B4">
        <v>4228</v>
      </c>
      <c r="C4">
        <v>4788</v>
      </c>
      <c r="D4">
        <v>6724</v>
      </c>
      <c r="E4">
        <v>9479</v>
      </c>
      <c r="F4">
        <v>15499</v>
      </c>
      <c r="G4">
        <v>20145</v>
      </c>
      <c r="H4">
        <v>16095</v>
      </c>
      <c r="I4">
        <v>14158</v>
      </c>
      <c r="J4">
        <v>37032</v>
      </c>
      <c r="K4">
        <v>48025</v>
      </c>
      <c r="L4">
        <v>50575</v>
      </c>
      <c r="M4">
        <v>49533</v>
      </c>
      <c r="N4">
        <v>39851</v>
      </c>
      <c r="O4">
        <v>35947</v>
      </c>
      <c r="P4">
        <v>33604</v>
      </c>
      <c r="Q4">
        <v>33071</v>
      </c>
      <c r="R4">
        <v>37749</v>
      </c>
      <c r="S4">
        <v>28114</v>
      </c>
      <c r="T4">
        <v>10847</v>
      </c>
      <c r="U4">
        <v>2506</v>
      </c>
      <c r="V4" t="s">
        <v>900</v>
      </c>
    </row>
    <row r="5" spans="1:22">
      <c r="A5" t="s">
        <v>764</v>
      </c>
      <c r="B5">
        <v>2256</v>
      </c>
      <c r="C5">
        <v>2607</v>
      </c>
      <c r="D5">
        <v>3886</v>
      </c>
      <c r="E5">
        <v>5835</v>
      </c>
      <c r="F5">
        <v>9479</v>
      </c>
      <c r="G5">
        <v>11471</v>
      </c>
      <c r="H5">
        <v>8923</v>
      </c>
      <c r="I5">
        <v>8645</v>
      </c>
      <c r="J5">
        <v>20028</v>
      </c>
      <c r="K5">
        <v>34513</v>
      </c>
      <c r="L5">
        <v>36084</v>
      </c>
      <c r="M5">
        <v>32339</v>
      </c>
      <c r="N5">
        <v>23959</v>
      </c>
      <c r="O5">
        <v>21672</v>
      </c>
      <c r="P5">
        <v>20940</v>
      </c>
      <c r="Q5">
        <v>21111</v>
      </c>
      <c r="R5">
        <v>23403</v>
      </c>
      <c r="S5">
        <v>15960</v>
      </c>
      <c r="T5">
        <v>5803</v>
      </c>
      <c r="U5">
        <v>1291</v>
      </c>
      <c r="V5" t="s">
        <v>901</v>
      </c>
    </row>
    <row r="6" spans="1:22">
      <c r="A6" t="s">
        <v>765</v>
      </c>
      <c r="B6">
        <v>3718</v>
      </c>
      <c r="C6">
        <v>3936</v>
      </c>
      <c r="D6">
        <v>5064</v>
      </c>
      <c r="E6">
        <v>7351</v>
      </c>
      <c r="F6">
        <v>13626</v>
      </c>
      <c r="G6">
        <v>16867</v>
      </c>
      <c r="H6">
        <v>13237</v>
      </c>
      <c r="I6">
        <v>11174</v>
      </c>
      <c r="J6">
        <v>24182</v>
      </c>
      <c r="K6">
        <v>38209</v>
      </c>
      <c r="L6">
        <v>46189</v>
      </c>
      <c r="M6">
        <v>43493</v>
      </c>
      <c r="N6">
        <v>32722</v>
      </c>
      <c r="O6">
        <v>29788</v>
      </c>
      <c r="P6">
        <v>28713</v>
      </c>
      <c r="Q6">
        <v>32173</v>
      </c>
      <c r="R6">
        <v>37754</v>
      </c>
      <c r="S6">
        <v>27276</v>
      </c>
      <c r="T6">
        <v>9592</v>
      </c>
      <c r="U6">
        <v>2100</v>
      </c>
      <c r="V6" t="s">
        <v>902</v>
      </c>
    </row>
    <row r="7" spans="1:22">
      <c r="A7" t="s">
        <v>766</v>
      </c>
      <c r="B7">
        <v>4415</v>
      </c>
      <c r="C7">
        <v>4623</v>
      </c>
      <c r="D7">
        <v>6166</v>
      </c>
      <c r="E7">
        <v>9213</v>
      </c>
      <c r="F7">
        <v>18040</v>
      </c>
      <c r="G7">
        <v>21623</v>
      </c>
      <c r="H7">
        <v>16206</v>
      </c>
      <c r="I7">
        <v>13267</v>
      </c>
      <c r="J7">
        <v>30597</v>
      </c>
      <c r="K7">
        <v>50993</v>
      </c>
      <c r="L7">
        <v>60036</v>
      </c>
      <c r="M7">
        <v>55966</v>
      </c>
      <c r="N7">
        <v>42719</v>
      </c>
      <c r="O7">
        <v>37143</v>
      </c>
      <c r="P7">
        <v>34997</v>
      </c>
      <c r="Q7">
        <v>39464</v>
      </c>
      <c r="R7">
        <v>47386</v>
      </c>
      <c r="S7">
        <v>34299</v>
      </c>
      <c r="T7">
        <v>11699</v>
      </c>
      <c r="U7">
        <v>2353</v>
      </c>
      <c r="V7" t="s">
        <v>903</v>
      </c>
    </row>
    <row r="8" spans="1:22">
      <c r="A8" t="s">
        <v>767</v>
      </c>
      <c r="B8">
        <v>2395</v>
      </c>
      <c r="C8">
        <v>2610</v>
      </c>
      <c r="D8">
        <v>3530</v>
      </c>
      <c r="E8">
        <v>5159</v>
      </c>
      <c r="F8">
        <v>9282</v>
      </c>
      <c r="G8">
        <v>11294</v>
      </c>
      <c r="H8">
        <v>9202</v>
      </c>
      <c r="I8">
        <v>8168</v>
      </c>
      <c r="J8">
        <v>18970</v>
      </c>
      <c r="K8">
        <v>27585</v>
      </c>
      <c r="L8">
        <v>33190</v>
      </c>
      <c r="M8">
        <v>30747</v>
      </c>
      <c r="N8">
        <v>24134</v>
      </c>
      <c r="O8">
        <v>23177</v>
      </c>
      <c r="P8">
        <v>22616</v>
      </c>
      <c r="Q8">
        <v>24937</v>
      </c>
      <c r="R8">
        <v>28303</v>
      </c>
      <c r="S8">
        <v>17960</v>
      </c>
      <c r="T8">
        <v>5284</v>
      </c>
      <c r="U8">
        <v>824</v>
      </c>
      <c r="V8" t="s">
        <v>904</v>
      </c>
    </row>
    <row r="9" spans="1:22">
      <c r="A9" t="s">
        <v>768</v>
      </c>
      <c r="B9">
        <v>4747</v>
      </c>
      <c r="C9">
        <v>5225</v>
      </c>
      <c r="D9">
        <v>7201</v>
      </c>
      <c r="E9">
        <v>9973</v>
      </c>
      <c r="F9">
        <v>17005</v>
      </c>
      <c r="G9">
        <v>20468</v>
      </c>
      <c r="H9">
        <v>15086</v>
      </c>
      <c r="I9">
        <v>18380</v>
      </c>
      <c r="J9">
        <v>40019</v>
      </c>
      <c r="K9">
        <v>43104</v>
      </c>
      <c r="L9">
        <v>53862</v>
      </c>
      <c r="M9">
        <v>51261</v>
      </c>
      <c r="N9">
        <v>38740</v>
      </c>
      <c r="O9">
        <v>35827</v>
      </c>
      <c r="P9">
        <v>34597</v>
      </c>
      <c r="Q9">
        <v>40976</v>
      </c>
      <c r="R9">
        <v>48248</v>
      </c>
      <c r="S9">
        <v>31967</v>
      </c>
      <c r="T9">
        <v>9983</v>
      </c>
      <c r="U9">
        <v>1840</v>
      </c>
      <c r="V9" t="s">
        <v>905</v>
      </c>
    </row>
    <row r="10" spans="1:22">
      <c r="A10" t="s">
        <v>769</v>
      </c>
      <c r="B10">
        <v>15544</v>
      </c>
      <c r="C10">
        <v>16001</v>
      </c>
      <c r="D10">
        <v>20061</v>
      </c>
      <c r="E10">
        <v>28890</v>
      </c>
      <c r="F10">
        <v>47782</v>
      </c>
      <c r="G10">
        <v>51815</v>
      </c>
      <c r="H10">
        <v>37761</v>
      </c>
      <c r="I10">
        <v>33636</v>
      </c>
      <c r="J10">
        <v>77423</v>
      </c>
      <c r="K10">
        <v>115565</v>
      </c>
      <c r="L10">
        <v>139549</v>
      </c>
      <c r="M10">
        <v>125156</v>
      </c>
      <c r="N10">
        <v>102356</v>
      </c>
      <c r="O10">
        <v>90445</v>
      </c>
      <c r="P10">
        <v>82633</v>
      </c>
      <c r="Q10">
        <v>72629</v>
      </c>
      <c r="R10">
        <v>65710</v>
      </c>
      <c r="S10">
        <v>47388</v>
      </c>
      <c r="T10">
        <v>16161</v>
      </c>
      <c r="U10">
        <v>3161</v>
      </c>
      <c r="V10" t="s">
        <v>906</v>
      </c>
    </row>
    <row r="11" spans="1:22">
      <c r="A11" t="s">
        <v>770</v>
      </c>
      <c r="B11">
        <v>13059</v>
      </c>
      <c r="C11">
        <v>13059</v>
      </c>
      <c r="D11">
        <v>15597</v>
      </c>
      <c r="E11">
        <v>22456</v>
      </c>
      <c r="F11">
        <v>38170</v>
      </c>
      <c r="G11">
        <v>40348</v>
      </c>
      <c r="H11">
        <v>28257</v>
      </c>
      <c r="I11">
        <v>27011</v>
      </c>
      <c r="J11">
        <v>56760</v>
      </c>
      <c r="K11">
        <v>85557</v>
      </c>
      <c r="L11">
        <v>113544</v>
      </c>
      <c r="M11">
        <v>98184</v>
      </c>
      <c r="N11">
        <v>78394</v>
      </c>
      <c r="O11">
        <v>76542</v>
      </c>
      <c r="P11">
        <v>74777</v>
      </c>
      <c r="Q11">
        <v>69900</v>
      </c>
      <c r="R11">
        <v>67614</v>
      </c>
      <c r="S11">
        <v>48243</v>
      </c>
      <c r="T11">
        <v>17001</v>
      </c>
      <c r="U11">
        <v>3872</v>
      </c>
      <c r="V11" t="s">
        <v>907</v>
      </c>
    </row>
    <row r="12" spans="1:22">
      <c r="A12" t="s">
        <v>771</v>
      </c>
      <c r="B12">
        <v>10785</v>
      </c>
      <c r="C12">
        <v>10784</v>
      </c>
      <c r="D12">
        <v>13270</v>
      </c>
      <c r="E12">
        <v>19931</v>
      </c>
      <c r="F12">
        <v>33822</v>
      </c>
      <c r="G12">
        <v>30762</v>
      </c>
      <c r="H12">
        <v>20170</v>
      </c>
      <c r="I12">
        <v>21488</v>
      </c>
      <c r="J12">
        <v>51390</v>
      </c>
      <c r="K12">
        <v>79389</v>
      </c>
      <c r="L12">
        <v>110087</v>
      </c>
      <c r="M12">
        <v>83710</v>
      </c>
      <c r="N12">
        <v>63632</v>
      </c>
      <c r="O12">
        <v>60553</v>
      </c>
      <c r="P12">
        <v>58327</v>
      </c>
      <c r="Q12">
        <v>51095</v>
      </c>
      <c r="R12">
        <v>42325</v>
      </c>
      <c r="S12">
        <v>29558</v>
      </c>
      <c r="T12">
        <v>10099</v>
      </c>
      <c r="U12">
        <v>2169</v>
      </c>
      <c r="V12" t="s">
        <v>888</v>
      </c>
    </row>
    <row r="13" spans="1:22">
      <c r="A13" t="s">
        <v>772</v>
      </c>
      <c r="B13">
        <v>33050</v>
      </c>
      <c r="C13">
        <v>33703</v>
      </c>
      <c r="D13">
        <v>42639</v>
      </c>
      <c r="E13">
        <v>62915</v>
      </c>
      <c r="F13">
        <v>101676</v>
      </c>
      <c r="G13">
        <v>105713</v>
      </c>
      <c r="H13">
        <v>76257</v>
      </c>
      <c r="I13">
        <v>71596</v>
      </c>
      <c r="J13">
        <v>159556</v>
      </c>
      <c r="K13">
        <v>255721</v>
      </c>
      <c r="L13">
        <v>306668</v>
      </c>
      <c r="M13">
        <v>255133</v>
      </c>
      <c r="N13">
        <v>197323</v>
      </c>
      <c r="O13">
        <v>178776</v>
      </c>
      <c r="P13">
        <v>174163</v>
      </c>
      <c r="Q13">
        <v>166609</v>
      </c>
      <c r="R13">
        <v>155525</v>
      </c>
      <c r="S13">
        <v>113913</v>
      </c>
      <c r="T13">
        <v>42193</v>
      </c>
      <c r="U13">
        <v>9179</v>
      </c>
      <c r="V13" t="s">
        <v>908</v>
      </c>
    </row>
    <row r="14" spans="1:22">
      <c r="A14" t="s">
        <v>773</v>
      </c>
      <c r="B14">
        <v>5054</v>
      </c>
      <c r="C14">
        <v>5159</v>
      </c>
      <c r="D14">
        <v>5536</v>
      </c>
      <c r="E14">
        <v>7092</v>
      </c>
      <c r="F14">
        <v>12710</v>
      </c>
      <c r="G14">
        <v>12979</v>
      </c>
      <c r="H14">
        <v>10328</v>
      </c>
      <c r="I14">
        <v>11385</v>
      </c>
      <c r="J14">
        <v>15732</v>
      </c>
      <c r="K14">
        <v>24792</v>
      </c>
      <c r="L14">
        <v>35399</v>
      </c>
      <c r="M14">
        <v>29703</v>
      </c>
      <c r="N14">
        <v>27922</v>
      </c>
      <c r="O14">
        <v>30916</v>
      </c>
      <c r="P14">
        <v>33906</v>
      </c>
      <c r="Q14">
        <v>30056</v>
      </c>
      <c r="R14">
        <v>20472</v>
      </c>
      <c r="S14">
        <v>16312</v>
      </c>
      <c r="T14">
        <v>6679</v>
      </c>
      <c r="U14">
        <v>1880</v>
      </c>
      <c r="V14" t="s">
        <v>909</v>
      </c>
    </row>
    <row r="15" spans="1:22">
      <c r="A15" t="s">
        <v>774</v>
      </c>
      <c r="B15">
        <v>13846</v>
      </c>
      <c r="C15">
        <v>14058</v>
      </c>
      <c r="D15">
        <v>18028</v>
      </c>
      <c r="E15">
        <v>26608</v>
      </c>
      <c r="F15">
        <v>37892</v>
      </c>
      <c r="G15">
        <v>35589</v>
      </c>
      <c r="H15">
        <v>23051</v>
      </c>
      <c r="I15">
        <v>28140</v>
      </c>
      <c r="J15">
        <v>64919</v>
      </c>
      <c r="K15">
        <v>88151</v>
      </c>
      <c r="L15">
        <v>113022</v>
      </c>
      <c r="M15">
        <v>84856</v>
      </c>
      <c r="N15">
        <v>67909</v>
      </c>
      <c r="O15">
        <v>62979</v>
      </c>
      <c r="P15">
        <v>60401</v>
      </c>
      <c r="Q15">
        <v>53453</v>
      </c>
      <c r="R15">
        <v>38191</v>
      </c>
      <c r="S15">
        <v>28538</v>
      </c>
      <c r="T15">
        <v>9913</v>
      </c>
      <c r="U15">
        <v>2555</v>
      </c>
      <c r="V15" t="s">
        <v>910</v>
      </c>
    </row>
    <row r="16" spans="1:22">
      <c r="A16" t="s">
        <v>775</v>
      </c>
      <c r="B16">
        <v>7876</v>
      </c>
      <c r="C16">
        <v>8096</v>
      </c>
      <c r="D16">
        <v>10144</v>
      </c>
      <c r="E16">
        <v>15048</v>
      </c>
      <c r="F16">
        <v>21916</v>
      </c>
      <c r="G16">
        <v>18867</v>
      </c>
      <c r="H16">
        <v>12682</v>
      </c>
      <c r="I16">
        <v>15294</v>
      </c>
      <c r="J16">
        <v>35391</v>
      </c>
      <c r="K16">
        <v>55885</v>
      </c>
      <c r="L16">
        <v>70052</v>
      </c>
      <c r="M16">
        <v>51647</v>
      </c>
      <c r="N16">
        <v>45470</v>
      </c>
      <c r="O16">
        <v>48727</v>
      </c>
      <c r="P16">
        <v>47519</v>
      </c>
      <c r="Q16">
        <v>36328</v>
      </c>
      <c r="R16">
        <v>24500</v>
      </c>
      <c r="S16">
        <v>18491</v>
      </c>
      <c r="T16">
        <v>7465</v>
      </c>
      <c r="U16">
        <v>2547</v>
      </c>
      <c r="V16" t="s">
        <v>911</v>
      </c>
    </row>
    <row r="17" spans="1:22">
      <c r="A17" t="s">
        <v>776</v>
      </c>
      <c r="B17">
        <v>7740</v>
      </c>
      <c r="C17">
        <v>7998</v>
      </c>
      <c r="D17">
        <v>9619</v>
      </c>
      <c r="E17">
        <v>13175</v>
      </c>
      <c r="F17">
        <v>19301</v>
      </c>
      <c r="G17">
        <v>17621</v>
      </c>
      <c r="H17">
        <v>12847</v>
      </c>
      <c r="I17">
        <v>20429</v>
      </c>
      <c r="J17">
        <v>31576</v>
      </c>
      <c r="K17">
        <v>39428</v>
      </c>
      <c r="L17">
        <v>55630</v>
      </c>
      <c r="M17">
        <v>43608</v>
      </c>
      <c r="N17">
        <v>40941</v>
      </c>
      <c r="O17">
        <v>42565</v>
      </c>
      <c r="P17">
        <v>42465</v>
      </c>
      <c r="Q17">
        <v>34804</v>
      </c>
      <c r="R17">
        <v>24663</v>
      </c>
      <c r="S17">
        <v>19861</v>
      </c>
      <c r="T17">
        <v>8205</v>
      </c>
      <c r="U17">
        <v>2245</v>
      </c>
      <c r="V17" t="s">
        <v>912</v>
      </c>
    </row>
    <row r="18" spans="1:22">
      <c r="A18" t="s">
        <v>777</v>
      </c>
      <c r="B18">
        <v>2915</v>
      </c>
      <c r="C18">
        <v>3115</v>
      </c>
      <c r="D18">
        <v>3239</v>
      </c>
      <c r="E18">
        <v>3654</v>
      </c>
      <c r="F18">
        <v>6489</v>
      </c>
      <c r="G18">
        <v>7186</v>
      </c>
      <c r="H18">
        <v>6806</v>
      </c>
      <c r="I18">
        <v>7023</v>
      </c>
      <c r="J18">
        <v>7096</v>
      </c>
      <c r="K18">
        <v>10075</v>
      </c>
      <c r="L18">
        <v>16847</v>
      </c>
      <c r="M18">
        <v>15404</v>
      </c>
      <c r="N18">
        <v>16143</v>
      </c>
      <c r="O18">
        <v>18481</v>
      </c>
      <c r="P18">
        <v>25088</v>
      </c>
      <c r="Q18">
        <v>26290</v>
      </c>
      <c r="R18">
        <v>23654</v>
      </c>
      <c r="S18">
        <v>19216</v>
      </c>
      <c r="T18">
        <v>8928</v>
      </c>
      <c r="U18">
        <v>2418</v>
      </c>
      <c r="V18">
        <v>409</v>
      </c>
    </row>
  </sheetData>
  <pageMargins left="0.7" right="0.7" top="0.75" bottom="0.75" header="0.3" footer="0.3"/>
  <headerFooter/>
  <tableParts count="1">
    <tablePart r:id="rId1"/>
  </tableParts>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O19"/>
  <sheetViews>
    <sheetView topLeftCell="BF1" workbookViewId="0">
      <selection activeCell="BO19" sqref="A19:BO19"/>
    </sheetView>
  </sheetViews>
  <sheetFormatPr defaultColWidth="9" defaultRowHeight="14"/>
  <sheetData>
    <row r="1" spans="1:67">
      <c r="A1" s="4" t="s">
        <v>786</v>
      </c>
      <c r="B1" s="5" t="s">
        <v>11</v>
      </c>
      <c r="C1" s="6"/>
      <c r="D1" s="6"/>
      <c r="E1" s="5" t="s">
        <v>19</v>
      </c>
      <c r="F1" s="6"/>
      <c r="G1" s="6"/>
      <c r="H1" s="5" t="s">
        <v>31</v>
      </c>
      <c r="I1" s="6"/>
      <c r="J1" s="6"/>
      <c r="K1" s="5" t="s">
        <v>43</v>
      </c>
      <c r="L1" s="6"/>
      <c r="M1" s="6"/>
      <c r="N1" s="5" t="s">
        <v>55</v>
      </c>
      <c r="O1" s="6"/>
      <c r="P1" s="6"/>
      <c r="Q1" s="5" t="s">
        <v>67</v>
      </c>
      <c r="R1" s="6"/>
      <c r="S1" s="6"/>
      <c r="T1" s="5" t="s">
        <v>79</v>
      </c>
      <c r="U1" s="6"/>
      <c r="V1" s="6"/>
      <c r="W1" s="5" t="s">
        <v>91</v>
      </c>
      <c r="X1" s="6"/>
      <c r="Y1" s="6"/>
      <c r="Z1" s="5" t="s">
        <v>103</v>
      </c>
      <c r="AA1" s="6"/>
      <c r="AB1" s="6"/>
      <c r="AC1" s="5" t="s">
        <v>115</v>
      </c>
      <c r="AD1" s="6"/>
      <c r="AE1" s="6"/>
      <c r="AF1" s="5" t="s">
        <v>125</v>
      </c>
      <c r="AG1" s="6"/>
      <c r="AH1" s="6"/>
      <c r="AI1" s="5" t="s">
        <v>136</v>
      </c>
      <c r="AJ1" s="6"/>
      <c r="AK1" s="6"/>
      <c r="AL1" s="5" t="s">
        <v>147</v>
      </c>
      <c r="AM1" s="6"/>
      <c r="AN1" s="6"/>
      <c r="AO1" s="5" t="s">
        <v>159</v>
      </c>
      <c r="AP1" s="6"/>
      <c r="AQ1" s="6"/>
      <c r="AR1" s="5" t="s">
        <v>171</v>
      </c>
      <c r="AS1" s="6"/>
      <c r="AT1" s="6"/>
      <c r="AU1" s="5" t="s">
        <v>183</v>
      </c>
      <c r="AV1" s="6"/>
      <c r="AW1" s="6"/>
      <c r="AX1" s="5" t="s">
        <v>195</v>
      </c>
      <c r="AY1" s="6"/>
      <c r="AZ1" s="6"/>
      <c r="BA1" s="5" t="s">
        <v>207</v>
      </c>
      <c r="BB1" s="6"/>
      <c r="BC1" s="6"/>
      <c r="BD1" s="5" t="s">
        <v>219</v>
      </c>
      <c r="BE1" s="6"/>
      <c r="BF1" s="6"/>
      <c r="BG1" s="5" t="s">
        <v>231</v>
      </c>
      <c r="BH1" s="6"/>
      <c r="BI1" s="6"/>
      <c r="BJ1" s="5" t="s">
        <v>243</v>
      </c>
      <c r="BK1" s="6"/>
      <c r="BL1" s="6"/>
      <c r="BM1" s="5" t="s">
        <v>255</v>
      </c>
      <c r="BN1" s="6"/>
      <c r="BO1" s="6"/>
    </row>
    <row r="2" spans="1:67">
      <c r="A2" s="7"/>
      <c r="B2" s="8" t="s">
        <v>14</v>
      </c>
      <c r="C2" s="8" t="s">
        <v>15</v>
      </c>
      <c r="D2" s="8" t="s">
        <v>16</v>
      </c>
      <c r="E2" s="8" t="s">
        <v>788</v>
      </c>
      <c r="F2" s="8" t="s">
        <v>15</v>
      </c>
      <c r="G2" s="8" t="s">
        <v>16</v>
      </c>
      <c r="H2" s="8" t="s">
        <v>788</v>
      </c>
      <c r="I2" s="8" t="s">
        <v>15</v>
      </c>
      <c r="J2" s="8" t="s">
        <v>16</v>
      </c>
      <c r="K2" s="8" t="s">
        <v>788</v>
      </c>
      <c r="L2" s="8" t="s">
        <v>15</v>
      </c>
      <c r="M2" s="8" t="s">
        <v>16</v>
      </c>
      <c r="N2" s="8" t="s">
        <v>788</v>
      </c>
      <c r="O2" s="8" t="s">
        <v>15</v>
      </c>
      <c r="P2" s="8" t="s">
        <v>16</v>
      </c>
      <c r="Q2" s="8" t="s">
        <v>788</v>
      </c>
      <c r="R2" s="8" t="s">
        <v>15</v>
      </c>
      <c r="S2" s="8" t="s">
        <v>16</v>
      </c>
      <c r="T2" s="8" t="s">
        <v>788</v>
      </c>
      <c r="U2" s="8" t="s">
        <v>15</v>
      </c>
      <c r="V2" s="8" t="s">
        <v>16</v>
      </c>
      <c r="W2" s="8" t="s">
        <v>788</v>
      </c>
      <c r="X2" s="8" t="s">
        <v>15</v>
      </c>
      <c r="Y2" s="8" t="s">
        <v>16</v>
      </c>
      <c r="Z2" s="8" t="s">
        <v>788</v>
      </c>
      <c r="AA2" s="8" t="s">
        <v>15</v>
      </c>
      <c r="AB2" s="8" t="s">
        <v>16</v>
      </c>
      <c r="AC2" s="8" t="s">
        <v>788</v>
      </c>
      <c r="AD2" s="8" t="s">
        <v>15</v>
      </c>
      <c r="AE2" s="8" t="s">
        <v>16</v>
      </c>
      <c r="AF2" s="8" t="s">
        <v>788</v>
      </c>
      <c r="AG2" s="8" t="s">
        <v>15</v>
      </c>
      <c r="AH2" s="8" t="s">
        <v>16</v>
      </c>
      <c r="AI2" s="8" t="s">
        <v>788</v>
      </c>
      <c r="AJ2" s="8" t="s">
        <v>15</v>
      </c>
      <c r="AK2" s="8" t="s">
        <v>16</v>
      </c>
      <c r="AL2" s="8" t="s">
        <v>788</v>
      </c>
      <c r="AM2" s="8" t="s">
        <v>15</v>
      </c>
      <c r="AN2" s="8" t="s">
        <v>16</v>
      </c>
      <c r="AO2" s="8" t="s">
        <v>788</v>
      </c>
      <c r="AP2" s="8" t="s">
        <v>15</v>
      </c>
      <c r="AQ2" s="8" t="s">
        <v>16</v>
      </c>
      <c r="AR2" s="8" t="s">
        <v>788</v>
      </c>
      <c r="AS2" s="8" t="s">
        <v>15</v>
      </c>
      <c r="AT2" s="8" t="s">
        <v>16</v>
      </c>
      <c r="AU2" s="8" t="s">
        <v>788</v>
      </c>
      <c r="AV2" s="8" t="s">
        <v>15</v>
      </c>
      <c r="AW2" s="8" t="s">
        <v>16</v>
      </c>
      <c r="AX2" s="8" t="s">
        <v>788</v>
      </c>
      <c r="AY2" s="8" t="s">
        <v>15</v>
      </c>
      <c r="AZ2" s="8" t="s">
        <v>16</v>
      </c>
      <c r="BA2" s="8" t="s">
        <v>788</v>
      </c>
      <c r="BB2" s="8" t="s">
        <v>15</v>
      </c>
      <c r="BC2" s="8" t="s">
        <v>16</v>
      </c>
      <c r="BD2" s="8" t="s">
        <v>788</v>
      </c>
      <c r="BE2" s="8" t="s">
        <v>15</v>
      </c>
      <c r="BF2" s="8" t="s">
        <v>16</v>
      </c>
      <c r="BG2" s="8" t="s">
        <v>788</v>
      </c>
      <c r="BH2" s="8" t="s">
        <v>15</v>
      </c>
      <c r="BI2" s="8" t="s">
        <v>16</v>
      </c>
      <c r="BJ2" s="8" t="s">
        <v>788</v>
      </c>
      <c r="BK2" s="8" t="s">
        <v>15</v>
      </c>
      <c r="BL2" s="8" t="s">
        <v>16</v>
      </c>
      <c r="BM2" s="8" t="s">
        <v>788</v>
      </c>
      <c r="BN2" s="8" t="s">
        <v>15</v>
      </c>
      <c r="BO2" s="11" t="s">
        <v>16</v>
      </c>
    </row>
    <row r="3" spans="1:67">
      <c r="A3" s="1" t="s">
        <v>17</v>
      </c>
      <c r="B3" s="9">
        <f>C3+D3</f>
        <v>20974461</v>
      </c>
      <c r="C3" s="9">
        <f>F3+I3+L3+O3+R3+U3+X3+AA3+AD3+AG3+AJ3+AM3+AP3+AS3+AV3+AY3+BB3+BE3+BH3+BK3+BN3</f>
        <v>10707790</v>
      </c>
      <c r="D3" s="9">
        <f>G3+J3+M3+P3+S3+V3+Y3+AB3+AE3+AH3+AK3+AN3+AQ3+AT3+AW3+AZ3+BC3+BF3+BI3+BL3+BO3</f>
        <v>10266671</v>
      </c>
      <c r="E3" s="9">
        <f>F3+G3</f>
        <v>257492</v>
      </c>
      <c r="F3" s="9">
        <f>'2045年男'!B2</f>
        <v>134361</v>
      </c>
      <c r="G3" s="9">
        <f>'2045年女'!B2</f>
        <v>123131</v>
      </c>
      <c r="H3" s="9">
        <f>I3+J3</f>
        <v>277778</v>
      </c>
      <c r="I3" s="9">
        <f>'2045年男'!C2</f>
        <v>144948</v>
      </c>
      <c r="J3" s="9">
        <f>'2045年女'!C2</f>
        <v>132830</v>
      </c>
      <c r="K3" s="9">
        <f>L3+M3</f>
        <v>289506</v>
      </c>
      <c r="L3" s="9">
        <f>'2045年男'!D2</f>
        <v>151062</v>
      </c>
      <c r="M3" s="9">
        <f>'2045年女'!D2</f>
        <v>138444</v>
      </c>
      <c r="N3" s="9">
        <f>O3+P3</f>
        <v>363788</v>
      </c>
      <c r="O3" s="9">
        <f>'2045年男'!E2</f>
        <v>189823</v>
      </c>
      <c r="P3" s="9">
        <f>'2045年女'!E2</f>
        <v>173965</v>
      </c>
      <c r="Q3" s="9">
        <f>R3+S3</f>
        <v>525849</v>
      </c>
      <c r="R3" s="9">
        <f>'2045年男'!F2</f>
        <v>274375</v>
      </c>
      <c r="S3" s="9">
        <f>'2045年女'!F2</f>
        <v>251474</v>
      </c>
      <c r="T3" s="9">
        <f>U3+V3</f>
        <v>855154</v>
      </c>
      <c r="U3" s="9">
        <f>'2045年男'!G2</f>
        <v>444592</v>
      </c>
      <c r="V3" s="9">
        <f>'2045年女'!G2</f>
        <v>410562</v>
      </c>
      <c r="W3" s="9">
        <f>X3+Y3</f>
        <v>911811</v>
      </c>
      <c r="X3" s="9">
        <f>'2045年男'!H2</f>
        <v>478893</v>
      </c>
      <c r="Y3" s="9">
        <f>'2045年女'!H2</f>
        <v>432918</v>
      </c>
      <c r="Z3" s="9">
        <f>AA3+AB3</f>
        <v>662781</v>
      </c>
      <c r="AA3" s="9">
        <f>'2045年男'!I2</f>
        <v>347296</v>
      </c>
      <c r="AB3" s="9">
        <f>'2045年女'!I2</f>
        <v>315485</v>
      </c>
      <c r="AC3" s="9">
        <f>AD3+AE3</f>
        <v>707239</v>
      </c>
      <c r="AD3" s="9">
        <f>'2045年男'!J2</f>
        <v>389871</v>
      </c>
      <c r="AE3" s="9">
        <f>'2045年女'!J2</f>
        <v>317368</v>
      </c>
      <c r="AF3" s="9">
        <f>AG3+AH3</f>
        <v>1504681</v>
      </c>
      <c r="AG3" s="9">
        <f>'2045年男'!K2</f>
        <v>818062</v>
      </c>
      <c r="AH3" s="9">
        <f>'2045年女'!K2</f>
        <v>686619</v>
      </c>
      <c r="AI3" s="9">
        <f>AJ3+AK3</f>
        <v>2183799</v>
      </c>
      <c r="AJ3" s="9">
        <f>'2045年男'!L2</f>
        <v>1165377</v>
      </c>
      <c r="AK3" s="9">
        <f>'2045年女'!L2</f>
        <v>1018422</v>
      </c>
      <c r="AL3" s="9">
        <f>AM3+AN3</f>
        <v>2693225</v>
      </c>
      <c r="AM3" s="9">
        <f>'2045年男'!M2</f>
        <v>1430150</v>
      </c>
      <c r="AN3" s="9">
        <f>'2045年女'!M2</f>
        <v>1263075</v>
      </c>
      <c r="AO3" s="9">
        <f>AP3+AQ3</f>
        <v>2220064</v>
      </c>
      <c r="AP3" s="9">
        <f>'2045年男'!N2</f>
        <v>1154057</v>
      </c>
      <c r="AQ3" s="9">
        <f>'2045年女'!N2</f>
        <v>1066007</v>
      </c>
      <c r="AR3" s="9">
        <f>AT3+AS3</f>
        <v>1748365</v>
      </c>
      <c r="AS3" s="9">
        <f>'2045年男'!O2</f>
        <v>899338</v>
      </c>
      <c r="AT3" s="9">
        <f>'2045年女'!O2</f>
        <v>849027</v>
      </c>
      <c r="AU3" s="9">
        <f>AV3+AW3</f>
        <v>1599618</v>
      </c>
      <c r="AV3" s="9">
        <f>'2045年男'!P2</f>
        <v>806862</v>
      </c>
      <c r="AW3" s="9">
        <f>'2045年女'!P2</f>
        <v>792756</v>
      </c>
      <c r="AX3" s="9">
        <f>AY3+AZ3</f>
        <v>1481448</v>
      </c>
      <c r="AY3" s="9">
        <f>'2045年男'!Q2</f>
        <v>730378</v>
      </c>
      <c r="AZ3" s="9">
        <f>'2045年女'!Q2</f>
        <v>751070</v>
      </c>
      <c r="BA3" s="9">
        <f>BB3+BC3</f>
        <v>1220711</v>
      </c>
      <c r="BB3" s="9">
        <f>'2045年男'!R2</f>
        <v>562532</v>
      </c>
      <c r="BC3" s="9">
        <f>'2045年女'!R2</f>
        <v>658179</v>
      </c>
      <c r="BD3" s="9">
        <f>BE3+BF3</f>
        <v>902881</v>
      </c>
      <c r="BE3" s="9">
        <f>'2045年男'!S2</f>
        <v>374857</v>
      </c>
      <c r="BF3" s="9">
        <f>'2045年女'!S2</f>
        <v>528024</v>
      </c>
      <c r="BG3" s="9">
        <f>BH3+BI3</f>
        <v>459937</v>
      </c>
      <c r="BH3" s="9">
        <f>'2045年男'!T2</f>
        <v>174418</v>
      </c>
      <c r="BI3" s="9">
        <f>'2045年女'!T2</f>
        <v>285519</v>
      </c>
      <c r="BJ3" s="9">
        <f>BK3+BL3</f>
        <v>98175</v>
      </c>
      <c r="BK3" s="9">
        <f>'2045年男'!U2</f>
        <v>33435</v>
      </c>
      <c r="BL3" s="9">
        <f>'2045年女'!U2</f>
        <v>64740</v>
      </c>
      <c r="BM3" s="9">
        <f>BN3+BO3</f>
        <v>10159</v>
      </c>
      <c r="BN3" s="9" t="str">
        <f>'2045年男'!V2</f>
        <v> 3103</v>
      </c>
      <c r="BO3" s="9" t="str">
        <f>'2045年女'!V2</f>
        <v> 7056</v>
      </c>
    </row>
    <row r="4" spans="1:67">
      <c r="A4" s="2" t="s">
        <v>762</v>
      </c>
      <c r="B4" s="9">
        <f t="shared" ref="B4:B19" si="0">C4+D4</f>
        <v>486841</v>
      </c>
      <c r="C4" s="9">
        <f t="shared" ref="C4:D19" si="1">F4+I4+L4+O4+R4+U4+X4+AA4+AD4+AG4+AJ4+AM4+AP4+AS4+AV4+AY4+BB4+BE4+BH4+BK4+BN4</f>
        <v>246750</v>
      </c>
      <c r="D4" s="9">
        <f t="shared" si="1"/>
        <v>240091</v>
      </c>
      <c r="E4" s="9">
        <f t="shared" ref="E4:E19" si="2">F4+G4</f>
        <v>3618</v>
      </c>
      <c r="F4" s="9">
        <f>'2045年男'!B3</f>
        <v>1880</v>
      </c>
      <c r="G4" s="9">
        <f>'2045年女'!B3</f>
        <v>1738</v>
      </c>
      <c r="H4" s="9">
        <f t="shared" ref="H4:H19" si="3">I4+J4</f>
        <v>4304</v>
      </c>
      <c r="I4" s="9">
        <f>'2045年男'!C3</f>
        <v>2237</v>
      </c>
      <c r="J4" s="9">
        <f>'2045年女'!C3</f>
        <v>2067</v>
      </c>
      <c r="K4" s="9">
        <f t="shared" ref="K4:K19" si="4">L4+M4</f>
        <v>4975</v>
      </c>
      <c r="L4" s="9">
        <f>'2045年男'!D3</f>
        <v>2586</v>
      </c>
      <c r="M4" s="9">
        <f>'2045年女'!D3</f>
        <v>2389</v>
      </c>
      <c r="N4" s="9">
        <f t="shared" ref="N4:N19" si="5">O4+P4</f>
        <v>6358</v>
      </c>
      <c r="O4" s="9">
        <f>'2045年男'!E3</f>
        <v>3305</v>
      </c>
      <c r="P4" s="9">
        <f>'2045年女'!E3</f>
        <v>3053</v>
      </c>
      <c r="Q4" s="9">
        <f t="shared" ref="Q4:Q19" si="6">R4+S4</f>
        <v>8847</v>
      </c>
      <c r="R4" s="9">
        <f>'2045年男'!F3</f>
        <v>4598</v>
      </c>
      <c r="S4" s="9">
        <f>'2045年女'!F3</f>
        <v>4249</v>
      </c>
      <c r="T4" s="9">
        <f t="shared" ref="T4:T19" si="7">U4+V4</f>
        <v>16681</v>
      </c>
      <c r="U4" s="9">
        <f>'2045年男'!G3</f>
        <v>8686</v>
      </c>
      <c r="V4" s="9">
        <f>'2045年女'!G3</f>
        <v>7995</v>
      </c>
      <c r="W4" s="9">
        <f t="shared" ref="W4:W19" si="8">X4+Y4</f>
        <v>21802</v>
      </c>
      <c r="X4" s="9">
        <f>'2045年男'!H3</f>
        <v>11472</v>
      </c>
      <c r="Y4" s="9">
        <f>'2045年女'!H3</f>
        <v>10330</v>
      </c>
      <c r="Z4" s="9">
        <f t="shared" ref="Z4:Z19" si="9">AA4+AB4</f>
        <v>18744</v>
      </c>
      <c r="AA4" s="9">
        <f>'2045年男'!I3</f>
        <v>9975</v>
      </c>
      <c r="AB4" s="9">
        <f>'2045年女'!I3</f>
        <v>8769</v>
      </c>
      <c r="AC4" s="9">
        <f t="shared" ref="AC4:AC19" si="10">AD4+AE4</f>
        <v>19599</v>
      </c>
      <c r="AD4" s="9">
        <f>'2045年男'!J3</f>
        <v>11672</v>
      </c>
      <c r="AE4" s="9">
        <f>'2045年女'!J3</f>
        <v>7927</v>
      </c>
      <c r="AF4" s="9">
        <f t="shared" ref="AF4:AF19" si="11">AG4+AH4</f>
        <v>41313</v>
      </c>
      <c r="AG4" s="9">
        <f>'2045年男'!K3</f>
        <v>24103</v>
      </c>
      <c r="AH4" s="9">
        <f>'2045年女'!K3</f>
        <v>17210</v>
      </c>
      <c r="AI4" s="9">
        <f t="shared" ref="AI4:AI19" si="12">AJ4+AK4</f>
        <v>54520</v>
      </c>
      <c r="AJ4" s="9">
        <f>'2045年男'!L3</f>
        <v>30054</v>
      </c>
      <c r="AK4" s="9">
        <f>'2045年女'!L3</f>
        <v>24466</v>
      </c>
      <c r="AL4" s="9">
        <f t="shared" ref="AL4:AL19" si="13">AM4+AN4</f>
        <v>62864</v>
      </c>
      <c r="AM4" s="9">
        <f>'2045年男'!M3</f>
        <v>33973</v>
      </c>
      <c r="AN4" s="9">
        <f>'2045年女'!M3</f>
        <v>28891</v>
      </c>
      <c r="AO4" s="9">
        <f t="shared" ref="AO4:AO19" si="14">AP4+AQ4</f>
        <v>51237</v>
      </c>
      <c r="AP4" s="9">
        <f>'2045年男'!N3</f>
        <v>25787</v>
      </c>
      <c r="AQ4" s="9">
        <f>'2045年女'!N3</f>
        <v>25450</v>
      </c>
      <c r="AR4" s="9">
        <f t="shared" ref="AR4:AR19" si="15">AT4+AS4</f>
        <v>40079</v>
      </c>
      <c r="AS4" s="9">
        <f>'2045年男'!O3</f>
        <v>19282</v>
      </c>
      <c r="AT4" s="9">
        <f>'2045年女'!O3</f>
        <v>20797</v>
      </c>
      <c r="AU4" s="9">
        <f t="shared" ref="AU4:AU19" si="16">AV4+AW4</f>
        <v>40842</v>
      </c>
      <c r="AV4" s="9">
        <f>'2045年男'!P3</f>
        <v>18804</v>
      </c>
      <c r="AW4" s="9">
        <f>'2045年女'!P3</f>
        <v>22038</v>
      </c>
      <c r="AX4" s="9">
        <f t="shared" ref="AX4:AX19" si="17">AY4+AZ4</f>
        <v>37296</v>
      </c>
      <c r="AY4" s="9">
        <f>'2045年男'!Q3</f>
        <v>16784</v>
      </c>
      <c r="AZ4" s="9">
        <f>'2045年女'!Q3</f>
        <v>20512</v>
      </c>
      <c r="BA4" s="9">
        <f t="shared" ref="BA4:BA19" si="18">BB4+BC4</f>
        <v>27910</v>
      </c>
      <c r="BB4" s="9">
        <f>'2045年男'!R3</f>
        <v>11925</v>
      </c>
      <c r="BC4" s="9">
        <f>'2045年女'!R3</f>
        <v>15985</v>
      </c>
      <c r="BD4" s="9">
        <f t="shared" ref="BD4:BD19" si="19">BE4+BF4</f>
        <v>18583</v>
      </c>
      <c r="BE4" s="9">
        <f>'2045年男'!S3</f>
        <v>7151</v>
      </c>
      <c r="BF4" s="9">
        <f>'2045年女'!S3</f>
        <v>11432</v>
      </c>
      <c r="BG4" s="9">
        <f t="shared" ref="BG4:BG19" si="20">BH4+BI4</f>
        <v>6503</v>
      </c>
      <c r="BH4" s="9">
        <f>'2045年男'!T3</f>
        <v>2253</v>
      </c>
      <c r="BI4" s="9">
        <f>'2045年女'!T3</f>
        <v>4250</v>
      </c>
      <c r="BJ4" s="9">
        <f t="shared" ref="BJ4:BJ19" si="21">BK4+BL4</f>
        <v>749</v>
      </c>
      <c r="BK4" s="9">
        <f>'2045年男'!U3</f>
        <v>219</v>
      </c>
      <c r="BL4" s="9">
        <f>'2045年女'!U3</f>
        <v>530</v>
      </c>
      <c r="BM4" s="9">
        <f t="shared" ref="BM4:BM19" si="22">BN4+BO4</f>
        <v>17</v>
      </c>
      <c r="BN4" s="9" t="str">
        <f>'2045年男'!V3</f>
        <v> 4</v>
      </c>
      <c r="BO4" s="9" t="str">
        <f>'2045年女'!V3</f>
        <v> 13</v>
      </c>
    </row>
    <row r="5" spans="1:67">
      <c r="A5" s="2" t="s">
        <v>763</v>
      </c>
      <c r="B5" s="9">
        <f t="shared" si="0"/>
        <v>892275</v>
      </c>
      <c r="C5" s="9">
        <f t="shared" si="1"/>
        <v>427276</v>
      </c>
      <c r="D5" s="9">
        <f t="shared" si="1"/>
        <v>464999</v>
      </c>
      <c r="E5" s="9">
        <f t="shared" si="2"/>
        <v>8408</v>
      </c>
      <c r="F5" s="9">
        <f>'2045年男'!B4</f>
        <v>4530</v>
      </c>
      <c r="G5" s="9">
        <f>'2045年女'!B4</f>
        <v>3878</v>
      </c>
      <c r="H5" s="9">
        <f t="shared" si="3"/>
        <v>9160</v>
      </c>
      <c r="I5" s="9">
        <f>'2045年男'!C4</f>
        <v>4934</v>
      </c>
      <c r="J5" s="9">
        <f>'2045年女'!C4</f>
        <v>4226</v>
      </c>
      <c r="K5" s="9">
        <f t="shared" si="4"/>
        <v>10375</v>
      </c>
      <c r="L5" s="9">
        <f>'2045年男'!D4</f>
        <v>5588</v>
      </c>
      <c r="M5" s="9">
        <f>'2045年女'!D4</f>
        <v>4787</v>
      </c>
      <c r="N5" s="9">
        <f t="shared" si="5"/>
        <v>14563</v>
      </c>
      <c r="O5" s="9">
        <f>'2045年男'!E4</f>
        <v>7844</v>
      </c>
      <c r="P5" s="9">
        <f>'2045年女'!E4</f>
        <v>6719</v>
      </c>
      <c r="Q5" s="9">
        <f t="shared" si="6"/>
        <v>20533</v>
      </c>
      <c r="R5" s="9">
        <f>'2045年男'!F4</f>
        <v>11057</v>
      </c>
      <c r="S5" s="9">
        <f>'2045年女'!F4</f>
        <v>9476</v>
      </c>
      <c r="T5" s="9">
        <f t="shared" si="7"/>
        <v>32085</v>
      </c>
      <c r="U5" s="9">
        <f>'2045年男'!G4</f>
        <v>16590</v>
      </c>
      <c r="V5" s="9">
        <f>'2045年女'!G4</f>
        <v>15495</v>
      </c>
      <c r="W5" s="9">
        <f t="shared" si="8"/>
        <v>42453</v>
      </c>
      <c r="X5" s="9">
        <f>'2045年男'!H4</f>
        <v>22313</v>
      </c>
      <c r="Y5" s="9">
        <f>'2045年女'!H4</f>
        <v>20140</v>
      </c>
      <c r="Z5" s="9">
        <f t="shared" si="9"/>
        <v>34139</v>
      </c>
      <c r="AA5" s="9">
        <f>'2045年男'!I4</f>
        <v>18055</v>
      </c>
      <c r="AB5" s="9">
        <f>'2045年女'!I4</f>
        <v>16084</v>
      </c>
      <c r="AC5" s="9">
        <f t="shared" si="10"/>
        <v>29924</v>
      </c>
      <c r="AD5" s="9">
        <f>'2045年男'!J4</f>
        <v>15783</v>
      </c>
      <c r="AE5" s="9">
        <f>'2045年女'!J4</f>
        <v>14141</v>
      </c>
      <c r="AF5" s="9">
        <f t="shared" si="11"/>
        <v>71742</v>
      </c>
      <c r="AG5" s="9">
        <f>'2045年男'!K4</f>
        <v>34768</v>
      </c>
      <c r="AH5" s="9">
        <f>'2045年女'!K4</f>
        <v>36974</v>
      </c>
      <c r="AI5" s="9">
        <f t="shared" si="12"/>
        <v>92474</v>
      </c>
      <c r="AJ5" s="9">
        <f>'2045年男'!L4</f>
        <v>44588</v>
      </c>
      <c r="AK5" s="9">
        <f>'2045年女'!L4</f>
        <v>47886</v>
      </c>
      <c r="AL5" s="9">
        <f t="shared" si="13"/>
        <v>98459</v>
      </c>
      <c r="AM5" s="9">
        <f>'2045年男'!M4</f>
        <v>48118</v>
      </c>
      <c r="AN5" s="9">
        <f>'2045年女'!M4</f>
        <v>50341</v>
      </c>
      <c r="AO5" s="9">
        <f t="shared" si="14"/>
        <v>93187</v>
      </c>
      <c r="AP5" s="9">
        <f>'2045年男'!N4</f>
        <v>44071</v>
      </c>
      <c r="AQ5" s="9">
        <f>'2045年女'!N4</f>
        <v>49116</v>
      </c>
      <c r="AR5" s="9">
        <f t="shared" si="15"/>
        <v>73633</v>
      </c>
      <c r="AS5" s="9">
        <f>'2045年男'!O4</f>
        <v>34334</v>
      </c>
      <c r="AT5" s="9">
        <f>'2045年女'!O4</f>
        <v>39299</v>
      </c>
      <c r="AU5" s="9">
        <f t="shared" si="16"/>
        <v>65373</v>
      </c>
      <c r="AV5" s="9">
        <f>'2045年男'!P4</f>
        <v>30241</v>
      </c>
      <c r="AW5" s="9">
        <f>'2045年女'!P4</f>
        <v>35132</v>
      </c>
      <c r="AX5" s="9">
        <f t="shared" si="17"/>
        <v>58652</v>
      </c>
      <c r="AY5" s="9">
        <f>'2045年男'!Q4</f>
        <v>26827</v>
      </c>
      <c r="AZ5" s="9">
        <f>'2045年女'!Q4</f>
        <v>31825</v>
      </c>
      <c r="BA5" s="9">
        <f t="shared" si="18"/>
        <v>52898</v>
      </c>
      <c r="BB5" s="9">
        <f>'2045年男'!R4</f>
        <v>23692</v>
      </c>
      <c r="BC5" s="9">
        <f>'2045年女'!R4</f>
        <v>29206</v>
      </c>
      <c r="BD5" s="9">
        <f t="shared" si="19"/>
        <v>49736</v>
      </c>
      <c r="BE5" s="9">
        <f>'2045年男'!S4</f>
        <v>20548</v>
      </c>
      <c r="BF5" s="9">
        <f>'2045年女'!S4</f>
        <v>29188</v>
      </c>
      <c r="BG5" s="9">
        <f t="shared" si="20"/>
        <v>27135</v>
      </c>
      <c r="BH5" s="9">
        <f>'2045年男'!T4</f>
        <v>10601</v>
      </c>
      <c r="BI5" s="9">
        <f>'2045年女'!T4</f>
        <v>16534</v>
      </c>
      <c r="BJ5" s="9">
        <f t="shared" si="21"/>
        <v>6500</v>
      </c>
      <c r="BK5" s="9">
        <f>'2045年男'!U4</f>
        <v>2505</v>
      </c>
      <c r="BL5" s="9">
        <f>'2045年女'!U4</f>
        <v>3995</v>
      </c>
      <c r="BM5" s="9">
        <f t="shared" si="22"/>
        <v>846</v>
      </c>
      <c r="BN5" s="9" t="str">
        <f>'2045年男'!V4</f>
        <v> 289</v>
      </c>
      <c r="BO5" s="9" t="str">
        <f>'2045年女'!V4</f>
        <v> 557</v>
      </c>
    </row>
    <row r="6" spans="1:67">
      <c r="A6" s="2" t="s">
        <v>764</v>
      </c>
      <c r="B6" s="9">
        <f t="shared" si="0"/>
        <v>539578</v>
      </c>
      <c r="C6" s="9">
        <f t="shared" si="1"/>
        <v>251360</v>
      </c>
      <c r="D6" s="9">
        <f t="shared" si="1"/>
        <v>288218</v>
      </c>
      <c r="E6" s="9">
        <f t="shared" si="2"/>
        <v>4751</v>
      </c>
      <c r="F6" s="9">
        <f>'2045年男'!B5</f>
        <v>2638</v>
      </c>
      <c r="G6" s="9">
        <f>'2045年女'!B5</f>
        <v>2113</v>
      </c>
      <c r="H6" s="9">
        <f t="shared" si="3"/>
        <v>5066</v>
      </c>
      <c r="I6" s="9">
        <f>'2045年男'!C5</f>
        <v>2813</v>
      </c>
      <c r="J6" s="9">
        <f>'2045年女'!C5</f>
        <v>2253</v>
      </c>
      <c r="K6" s="9">
        <f t="shared" si="4"/>
        <v>5859</v>
      </c>
      <c r="L6" s="9">
        <f>'2045年男'!D5</f>
        <v>3253</v>
      </c>
      <c r="M6" s="9">
        <f>'2045年女'!D5</f>
        <v>2606</v>
      </c>
      <c r="N6" s="9">
        <f t="shared" si="5"/>
        <v>8729</v>
      </c>
      <c r="O6" s="9">
        <f>'2045年男'!E5</f>
        <v>4847</v>
      </c>
      <c r="P6" s="9">
        <f>'2045年女'!E5</f>
        <v>3882</v>
      </c>
      <c r="Q6" s="9">
        <f t="shared" si="6"/>
        <v>13112</v>
      </c>
      <c r="R6" s="9">
        <f>'2045年男'!F5</f>
        <v>7279</v>
      </c>
      <c r="S6" s="9">
        <f>'2045年女'!F5</f>
        <v>5833</v>
      </c>
      <c r="T6" s="9">
        <f t="shared" si="7"/>
        <v>19331</v>
      </c>
      <c r="U6" s="9">
        <f>'2045年男'!G5</f>
        <v>9853</v>
      </c>
      <c r="V6" s="9">
        <f>'2045年女'!G5</f>
        <v>9478</v>
      </c>
      <c r="W6" s="9">
        <f t="shared" si="8"/>
        <v>23666</v>
      </c>
      <c r="X6" s="9">
        <f>'2045年男'!H5</f>
        <v>12200</v>
      </c>
      <c r="Y6" s="9">
        <f>'2045年女'!H5</f>
        <v>11466</v>
      </c>
      <c r="Z6" s="9">
        <f t="shared" si="9"/>
        <v>18345</v>
      </c>
      <c r="AA6" s="9">
        <f>'2045年男'!I5</f>
        <v>9429</v>
      </c>
      <c r="AB6" s="9">
        <f>'2045年女'!I5</f>
        <v>8916</v>
      </c>
      <c r="AC6" s="9">
        <f t="shared" si="10"/>
        <v>18094</v>
      </c>
      <c r="AD6" s="9">
        <f>'2045年男'!J5</f>
        <v>9462</v>
      </c>
      <c r="AE6" s="9">
        <f>'2045年女'!J5</f>
        <v>8632</v>
      </c>
      <c r="AF6" s="9">
        <f t="shared" si="11"/>
        <v>38853</v>
      </c>
      <c r="AG6" s="9">
        <f>'2045年男'!K5</f>
        <v>18891</v>
      </c>
      <c r="AH6" s="9">
        <f>'2045年女'!K5</f>
        <v>19962</v>
      </c>
      <c r="AI6" s="9">
        <f t="shared" si="12"/>
        <v>63335</v>
      </c>
      <c r="AJ6" s="9">
        <f>'2045年男'!L5</f>
        <v>28958</v>
      </c>
      <c r="AK6" s="9">
        <f>'2045年女'!L5</f>
        <v>34377</v>
      </c>
      <c r="AL6" s="9">
        <f t="shared" si="13"/>
        <v>67425</v>
      </c>
      <c r="AM6" s="9">
        <f>'2045年男'!M5</f>
        <v>31573</v>
      </c>
      <c r="AN6" s="9">
        <f>'2045年女'!M5</f>
        <v>35852</v>
      </c>
      <c r="AO6" s="9">
        <f t="shared" si="14"/>
        <v>58373</v>
      </c>
      <c r="AP6" s="9">
        <f>'2045年男'!N5</f>
        <v>26456</v>
      </c>
      <c r="AQ6" s="9">
        <f>'2045年女'!N5</f>
        <v>31917</v>
      </c>
      <c r="AR6" s="9">
        <f t="shared" si="15"/>
        <v>42490</v>
      </c>
      <c r="AS6" s="9">
        <f>'2045年男'!O5</f>
        <v>18991</v>
      </c>
      <c r="AT6" s="9">
        <f>'2045年女'!O5</f>
        <v>23499</v>
      </c>
      <c r="AU6" s="9">
        <f t="shared" si="16"/>
        <v>37558</v>
      </c>
      <c r="AV6" s="9">
        <f>'2045年男'!P5</f>
        <v>16598</v>
      </c>
      <c r="AW6" s="9">
        <f>'2045年女'!P5</f>
        <v>20960</v>
      </c>
      <c r="AX6" s="9">
        <f t="shared" si="17"/>
        <v>34796</v>
      </c>
      <c r="AY6" s="9">
        <f>'2045年男'!Q5</f>
        <v>15155</v>
      </c>
      <c r="AZ6" s="9">
        <f>'2045年女'!Q5</f>
        <v>19641</v>
      </c>
      <c r="BA6" s="9">
        <f t="shared" si="18"/>
        <v>32429</v>
      </c>
      <c r="BB6" s="9">
        <f>'2045年男'!R5</f>
        <v>14065</v>
      </c>
      <c r="BC6" s="9">
        <f>'2045年女'!R5</f>
        <v>18364</v>
      </c>
      <c r="BD6" s="9">
        <f t="shared" si="19"/>
        <v>29347</v>
      </c>
      <c r="BE6" s="9">
        <f>'2045年男'!S5</f>
        <v>11957</v>
      </c>
      <c r="BF6" s="9">
        <f>'2045年女'!S5</f>
        <v>17390</v>
      </c>
      <c r="BG6" s="9">
        <f t="shared" si="20"/>
        <v>14502</v>
      </c>
      <c r="BH6" s="9">
        <f>'2045年男'!T5</f>
        <v>5614</v>
      </c>
      <c r="BI6" s="9">
        <f>'2045年女'!T5</f>
        <v>8888</v>
      </c>
      <c r="BJ6" s="9">
        <f t="shared" si="21"/>
        <v>3179</v>
      </c>
      <c r="BK6" s="9">
        <f>'2045年男'!U5</f>
        <v>1185</v>
      </c>
      <c r="BL6" s="9">
        <f>'2045年女'!U5</f>
        <v>1994</v>
      </c>
      <c r="BM6" s="9">
        <f t="shared" si="22"/>
        <v>338</v>
      </c>
      <c r="BN6" s="9" t="str">
        <f>'2045年男'!V5</f>
        <v> 143</v>
      </c>
      <c r="BO6" s="9" t="str">
        <f>'2045年女'!V5</f>
        <v> 195</v>
      </c>
    </row>
    <row r="7" spans="1:67">
      <c r="A7" s="2" t="s">
        <v>765</v>
      </c>
      <c r="B7" s="9">
        <f t="shared" si="0"/>
        <v>748854</v>
      </c>
      <c r="C7" s="9">
        <f t="shared" si="1"/>
        <v>354072</v>
      </c>
      <c r="D7" s="9">
        <f t="shared" si="1"/>
        <v>394782</v>
      </c>
      <c r="E7" s="9">
        <f t="shared" si="2"/>
        <v>6792</v>
      </c>
      <c r="F7" s="9">
        <f>'2045年男'!B6</f>
        <v>3455</v>
      </c>
      <c r="G7" s="9">
        <f>'2045年女'!B6</f>
        <v>3337</v>
      </c>
      <c r="H7" s="9">
        <f t="shared" si="3"/>
        <v>7565</v>
      </c>
      <c r="I7" s="9">
        <f>'2045年男'!C6</f>
        <v>3849</v>
      </c>
      <c r="J7" s="9">
        <f>'2045年女'!C6</f>
        <v>3716</v>
      </c>
      <c r="K7" s="9">
        <f t="shared" si="4"/>
        <v>8010</v>
      </c>
      <c r="L7" s="9">
        <f>'2045年男'!D6</f>
        <v>4074</v>
      </c>
      <c r="M7" s="9">
        <f>'2045年女'!D6</f>
        <v>3936</v>
      </c>
      <c r="N7" s="9">
        <f t="shared" si="5"/>
        <v>10303</v>
      </c>
      <c r="O7" s="9">
        <f>'2045年男'!E6</f>
        <v>5240</v>
      </c>
      <c r="P7" s="9">
        <f>'2045年女'!E6</f>
        <v>5063</v>
      </c>
      <c r="Q7" s="9">
        <f t="shared" si="6"/>
        <v>14954</v>
      </c>
      <c r="R7" s="9">
        <f>'2045年男'!F6</f>
        <v>7606</v>
      </c>
      <c r="S7" s="9">
        <f>'2045年女'!F6</f>
        <v>7348</v>
      </c>
      <c r="T7" s="9">
        <f t="shared" si="7"/>
        <v>28391</v>
      </c>
      <c r="U7" s="9">
        <f>'2045年男'!G6</f>
        <v>14769</v>
      </c>
      <c r="V7" s="9">
        <f>'2045年女'!G6</f>
        <v>13622</v>
      </c>
      <c r="W7" s="9">
        <f t="shared" si="8"/>
        <v>34864</v>
      </c>
      <c r="X7" s="9">
        <f>'2045年男'!H6</f>
        <v>18004</v>
      </c>
      <c r="Y7" s="9">
        <f>'2045年女'!H6</f>
        <v>16860</v>
      </c>
      <c r="Z7" s="9">
        <f t="shared" si="9"/>
        <v>27398</v>
      </c>
      <c r="AA7" s="9">
        <f>'2045年男'!I6</f>
        <v>14168</v>
      </c>
      <c r="AB7" s="9">
        <f>'2045年女'!I6</f>
        <v>13230</v>
      </c>
      <c r="AC7" s="9">
        <f t="shared" si="10"/>
        <v>23973</v>
      </c>
      <c r="AD7" s="9">
        <f>'2045年男'!J6</f>
        <v>12816</v>
      </c>
      <c r="AE7" s="9">
        <f>'2045年女'!J6</f>
        <v>11157</v>
      </c>
      <c r="AF7" s="9">
        <f t="shared" si="11"/>
        <v>47891</v>
      </c>
      <c r="AG7" s="9">
        <f>'2045年男'!K6</f>
        <v>23779</v>
      </c>
      <c r="AH7" s="9">
        <f>'2045年女'!K6</f>
        <v>24112</v>
      </c>
      <c r="AI7" s="9">
        <f t="shared" si="12"/>
        <v>72617</v>
      </c>
      <c r="AJ7" s="9">
        <f>'2045年男'!L6</f>
        <v>34552</v>
      </c>
      <c r="AK7" s="9">
        <f>'2045年女'!L6</f>
        <v>38065</v>
      </c>
      <c r="AL7" s="9">
        <f t="shared" si="13"/>
        <v>88389</v>
      </c>
      <c r="AM7" s="9">
        <f>'2045年男'!M6</f>
        <v>42488</v>
      </c>
      <c r="AN7" s="9">
        <f>'2045年女'!M6</f>
        <v>45901</v>
      </c>
      <c r="AO7" s="9">
        <f t="shared" si="14"/>
        <v>81613</v>
      </c>
      <c r="AP7" s="9">
        <f>'2045年男'!N6</f>
        <v>38592</v>
      </c>
      <c r="AQ7" s="9">
        <f>'2045年女'!N6</f>
        <v>43021</v>
      </c>
      <c r="AR7" s="9">
        <f t="shared" si="15"/>
        <v>60871</v>
      </c>
      <c r="AS7" s="9">
        <f>'2045年男'!O6</f>
        <v>28716</v>
      </c>
      <c r="AT7" s="9">
        <f>'2045年女'!O6</f>
        <v>32155</v>
      </c>
      <c r="AU7" s="9">
        <f t="shared" si="16"/>
        <v>52889</v>
      </c>
      <c r="AV7" s="9">
        <f>'2045年男'!P6</f>
        <v>23936</v>
      </c>
      <c r="AW7" s="9">
        <f>'2045年女'!P6</f>
        <v>28953</v>
      </c>
      <c r="AX7" s="9">
        <f t="shared" si="17"/>
        <v>49252</v>
      </c>
      <c r="AY7" s="9">
        <f>'2045年男'!Q6</f>
        <v>22163</v>
      </c>
      <c r="AZ7" s="9">
        <f>'2045年女'!Q6</f>
        <v>27089</v>
      </c>
      <c r="BA7" s="9">
        <f t="shared" si="18"/>
        <v>51197</v>
      </c>
      <c r="BB7" s="9">
        <f>'2045年男'!R6</f>
        <v>22905</v>
      </c>
      <c r="BC7" s="9">
        <f>'2045年女'!R6</f>
        <v>28292</v>
      </c>
      <c r="BD7" s="9">
        <f t="shared" si="19"/>
        <v>49338</v>
      </c>
      <c r="BE7" s="9">
        <f>'2045年男'!S6</f>
        <v>20558</v>
      </c>
      <c r="BF7" s="9">
        <f>'2045年女'!S6</f>
        <v>28780</v>
      </c>
      <c r="BG7" s="9">
        <f t="shared" si="20"/>
        <v>25895</v>
      </c>
      <c r="BH7" s="9">
        <f>'2045年男'!T6</f>
        <v>10028</v>
      </c>
      <c r="BI7" s="9">
        <f>'2045年女'!T6</f>
        <v>15867</v>
      </c>
      <c r="BJ7" s="9">
        <f t="shared" si="21"/>
        <v>5907</v>
      </c>
      <c r="BK7" s="9">
        <f>'2045年男'!U6</f>
        <v>2152</v>
      </c>
      <c r="BL7" s="9">
        <f>'2045年女'!U6</f>
        <v>3755</v>
      </c>
      <c r="BM7" s="9">
        <f t="shared" si="22"/>
        <v>745</v>
      </c>
      <c r="BN7" s="9" t="str">
        <f>'2045年男'!V6</f>
        <v> 222</v>
      </c>
      <c r="BO7" s="9" t="str">
        <f>'2045年女'!V6</f>
        <v> 523</v>
      </c>
    </row>
    <row r="8" spans="1:67">
      <c r="A8" s="2" t="s">
        <v>766</v>
      </c>
      <c r="B8" s="9">
        <f t="shared" si="0"/>
        <v>962343</v>
      </c>
      <c r="C8" s="9">
        <f t="shared" si="1"/>
        <v>462151</v>
      </c>
      <c r="D8" s="9">
        <f t="shared" si="1"/>
        <v>500192</v>
      </c>
      <c r="E8" s="9">
        <f t="shared" si="2"/>
        <v>8888</v>
      </c>
      <c r="F8" s="9">
        <f>'2045年男'!B7</f>
        <v>4774</v>
      </c>
      <c r="G8" s="9">
        <f>'2045年女'!B7</f>
        <v>4114</v>
      </c>
      <c r="H8" s="9">
        <f t="shared" si="3"/>
        <v>9525</v>
      </c>
      <c r="I8" s="9">
        <f>'2045年男'!C7</f>
        <v>5116</v>
      </c>
      <c r="J8" s="9">
        <f>'2045年女'!C7</f>
        <v>4409</v>
      </c>
      <c r="K8" s="9">
        <f t="shared" si="4"/>
        <v>9982</v>
      </c>
      <c r="L8" s="9">
        <f>'2045年男'!D7</f>
        <v>5361</v>
      </c>
      <c r="M8" s="9">
        <f>'2045年女'!D7</f>
        <v>4621</v>
      </c>
      <c r="N8" s="9">
        <f t="shared" si="5"/>
        <v>13309</v>
      </c>
      <c r="O8" s="9">
        <f>'2045年男'!E7</f>
        <v>7145</v>
      </c>
      <c r="P8" s="9">
        <f>'2045年女'!E7</f>
        <v>6164</v>
      </c>
      <c r="Q8" s="9">
        <f t="shared" si="6"/>
        <v>19879</v>
      </c>
      <c r="R8" s="9">
        <f>'2045年男'!F7</f>
        <v>10669</v>
      </c>
      <c r="S8" s="9">
        <f>'2045年女'!F7</f>
        <v>9210</v>
      </c>
      <c r="T8" s="9">
        <f t="shared" si="7"/>
        <v>37364</v>
      </c>
      <c r="U8" s="9">
        <f>'2045年男'!G7</f>
        <v>19328</v>
      </c>
      <c r="V8" s="9">
        <f>'2045年女'!G7</f>
        <v>18036</v>
      </c>
      <c r="W8" s="9">
        <f t="shared" si="8"/>
        <v>44840</v>
      </c>
      <c r="X8" s="9">
        <f>'2045年男'!H7</f>
        <v>23229</v>
      </c>
      <c r="Y8" s="9">
        <f>'2045年女'!H7</f>
        <v>21611</v>
      </c>
      <c r="Z8" s="9">
        <f t="shared" si="9"/>
        <v>33812</v>
      </c>
      <c r="AA8" s="9">
        <f>'2045年男'!I7</f>
        <v>17621</v>
      </c>
      <c r="AB8" s="9">
        <f>'2045年女'!I7</f>
        <v>16191</v>
      </c>
      <c r="AC8" s="9">
        <f t="shared" si="10"/>
        <v>29159</v>
      </c>
      <c r="AD8" s="9">
        <f>'2045年男'!J7</f>
        <v>15905</v>
      </c>
      <c r="AE8" s="9">
        <f>'2045年女'!J7</f>
        <v>13254</v>
      </c>
      <c r="AF8" s="9">
        <f t="shared" si="11"/>
        <v>60155</v>
      </c>
      <c r="AG8" s="9">
        <f>'2045年男'!K7</f>
        <v>29613</v>
      </c>
      <c r="AH8" s="9">
        <f>'2045年女'!K7</f>
        <v>30542</v>
      </c>
      <c r="AI8" s="9">
        <f t="shared" si="12"/>
        <v>96407</v>
      </c>
      <c r="AJ8" s="9">
        <f>'2045年男'!L7</f>
        <v>45566</v>
      </c>
      <c r="AK8" s="9">
        <f>'2045年女'!L7</f>
        <v>50841</v>
      </c>
      <c r="AL8" s="9">
        <f t="shared" si="13"/>
        <v>116166</v>
      </c>
      <c r="AM8" s="9">
        <f>'2045年男'!M7</f>
        <v>56457</v>
      </c>
      <c r="AN8" s="9">
        <f>'2045年女'!M7</f>
        <v>59709</v>
      </c>
      <c r="AO8" s="9">
        <f t="shared" si="14"/>
        <v>106608</v>
      </c>
      <c r="AP8" s="9">
        <f>'2045年男'!N7</f>
        <v>51275</v>
      </c>
      <c r="AQ8" s="9">
        <f>'2045年女'!N7</f>
        <v>55333</v>
      </c>
      <c r="AR8" s="9">
        <f t="shared" si="15"/>
        <v>80342</v>
      </c>
      <c r="AS8" s="9">
        <f>'2045年男'!O7</f>
        <v>38436</v>
      </c>
      <c r="AT8" s="9">
        <f>'2045年女'!O7</f>
        <v>41906</v>
      </c>
      <c r="AU8" s="9">
        <f t="shared" si="16"/>
        <v>68648</v>
      </c>
      <c r="AV8" s="9">
        <f>'2045年男'!P7</f>
        <v>32570</v>
      </c>
      <c r="AW8" s="9">
        <f>'2045年女'!P7</f>
        <v>36078</v>
      </c>
      <c r="AX8" s="9">
        <f t="shared" si="17"/>
        <v>62550</v>
      </c>
      <c r="AY8" s="9">
        <f>'2045年男'!Q7</f>
        <v>29494</v>
      </c>
      <c r="AZ8" s="9">
        <f>'2045年女'!Q7</f>
        <v>33056</v>
      </c>
      <c r="BA8" s="9">
        <f t="shared" si="18"/>
        <v>63118</v>
      </c>
      <c r="BB8" s="9">
        <f>'2045年男'!R7</f>
        <v>28439</v>
      </c>
      <c r="BC8" s="9">
        <f>'2045年女'!R7</f>
        <v>34679</v>
      </c>
      <c r="BD8" s="9">
        <f t="shared" si="19"/>
        <v>61357</v>
      </c>
      <c r="BE8" s="9">
        <f>'2045年男'!S7</f>
        <v>25543</v>
      </c>
      <c r="BF8" s="9">
        <f>'2045年女'!S7</f>
        <v>35814</v>
      </c>
      <c r="BG8" s="9">
        <f t="shared" si="20"/>
        <v>32493</v>
      </c>
      <c r="BH8" s="9">
        <f>'2045年男'!T7</f>
        <v>12757</v>
      </c>
      <c r="BI8" s="9">
        <f>'2045年女'!T7</f>
        <v>19736</v>
      </c>
      <c r="BJ8" s="9">
        <f t="shared" si="21"/>
        <v>6994</v>
      </c>
      <c r="BK8" s="9">
        <f>'2045年男'!U7</f>
        <v>2547</v>
      </c>
      <c r="BL8" s="9">
        <f>'2045年女'!U7</f>
        <v>4447</v>
      </c>
      <c r="BM8" s="9">
        <f t="shared" si="22"/>
        <v>747</v>
      </c>
      <c r="BN8" s="9" t="str">
        <f>'2045年男'!V7</f>
        <v> 306</v>
      </c>
      <c r="BO8" s="9" t="str">
        <f>'2045年女'!V7</f>
        <v> 441</v>
      </c>
    </row>
    <row r="9" spans="1:67">
      <c r="A9" s="2" t="s">
        <v>767</v>
      </c>
      <c r="B9" s="9">
        <f t="shared" si="0"/>
        <v>539222</v>
      </c>
      <c r="C9" s="9">
        <f t="shared" si="1"/>
        <v>259081</v>
      </c>
      <c r="D9" s="9">
        <f t="shared" si="1"/>
        <v>280141</v>
      </c>
      <c r="E9" s="9">
        <f t="shared" si="2"/>
        <v>4733</v>
      </c>
      <c r="F9" s="9">
        <f>'2045年男'!B8</f>
        <v>2575</v>
      </c>
      <c r="G9" s="9">
        <f>'2045年女'!B8</f>
        <v>2158</v>
      </c>
      <c r="H9" s="9">
        <f t="shared" si="3"/>
        <v>5242</v>
      </c>
      <c r="I9" s="9">
        <f>'2045年男'!C8</f>
        <v>2849</v>
      </c>
      <c r="J9" s="9">
        <f>'2045年女'!C8</f>
        <v>2393</v>
      </c>
      <c r="K9" s="9">
        <f t="shared" si="4"/>
        <v>5714</v>
      </c>
      <c r="L9" s="9">
        <f>'2045年男'!D8</f>
        <v>3105</v>
      </c>
      <c r="M9" s="9">
        <f>'2045年女'!D8</f>
        <v>2609</v>
      </c>
      <c r="N9" s="9">
        <f t="shared" si="5"/>
        <v>7724</v>
      </c>
      <c r="O9" s="9">
        <f>'2045年男'!E8</f>
        <v>4196</v>
      </c>
      <c r="P9" s="9">
        <f>'2045年女'!E8</f>
        <v>3528</v>
      </c>
      <c r="Q9" s="9">
        <f t="shared" si="6"/>
        <v>11289</v>
      </c>
      <c r="R9" s="9">
        <f>'2045年男'!F8</f>
        <v>6130</v>
      </c>
      <c r="S9" s="9">
        <f>'2045年女'!F8</f>
        <v>5159</v>
      </c>
      <c r="T9" s="9">
        <f t="shared" si="7"/>
        <v>19115</v>
      </c>
      <c r="U9" s="9">
        <f>'2045年男'!G8</f>
        <v>9837</v>
      </c>
      <c r="V9" s="9">
        <f>'2045年女'!G8</f>
        <v>9278</v>
      </c>
      <c r="W9" s="9">
        <f t="shared" si="8"/>
        <v>23556</v>
      </c>
      <c r="X9" s="9">
        <f>'2045年男'!H8</f>
        <v>12277</v>
      </c>
      <c r="Y9" s="9">
        <f>'2045年女'!H8</f>
        <v>11279</v>
      </c>
      <c r="Z9" s="9">
        <f t="shared" si="9"/>
        <v>19069</v>
      </c>
      <c r="AA9" s="9">
        <f>'2045年男'!I8</f>
        <v>9886</v>
      </c>
      <c r="AB9" s="9">
        <f>'2045年女'!I8</f>
        <v>9183</v>
      </c>
      <c r="AC9" s="9">
        <f t="shared" si="10"/>
        <v>18579</v>
      </c>
      <c r="AD9" s="9">
        <f>'2045年男'!J8</f>
        <v>10434</v>
      </c>
      <c r="AE9" s="9">
        <f>'2045年女'!J8</f>
        <v>8145</v>
      </c>
      <c r="AF9" s="9">
        <f t="shared" si="11"/>
        <v>38402</v>
      </c>
      <c r="AG9" s="9">
        <f>'2045年男'!K8</f>
        <v>19499</v>
      </c>
      <c r="AH9" s="9">
        <f>'2045年女'!K8</f>
        <v>18903</v>
      </c>
      <c r="AI9" s="9">
        <f t="shared" si="12"/>
        <v>53924</v>
      </c>
      <c r="AJ9" s="9">
        <f>'2045年男'!L8</f>
        <v>26487</v>
      </c>
      <c r="AK9" s="9">
        <f>'2045年女'!L8</f>
        <v>27437</v>
      </c>
      <c r="AL9" s="9">
        <f t="shared" si="13"/>
        <v>65779</v>
      </c>
      <c r="AM9" s="9">
        <f>'2045年男'!M8</f>
        <v>32920</v>
      </c>
      <c r="AN9" s="9">
        <f>'2045年女'!M8</f>
        <v>32859</v>
      </c>
      <c r="AO9" s="9">
        <f t="shared" si="14"/>
        <v>58223</v>
      </c>
      <c r="AP9" s="9">
        <f>'2045年男'!N8</f>
        <v>27956</v>
      </c>
      <c r="AQ9" s="9">
        <f>'2045年女'!N8</f>
        <v>30267</v>
      </c>
      <c r="AR9" s="9">
        <f t="shared" si="15"/>
        <v>44362</v>
      </c>
      <c r="AS9" s="9">
        <f>'2045年男'!O8</f>
        <v>20761</v>
      </c>
      <c r="AT9" s="9">
        <f>'2045年女'!O8</f>
        <v>23601</v>
      </c>
      <c r="AU9" s="9">
        <f t="shared" si="16"/>
        <v>40893</v>
      </c>
      <c r="AV9" s="9">
        <f>'2045年男'!P8</f>
        <v>18531</v>
      </c>
      <c r="AW9" s="9">
        <f>'2045年女'!P8</f>
        <v>22362</v>
      </c>
      <c r="AX9" s="9">
        <f t="shared" si="17"/>
        <v>37778</v>
      </c>
      <c r="AY9" s="9">
        <f>'2045年男'!Q8</f>
        <v>16745</v>
      </c>
      <c r="AZ9" s="9">
        <f>'2045年女'!Q8</f>
        <v>21033</v>
      </c>
      <c r="BA9" s="9">
        <f t="shared" si="18"/>
        <v>37192</v>
      </c>
      <c r="BB9" s="9">
        <f>'2045年男'!R8</f>
        <v>16334</v>
      </c>
      <c r="BC9" s="9">
        <f>'2045年女'!R8</f>
        <v>20858</v>
      </c>
      <c r="BD9" s="9">
        <f t="shared" si="19"/>
        <v>32106</v>
      </c>
      <c r="BE9" s="9">
        <f>'2045年男'!S8</f>
        <v>13021</v>
      </c>
      <c r="BF9" s="9">
        <f>'2045年女'!S8</f>
        <v>19085</v>
      </c>
      <c r="BG9" s="9">
        <f t="shared" si="20"/>
        <v>13408</v>
      </c>
      <c r="BH9" s="9">
        <f>'2045年男'!T8</f>
        <v>4937</v>
      </c>
      <c r="BI9" s="9">
        <f>'2045年女'!T8</f>
        <v>8471</v>
      </c>
      <c r="BJ9" s="9">
        <f t="shared" si="21"/>
        <v>2030</v>
      </c>
      <c r="BK9" s="9">
        <f>'2045年男'!U8</f>
        <v>586</v>
      </c>
      <c r="BL9" s="9">
        <f>'2045年女'!U8</f>
        <v>1444</v>
      </c>
      <c r="BM9" s="9">
        <f t="shared" si="22"/>
        <v>104</v>
      </c>
      <c r="BN9" s="9" t="str">
        <f>'2045年男'!V8</f>
        <v> 15</v>
      </c>
      <c r="BO9" s="9" t="str">
        <f>'2045年女'!V8</f>
        <v> 89</v>
      </c>
    </row>
    <row r="10" spans="1:67">
      <c r="A10" s="2" t="s">
        <v>768</v>
      </c>
      <c r="B10" s="9">
        <f t="shared" si="0"/>
        <v>936181</v>
      </c>
      <c r="C10" s="9">
        <f t="shared" si="1"/>
        <v>450956</v>
      </c>
      <c r="D10" s="9">
        <f t="shared" si="1"/>
        <v>485225</v>
      </c>
      <c r="E10" s="9">
        <f t="shared" si="2"/>
        <v>9441</v>
      </c>
      <c r="F10" s="9">
        <f>'2045年男'!B9</f>
        <v>5158</v>
      </c>
      <c r="G10" s="9">
        <f>'2045年女'!B9</f>
        <v>4283</v>
      </c>
      <c r="H10" s="9">
        <f t="shared" si="3"/>
        <v>10447</v>
      </c>
      <c r="I10" s="9">
        <f>'2045年男'!C9</f>
        <v>5705</v>
      </c>
      <c r="J10" s="9">
        <f>'2045年女'!C9</f>
        <v>4742</v>
      </c>
      <c r="K10" s="9">
        <f t="shared" si="4"/>
        <v>11507</v>
      </c>
      <c r="L10" s="9">
        <f>'2045年男'!D9</f>
        <v>6284</v>
      </c>
      <c r="M10" s="9">
        <f>'2045年女'!D9</f>
        <v>5223</v>
      </c>
      <c r="N10" s="9">
        <f t="shared" si="5"/>
        <v>15861</v>
      </c>
      <c r="O10" s="9">
        <f>'2045年男'!E9</f>
        <v>8664</v>
      </c>
      <c r="P10" s="9">
        <f>'2045年女'!E9</f>
        <v>7197</v>
      </c>
      <c r="Q10" s="9">
        <f t="shared" si="6"/>
        <v>21968</v>
      </c>
      <c r="R10" s="9">
        <f>'2045年男'!F9</f>
        <v>12002</v>
      </c>
      <c r="S10" s="9">
        <f>'2045年女'!F9</f>
        <v>9966</v>
      </c>
      <c r="T10" s="9">
        <f t="shared" si="7"/>
        <v>35141</v>
      </c>
      <c r="U10" s="9">
        <f>'2045年男'!G9</f>
        <v>18149</v>
      </c>
      <c r="V10" s="9">
        <f>'2045年女'!G9</f>
        <v>16992</v>
      </c>
      <c r="W10" s="9">
        <f t="shared" si="8"/>
        <v>42813</v>
      </c>
      <c r="X10" s="9">
        <f>'2045年男'!H9</f>
        <v>22369</v>
      </c>
      <c r="Y10" s="9">
        <f>'2045年女'!H9</f>
        <v>20444</v>
      </c>
      <c r="Z10" s="9">
        <f t="shared" si="9"/>
        <v>31454</v>
      </c>
      <c r="AA10" s="9">
        <f>'2045年男'!I9</f>
        <v>16390</v>
      </c>
      <c r="AB10" s="9">
        <f>'2045年女'!I9</f>
        <v>15064</v>
      </c>
      <c r="AC10" s="9">
        <f t="shared" si="10"/>
        <v>39433</v>
      </c>
      <c r="AD10" s="9">
        <f>'2045年男'!J9</f>
        <v>21096</v>
      </c>
      <c r="AE10" s="9">
        <f>'2045年女'!J9</f>
        <v>18337</v>
      </c>
      <c r="AF10" s="9">
        <f t="shared" si="11"/>
        <v>81773</v>
      </c>
      <c r="AG10" s="9">
        <f>'2045年男'!K9</f>
        <v>41867</v>
      </c>
      <c r="AH10" s="9">
        <f>'2045年女'!K9</f>
        <v>39906</v>
      </c>
      <c r="AI10" s="9">
        <f t="shared" si="12"/>
        <v>86077</v>
      </c>
      <c r="AJ10" s="9">
        <f>'2045年男'!L9</f>
        <v>43144</v>
      </c>
      <c r="AK10" s="9">
        <f>'2045年女'!L9</f>
        <v>42933</v>
      </c>
      <c r="AL10" s="9">
        <f t="shared" si="13"/>
        <v>106497</v>
      </c>
      <c r="AM10" s="9">
        <f>'2045年男'!M9</f>
        <v>53006</v>
      </c>
      <c r="AN10" s="9">
        <f>'2045年女'!M9</f>
        <v>53491</v>
      </c>
      <c r="AO10" s="9">
        <f t="shared" si="14"/>
        <v>97305</v>
      </c>
      <c r="AP10" s="9">
        <f>'2045年男'!N9</f>
        <v>46669</v>
      </c>
      <c r="AQ10" s="9">
        <f>'2045年女'!N9</f>
        <v>50636</v>
      </c>
      <c r="AR10" s="9">
        <f t="shared" si="15"/>
        <v>71124</v>
      </c>
      <c r="AS10" s="9">
        <f>'2045年男'!O9</f>
        <v>33094</v>
      </c>
      <c r="AT10" s="9">
        <f>'2045年女'!O9</f>
        <v>38030</v>
      </c>
      <c r="AU10" s="9">
        <f t="shared" si="16"/>
        <v>63155</v>
      </c>
      <c r="AV10" s="9">
        <f>'2045年男'!P9</f>
        <v>28483</v>
      </c>
      <c r="AW10" s="9">
        <f>'2045年女'!P9</f>
        <v>34672</v>
      </c>
      <c r="AX10" s="9">
        <f t="shared" si="17"/>
        <v>58711</v>
      </c>
      <c r="AY10" s="9">
        <f>'2045年男'!Q9</f>
        <v>26255</v>
      </c>
      <c r="AZ10" s="9">
        <f>'2045年女'!Q9</f>
        <v>32456</v>
      </c>
      <c r="BA10" s="9">
        <f t="shared" si="18"/>
        <v>62582</v>
      </c>
      <c r="BB10" s="9">
        <f>'2045年男'!R9</f>
        <v>27221</v>
      </c>
      <c r="BC10" s="9">
        <f>'2045年女'!R9</f>
        <v>35361</v>
      </c>
      <c r="BD10" s="9">
        <f t="shared" si="19"/>
        <v>58363</v>
      </c>
      <c r="BE10" s="9">
        <f>'2045年男'!S9</f>
        <v>23372</v>
      </c>
      <c r="BF10" s="9">
        <f>'2045年女'!S9</f>
        <v>34991</v>
      </c>
      <c r="BG10" s="9">
        <f t="shared" si="20"/>
        <v>27091</v>
      </c>
      <c r="BH10" s="9">
        <f>'2045年男'!T9</f>
        <v>10094</v>
      </c>
      <c r="BI10" s="9">
        <f>'2045年女'!T9</f>
        <v>16997</v>
      </c>
      <c r="BJ10" s="9">
        <f t="shared" si="21"/>
        <v>5013</v>
      </c>
      <c r="BK10" s="9">
        <f>'2045年男'!U9</f>
        <v>1779</v>
      </c>
      <c r="BL10" s="9">
        <f>'2045年女'!U9</f>
        <v>3234</v>
      </c>
      <c r="BM10" s="9">
        <f t="shared" si="22"/>
        <v>425</v>
      </c>
      <c r="BN10" s="9" t="str">
        <f>'2045年男'!V9</f>
        <v> 155</v>
      </c>
      <c r="BO10" s="9" t="str">
        <f>'2045年女'!V9</f>
        <v> 270</v>
      </c>
    </row>
    <row r="11" spans="1:67">
      <c r="A11" s="2" t="s">
        <v>769</v>
      </c>
      <c r="B11" s="9">
        <f t="shared" si="0"/>
        <v>2318959</v>
      </c>
      <c r="C11" s="9">
        <f t="shared" si="1"/>
        <v>1186941</v>
      </c>
      <c r="D11" s="9">
        <f t="shared" si="1"/>
        <v>1132018</v>
      </c>
      <c r="E11" s="9">
        <f t="shared" si="2"/>
        <v>30752</v>
      </c>
      <c r="F11" s="9">
        <f>'2045年男'!B10</f>
        <v>16173</v>
      </c>
      <c r="G11" s="9">
        <f>'2045年女'!B10</f>
        <v>14579</v>
      </c>
      <c r="H11" s="9">
        <f t="shared" si="3"/>
        <v>32757</v>
      </c>
      <c r="I11" s="9">
        <f>'2045年男'!C10</f>
        <v>17229</v>
      </c>
      <c r="J11" s="9">
        <f>'2045年女'!C10</f>
        <v>15528</v>
      </c>
      <c r="K11" s="9">
        <f t="shared" si="4"/>
        <v>33733</v>
      </c>
      <c r="L11" s="9">
        <f>'2045年男'!D10</f>
        <v>17742</v>
      </c>
      <c r="M11" s="9">
        <f>'2045年女'!D10</f>
        <v>15991</v>
      </c>
      <c r="N11" s="9">
        <f t="shared" si="5"/>
        <v>42286</v>
      </c>
      <c r="O11" s="9">
        <f>'2045年男'!E10</f>
        <v>22243</v>
      </c>
      <c r="P11" s="9">
        <f>'2045年女'!E10</f>
        <v>20043</v>
      </c>
      <c r="Q11" s="9">
        <f t="shared" si="6"/>
        <v>60920</v>
      </c>
      <c r="R11" s="9">
        <f>'2045年男'!F10</f>
        <v>32046</v>
      </c>
      <c r="S11" s="9">
        <f>'2045年女'!F10</f>
        <v>28874</v>
      </c>
      <c r="T11" s="9">
        <f t="shared" si="7"/>
        <v>99211</v>
      </c>
      <c r="U11" s="9">
        <f>'2045年男'!G10</f>
        <v>51441</v>
      </c>
      <c r="V11" s="9">
        <f>'2045年女'!G10</f>
        <v>47770</v>
      </c>
      <c r="W11" s="9">
        <f t="shared" si="8"/>
        <v>108905</v>
      </c>
      <c r="X11" s="9">
        <f>'2045年男'!H10</f>
        <v>57104</v>
      </c>
      <c r="Y11" s="9">
        <f>'2045年女'!H10</f>
        <v>51801</v>
      </c>
      <c r="Z11" s="9">
        <f t="shared" si="9"/>
        <v>79335</v>
      </c>
      <c r="AA11" s="9">
        <f>'2045年男'!I10</f>
        <v>41594</v>
      </c>
      <c r="AB11" s="9">
        <f>'2045年女'!I10</f>
        <v>37741</v>
      </c>
      <c r="AC11" s="9">
        <f t="shared" si="10"/>
        <v>75733</v>
      </c>
      <c r="AD11" s="9">
        <f>'2045年男'!J10</f>
        <v>42130</v>
      </c>
      <c r="AE11" s="9">
        <f>'2045年女'!J10</f>
        <v>33603</v>
      </c>
      <c r="AF11" s="9">
        <f t="shared" si="11"/>
        <v>169949</v>
      </c>
      <c r="AG11" s="9">
        <f>'2045年男'!K10</f>
        <v>92640</v>
      </c>
      <c r="AH11" s="9">
        <f>'2045年女'!K10</f>
        <v>77309</v>
      </c>
      <c r="AI11" s="9">
        <f t="shared" si="12"/>
        <v>246894</v>
      </c>
      <c r="AJ11" s="9">
        <f>'2045年男'!L10</f>
        <v>131621</v>
      </c>
      <c r="AK11" s="9">
        <f>'2045年女'!L10</f>
        <v>115273</v>
      </c>
      <c r="AL11" s="9">
        <f t="shared" si="13"/>
        <v>294506</v>
      </c>
      <c r="AM11" s="9">
        <f>'2045年男'!M10</f>
        <v>155645</v>
      </c>
      <c r="AN11" s="9">
        <f>'2045年女'!M10</f>
        <v>138861</v>
      </c>
      <c r="AO11" s="9">
        <f t="shared" si="14"/>
        <v>255703</v>
      </c>
      <c r="AP11" s="9">
        <f>'2045年男'!N10</f>
        <v>131709</v>
      </c>
      <c r="AQ11" s="9">
        <f>'2045年女'!N10</f>
        <v>123994</v>
      </c>
      <c r="AR11" s="9">
        <f t="shared" si="15"/>
        <v>206843</v>
      </c>
      <c r="AS11" s="9">
        <f>'2045年男'!O10</f>
        <v>106144</v>
      </c>
      <c r="AT11" s="9">
        <f>'2045年女'!O10</f>
        <v>100699</v>
      </c>
      <c r="AU11" s="9">
        <f t="shared" si="16"/>
        <v>178468</v>
      </c>
      <c r="AV11" s="9">
        <f>'2045年男'!P10</f>
        <v>90619</v>
      </c>
      <c r="AW11" s="9">
        <f>'2045年女'!P10</f>
        <v>87849</v>
      </c>
      <c r="AX11" s="9">
        <f t="shared" si="17"/>
        <v>154323</v>
      </c>
      <c r="AY11" s="9">
        <f>'2045年男'!Q10</f>
        <v>76460</v>
      </c>
      <c r="AZ11" s="9">
        <f>'2045年女'!Q10</f>
        <v>77863</v>
      </c>
      <c r="BA11" s="9">
        <f t="shared" si="18"/>
        <v>117929</v>
      </c>
      <c r="BB11" s="9">
        <f>'2045年男'!R10</f>
        <v>54492</v>
      </c>
      <c r="BC11" s="9">
        <f>'2045年女'!R10</f>
        <v>63437</v>
      </c>
      <c r="BD11" s="9">
        <f t="shared" si="19"/>
        <v>82145</v>
      </c>
      <c r="BE11" s="9">
        <f>'2045年男'!S10</f>
        <v>33334</v>
      </c>
      <c r="BF11" s="9">
        <f>'2045年女'!S10</f>
        <v>48811</v>
      </c>
      <c r="BG11" s="9">
        <f t="shared" si="20"/>
        <v>40435</v>
      </c>
      <c r="BH11" s="9">
        <f>'2045年男'!T10</f>
        <v>14430</v>
      </c>
      <c r="BI11" s="9">
        <f>'2045年女'!T10</f>
        <v>26005</v>
      </c>
      <c r="BJ11" s="9">
        <f t="shared" si="21"/>
        <v>7536</v>
      </c>
      <c r="BK11" s="9">
        <f>'2045年男'!U10</f>
        <v>2020</v>
      </c>
      <c r="BL11" s="9">
        <f>'2045年女'!U10</f>
        <v>5516</v>
      </c>
      <c r="BM11" s="9">
        <f t="shared" si="22"/>
        <v>596</v>
      </c>
      <c r="BN11" s="9" t="str">
        <f>'2045年男'!V10</f>
        <v> 125</v>
      </c>
      <c r="BO11" s="9" t="str">
        <f>'2045年女'!V10</f>
        <v> 471</v>
      </c>
    </row>
    <row r="12" spans="1:67">
      <c r="A12" s="2" t="s">
        <v>770</v>
      </c>
      <c r="B12" s="9">
        <f t="shared" si="0"/>
        <v>1926634</v>
      </c>
      <c r="C12" s="9">
        <f t="shared" si="1"/>
        <v>989568</v>
      </c>
      <c r="D12" s="9">
        <f t="shared" si="1"/>
        <v>937066</v>
      </c>
      <c r="E12" s="9">
        <f t="shared" si="2"/>
        <v>24961</v>
      </c>
      <c r="F12" s="9">
        <f>'2045年男'!B11</f>
        <v>12871</v>
      </c>
      <c r="G12" s="9">
        <f>'2045年女'!B11</f>
        <v>12090</v>
      </c>
      <c r="H12" s="9">
        <f t="shared" si="3"/>
        <v>26941</v>
      </c>
      <c r="I12" s="9">
        <f>'2045年男'!C11</f>
        <v>13890</v>
      </c>
      <c r="J12" s="9">
        <f>'2045年女'!C11</f>
        <v>13051</v>
      </c>
      <c r="K12" s="9">
        <f t="shared" si="4"/>
        <v>26955</v>
      </c>
      <c r="L12" s="9">
        <f>'2045年男'!D11</f>
        <v>13898</v>
      </c>
      <c r="M12" s="9">
        <f>'2045年女'!D11</f>
        <v>13057</v>
      </c>
      <c r="N12" s="9">
        <f t="shared" si="5"/>
        <v>32180</v>
      </c>
      <c r="O12" s="9">
        <f>'2045年男'!E11</f>
        <v>16590</v>
      </c>
      <c r="P12" s="9">
        <f>'2045年女'!E11</f>
        <v>15590</v>
      </c>
      <c r="Q12" s="9">
        <f t="shared" si="6"/>
        <v>46313</v>
      </c>
      <c r="R12" s="9">
        <f>'2045年男'!F11</f>
        <v>23867</v>
      </c>
      <c r="S12" s="9">
        <f>'2045年女'!F11</f>
        <v>22446</v>
      </c>
      <c r="T12" s="9">
        <f t="shared" si="7"/>
        <v>79106</v>
      </c>
      <c r="U12" s="9">
        <f>'2045年男'!G11</f>
        <v>40945</v>
      </c>
      <c r="V12" s="9">
        <f>'2045年女'!G11</f>
        <v>38161</v>
      </c>
      <c r="W12" s="9">
        <f t="shared" si="8"/>
        <v>84553</v>
      </c>
      <c r="X12" s="9">
        <f>'2045年男'!H11</f>
        <v>44217</v>
      </c>
      <c r="Y12" s="9">
        <f>'2045年女'!H11</f>
        <v>40336</v>
      </c>
      <c r="Z12" s="9">
        <f t="shared" si="9"/>
        <v>59386</v>
      </c>
      <c r="AA12" s="9">
        <f>'2045年男'!I11</f>
        <v>31145</v>
      </c>
      <c r="AB12" s="9">
        <f>'2045年女'!I11</f>
        <v>28241</v>
      </c>
      <c r="AC12" s="9">
        <f t="shared" si="10"/>
        <v>60029</v>
      </c>
      <c r="AD12" s="9">
        <f>'2045年男'!J11</f>
        <v>33044</v>
      </c>
      <c r="AE12" s="9">
        <f>'2045年女'!J11</f>
        <v>26985</v>
      </c>
      <c r="AF12" s="9">
        <f t="shared" si="11"/>
        <v>125842</v>
      </c>
      <c r="AG12" s="9">
        <f>'2045年男'!K11</f>
        <v>69188</v>
      </c>
      <c r="AH12" s="9">
        <f>'2045年女'!K11</f>
        <v>56654</v>
      </c>
      <c r="AI12" s="9">
        <f t="shared" si="12"/>
        <v>183328</v>
      </c>
      <c r="AJ12" s="9">
        <f>'2045年男'!L11</f>
        <v>98013</v>
      </c>
      <c r="AK12" s="9">
        <f>'2045年女'!L11</f>
        <v>85315</v>
      </c>
      <c r="AL12" s="9">
        <f t="shared" si="13"/>
        <v>239965</v>
      </c>
      <c r="AM12" s="9">
        <f>'2045年男'!M11</f>
        <v>126873</v>
      </c>
      <c r="AN12" s="9">
        <f>'2045年女'!M11</f>
        <v>113092</v>
      </c>
      <c r="AO12" s="9">
        <f t="shared" si="14"/>
        <v>206792</v>
      </c>
      <c r="AP12" s="9">
        <f>'2045年男'!N11</f>
        <v>109376</v>
      </c>
      <c r="AQ12" s="9">
        <f>'2045年女'!N11</f>
        <v>97416</v>
      </c>
      <c r="AR12" s="9">
        <f t="shared" si="15"/>
        <v>162291</v>
      </c>
      <c r="AS12" s="9">
        <f>'2045年男'!O11</f>
        <v>85064</v>
      </c>
      <c r="AT12" s="9">
        <f>'2045年女'!O11</f>
        <v>77227</v>
      </c>
      <c r="AU12" s="9">
        <f t="shared" si="16"/>
        <v>153006</v>
      </c>
      <c r="AV12" s="9">
        <f>'2045年男'!P11</f>
        <v>78491</v>
      </c>
      <c r="AW12" s="9">
        <f>'2045年女'!P11</f>
        <v>74515</v>
      </c>
      <c r="AX12" s="9">
        <f t="shared" si="17"/>
        <v>144584</v>
      </c>
      <c r="AY12" s="9">
        <f>'2045年男'!Q11</f>
        <v>73817</v>
      </c>
      <c r="AZ12" s="9">
        <f>'2045年女'!Q11</f>
        <v>70767</v>
      </c>
      <c r="BA12" s="9">
        <f t="shared" si="18"/>
        <v>118239</v>
      </c>
      <c r="BB12" s="9">
        <f>'2045年男'!R11</f>
        <v>56180</v>
      </c>
      <c r="BC12" s="9">
        <f>'2045年女'!R11</f>
        <v>62059</v>
      </c>
      <c r="BD12" s="9">
        <f t="shared" si="19"/>
        <v>91215</v>
      </c>
      <c r="BE12" s="9">
        <f>'2045年男'!S11</f>
        <v>38717</v>
      </c>
      <c r="BF12" s="9">
        <f>'2045年女'!S11</f>
        <v>52498</v>
      </c>
      <c r="BG12" s="9">
        <f t="shared" si="20"/>
        <v>48232</v>
      </c>
      <c r="BH12" s="9">
        <f>'2045年男'!T11</f>
        <v>18713</v>
      </c>
      <c r="BI12" s="9">
        <f>'2045年女'!T11</f>
        <v>29519</v>
      </c>
      <c r="BJ12" s="9">
        <f t="shared" si="21"/>
        <v>11290</v>
      </c>
      <c r="BK12" s="9">
        <f>'2045年男'!U11</f>
        <v>4176</v>
      </c>
      <c r="BL12" s="9">
        <f>'2045年女'!U11</f>
        <v>7114</v>
      </c>
      <c r="BM12" s="9">
        <f t="shared" si="22"/>
        <v>1426</v>
      </c>
      <c r="BN12" s="9" t="str">
        <f>'2045年男'!V11</f>
        <v> 493</v>
      </c>
      <c r="BO12" s="9" t="str">
        <f>'2045年女'!V11</f>
        <v> 933</v>
      </c>
    </row>
    <row r="13" spans="1:67">
      <c r="A13" s="2" t="s">
        <v>771</v>
      </c>
      <c r="B13" s="9">
        <f t="shared" si="0"/>
        <v>1651993</v>
      </c>
      <c r="C13" s="9">
        <f t="shared" si="1"/>
        <v>882400</v>
      </c>
      <c r="D13" s="9">
        <f t="shared" si="1"/>
        <v>769593</v>
      </c>
      <c r="E13" s="9">
        <f t="shared" si="2"/>
        <v>21329</v>
      </c>
      <c r="F13" s="9">
        <f>'2045年男'!B12</f>
        <v>11149</v>
      </c>
      <c r="G13" s="9">
        <f>'2045年女'!B12</f>
        <v>10180</v>
      </c>
      <c r="H13" s="9">
        <f t="shared" si="3"/>
        <v>22581</v>
      </c>
      <c r="I13" s="9">
        <f>'2045年男'!C12</f>
        <v>11806</v>
      </c>
      <c r="J13" s="9">
        <f>'2045年女'!C12</f>
        <v>10775</v>
      </c>
      <c r="K13" s="9">
        <f t="shared" si="4"/>
        <v>22596</v>
      </c>
      <c r="L13" s="9">
        <f>'2045年男'!D12</f>
        <v>11813</v>
      </c>
      <c r="M13" s="9">
        <f>'2045年女'!D12</f>
        <v>10783</v>
      </c>
      <c r="N13" s="9">
        <f t="shared" si="5"/>
        <v>27800</v>
      </c>
      <c r="O13" s="9">
        <f>'2045年男'!E12</f>
        <v>14533</v>
      </c>
      <c r="P13" s="9">
        <f>'2045年女'!E12</f>
        <v>13267</v>
      </c>
      <c r="Q13" s="9">
        <f t="shared" si="6"/>
        <v>41756</v>
      </c>
      <c r="R13" s="9">
        <f>'2045年男'!F12</f>
        <v>21834</v>
      </c>
      <c r="S13" s="9">
        <f>'2045年女'!F12</f>
        <v>19922</v>
      </c>
      <c r="T13" s="9">
        <f t="shared" si="7"/>
        <v>71182</v>
      </c>
      <c r="U13" s="9">
        <f>'2045年男'!G12</f>
        <v>37366</v>
      </c>
      <c r="V13" s="9">
        <f>'2045年女'!G12</f>
        <v>33816</v>
      </c>
      <c r="W13" s="9">
        <f t="shared" si="8"/>
        <v>65605</v>
      </c>
      <c r="X13" s="9">
        <f>'2045年男'!H12</f>
        <v>34852</v>
      </c>
      <c r="Y13" s="9">
        <f>'2045年女'!H12</f>
        <v>30753</v>
      </c>
      <c r="Z13" s="9">
        <f t="shared" si="9"/>
        <v>42910</v>
      </c>
      <c r="AA13" s="9">
        <f>'2045年男'!I12</f>
        <v>22750</v>
      </c>
      <c r="AB13" s="9">
        <f>'2045年女'!I12</f>
        <v>20160</v>
      </c>
      <c r="AC13" s="9">
        <f t="shared" si="10"/>
        <v>50215</v>
      </c>
      <c r="AD13" s="9">
        <f>'2045年男'!J12</f>
        <v>28752</v>
      </c>
      <c r="AE13" s="9">
        <f>'2045年女'!J12</f>
        <v>21463</v>
      </c>
      <c r="AF13" s="9">
        <f t="shared" si="11"/>
        <v>117265</v>
      </c>
      <c r="AG13" s="9">
        <f>'2045年男'!K12</f>
        <v>65956</v>
      </c>
      <c r="AH13" s="9">
        <f>'2045年女'!K12</f>
        <v>51309</v>
      </c>
      <c r="AI13" s="9">
        <f t="shared" si="12"/>
        <v>179327</v>
      </c>
      <c r="AJ13" s="9">
        <f>'2045年男'!L12</f>
        <v>100117</v>
      </c>
      <c r="AK13" s="9">
        <f>'2045年女'!L12</f>
        <v>79210</v>
      </c>
      <c r="AL13" s="9">
        <f t="shared" si="13"/>
        <v>244669</v>
      </c>
      <c r="AM13" s="9">
        <f>'2045年男'!M12</f>
        <v>135033</v>
      </c>
      <c r="AN13" s="9">
        <f>'2045年女'!M12</f>
        <v>109636</v>
      </c>
      <c r="AO13" s="9">
        <f t="shared" si="14"/>
        <v>186290</v>
      </c>
      <c r="AP13" s="9">
        <f>'2045年男'!N12</f>
        <v>103239</v>
      </c>
      <c r="AQ13" s="9">
        <f>'2045年女'!N12</f>
        <v>83051</v>
      </c>
      <c r="AR13" s="9">
        <f t="shared" si="15"/>
        <v>140047</v>
      </c>
      <c r="AS13" s="9">
        <f>'2045年男'!O12</f>
        <v>77330</v>
      </c>
      <c r="AT13" s="9">
        <f>'2045年女'!O12</f>
        <v>62717</v>
      </c>
      <c r="AU13" s="9">
        <f t="shared" si="16"/>
        <v>127829</v>
      </c>
      <c r="AV13" s="9">
        <f>'2045年男'!P12</f>
        <v>68835</v>
      </c>
      <c r="AW13" s="9">
        <f>'2045年女'!P12</f>
        <v>58994</v>
      </c>
      <c r="AX13" s="9">
        <f t="shared" si="17"/>
        <v>114985</v>
      </c>
      <c r="AY13" s="9">
        <f>'2045年男'!Q12</f>
        <v>59806</v>
      </c>
      <c r="AZ13" s="9">
        <f>'2045年女'!Q12</f>
        <v>55179</v>
      </c>
      <c r="BA13" s="9">
        <f t="shared" si="18"/>
        <v>86017</v>
      </c>
      <c r="BB13" s="9">
        <f>'2045年男'!R12</f>
        <v>40880</v>
      </c>
      <c r="BC13" s="9">
        <f>'2045年女'!R12</f>
        <v>45137</v>
      </c>
      <c r="BD13" s="9">
        <f t="shared" si="19"/>
        <v>55850</v>
      </c>
      <c r="BE13" s="9">
        <f>'2045年男'!S12</f>
        <v>23488</v>
      </c>
      <c r="BF13" s="9">
        <f>'2045年女'!S12</f>
        <v>32362</v>
      </c>
      <c r="BG13" s="9">
        <f t="shared" si="20"/>
        <v>27818</v>
      </c>
      <c r="BH13" s="9">
        <f>'2045年男'!T12</f>
        <v>10821</v>
      </c>
      <c r="BI13" s="9">
        <f>'2045年女'!T12</f>
        <v>16997</v>
      </c>
      <c r="BJ13" s="9">
        <f t="shared" si="21"/>
        <v>5392</v>
      </c>
      <c r="BK13" s="9">
        <f>'2045年男'!U12</f>
        <v>1846</v>
      </c>
      <c r="BL13" s="9">
        <f>'2045年女'!U12</f>
        <v>3546</v>
      </c>
      <c r="BM13" s="9">
        <f t="shared" si="22"/>
        <v>530</v>
      </c>
      <c r="BN13" s="9" t="str">
        <f>'2045年男'!V12</f>
        <v> 194</v>
      </c>
      <c r="BO13" s="9" t="str">
        <f>'2045年女'!V12</f>
        <v> 336</v>
      </c>
    </row>
    <row r="14" spans="1:67">
      <c r="A14" s="2" t="s">
        <v>772</v>
      </c>
      <c r="B14" s="9">
        <f t="shared" si="0"/>
        <v>4979672</v>
      </c>
      <c r="C14" s="9">
        <f t="shared" si="1"/>
        <v>2560749</v>
      </c>
      <c r="D14" s="9">
        <f t="shared" si="1"/>
        <v>2418923</v>
      </c>
      <c r="E14" s="9">
        <f t="shared" si="2"/>
        <v>66034</v>
      </c>
      <c r="F14" s="9">
        <f>'2045年男'!B13</f>
        <v>34732</v>
      </c>
      <c r="G14" s="9">
        <f>'2045年女'!B13</f>
        <v>31302</v>
      </c>
      <c r="H14" s="9">
        <f t="shared" si="3"/>
        <v>69684</v>
      </c>
      <c r="I14" s="9">
        <f>'2045年男'!C13</f>
        <v>36657</v>
      </c>
      <c r="J14" s="9">
        <f>'2045年女'!C13</f>
        <v>33027</v>
      </c>
      <c r="K14" s="9">
        <f t="shared" si="4"/>
        <v>71091</v>
      </c>
      <c r="L14" s="9">
        <f>'2045年男'!D13</f>
        <v>37396</v>
      </c>
      <c r="M14" s="9">
        <f>'2045年女'!D13</f>
        <v>33695</v>
      </c>
      <c r="N14" s="9">
        <f t="shared" si="5"/>
        <v>89916</v>
      </c>
      <c r="O14" s="9">
        <f>'2045年男'!E13</f>
        <v>47299</v>
      </c>
      <c r="P14" s="9">
        <f>'2045年女'!E13</f>
        <v>42617</v>
      </c>
      <c r="Q14" s="9">
        <f t="shared" si="6"/>
        <v>132691</v>
      </c>
      <c r="R14" s="9">
        <f>'2045年男'!F13</f>
        <v>69807</v>
      </c>
      <c r="S14" s="9">
        <f>'2045年女'!F13</f>
        <v>62884</v>
      </c>
      <c r="T14" s="9">
        <f t="shared" si="7"/>
        <v>212305</v>
      </c>
      <c r="U14" s="9">
        <f>'2045年男'!G13</f>
        <v>110648</v>
      </c>
      <c r="V14" s="9">
        <f>'2045年女'!G13</f>
        <v>101657</v>
      </c>
      <c r="W14" s="9">
        <f t="shared" si="8"/>
        <v>222737</v>
      </c>
      <c r="X14" s="9">
        <f>'2045年男'!H13</f>
        <v>117052</v>
      </c>
      <c r="Y14" s="9">
        <f>'2045年女'!H13</f>
        <v>105685</v>
      </c>
      <c r="Z14" s="9">
        <f t="shared" si="9"/>
        <v>159410</v>
      </c>
      <c r="AA14" s="9">
        <f>'2045年男'!I13</f>
        <v>83203</v>
      </c>
      <c r="AB14" s="9">
        <f>'2045年女'!I13</f>
        <v>76207</v>
      </c>
      <c r="AC14" s="9">
        <f t="shared" si="10"/>
        <v>160825</v>
      </c>
      <c r="AD14" s="9">
        <f>'2045年男'!J13</f>
        <v>89315</v>
      </c>
      <c r="AE14" s="9">
        <f>'2045年女'!J13</f>
        <v>71510</v>
      </c>
      <c r="AF14" s="9">
        <f t="shared" si="11"/>
        <v>358808</v>
      </c>
      <c r="AG14" s="9">
        <f>'2045年男'!K13</f>
        <v>199522</v>
      </c>
      <c r="AH14" s="9">
        <f>'2045年女'!K13</f>
        <v>159286</v>
      </c>
      <c r="AI14" s="9">
        <f t="shared" si="12"/>
        <v>555331</v>
      </c>
      <c r="AJ14" s="9">
        <f>'2045年男'!L13</f>
        <v>300281</v>
      </c>
      <c r="AK14" s="9">
        <f>'2045年女'!L13</f>
        <v>255050</v>
      </c>
      <c r="AL14" s="9">
        <f t="shared" si="13"/>
        <v>653899</v>
      </c>
      <c r="AM14" s="9">
        <f>'2045年男'!M13</f>
        <v>348553</v>
      </c>
      <c r="AN14" s="9">
        <f>'2045年女'!M13</f>
        <v>305346</v>
      </c>
      <c r="AO14" s="9">
        <f t="shared" si="14"/>
        <v>526701</v>
      </c>
      <c r="AP14" s="9">
        <f>'2045年男'!N13</f>
        <v>273624</v>
      </c>
      <c r="AQ14" s="9">
        <f>'2045年女'!N13</f>
        <v>253077</v>
      </c>
      <c r="AR14" s="9">
        <f t="shared" si="15"/>
        <v>401874</v>
      </c>
      <c r="AS14" s="9">
        <f>'2045年男'!O13</f>
        <v>207388</v>
      </c>
      <c r="AT14" s="9">
        <f>'2045年女'!O13</f>
        <v>194486</v>
      </c>
      <c r="AU14" s="9">
        <f t="shared" si="16"/>
        <v>354286</v>
      </c>
      <c r="AV14" s="9">
        <f>'2045年男'!P13</f>
        <v>180004</v>
      </c>
      <c r="AW14" s="9">
        <f>'2045年女'!P13</f>
        <v>174282</v>
      </c>
      <c r="AX14" s="9">
        <f t="shared" si="17"/>
        <v>326385</v>
      </c>
      <c r="AY14" s="9">
        <f>'2045年男'!Q13</f>
        <v>160832</v>
      </c>
      <c r="AZ14" s="9">
        <f>'2045年女'!Q13</f>
        <v>165553</v>
      </c>
      <c r="BA14" s="9">
        <f t="shared" si="18"/>
        <v>271397</v>
      </c>
      <c r="BB14" s="9">
        <f>'2045年男'!R13</f>
        <v>123839</v>
      </c>
      <c r="BC14" s="9">
        <f>'2045年女'!R13</f>
        <v>147558</v>
      </c>
      <c r="BD14" s="9">
        <f t="shared" si="19"/>
        <v>204824</v>
      </c>
      <c r="BE14" s="9">
        <f>'2045年男'!S13</f>
        <v>85480</v>
      </c>
      <c r="BF14" s="9">
        <f>'2045年女'!S13</f>
        <v>119344</v>
      </c>
      <c r="BG14" s="9">
        <f t="shared" si="20"/>
        <v>111374</v>
      </c>
      <c r="BH14" s="9">
        <f>'2045年男'!T13</f>
        <v>43786</v>
      </c>
      <c r="BI14" s="9">
        <f>'2045年女'!T13</f>
        <v>67588</v>
      </c>
      <c r="BJ14" s="9">
        <f t="shared" si="21"/>
        <v>26935</v>
      </c>
      <c r="BK14" s="9">
        <f>'2045年男'!U13</f>
        <v>10249</v>
      </c>
      <c r="BL14" s="9">
        <f>'2045年女'!U13</f>
        <v>16686</v>
      </c>
      <c r="BM14" s="9">
        <f t="shared" si="22"/>
        <v>3165</v>
      </c>
      <c r="BN14" s="9" t="str">
        <f>'2045年男'!V13</f>
        <v> 1082</v>
      </c>
      <c r="BO14" s="9" t="str">
        <f>'2045年女'!V13</f>
        <v> 2083</v>
      </c>
    </row>
    <row r="15" spans="1:67">
      <c r="A15" s="2" t="s">
        <v>773</v>
      </c>
      <c r="B15" s="9">
        <f t="shared" si="0"/>
        <v>673736</v>
      </c>
      <c r="C15" s="9">
        <f t="shared" si="1"/>
        <v>350490</v>
      </c>
      <c r="D15" s="9">
        <f t="shared" si="1"/>
        <v>323246</v>
      </c>
      <c r="E15" s="9">
        <f t="shared" si="2"/>
        <v>8518</v>
      </c>
      <c r="F15" s="9">
        <f>'2045年男'!B14</f>
        <v>4185</v>
      </c>
      <c r="G15" s="9">
        <f>'2045年女'!B14</f>
        <v>4333</v>
      </c>
      <c r="H15" s="9">
        <f t="shared" si="3"/>
        <v>9920</v>
      </c>
      <c r="I15" s="9">
        <f>'2045年男'!C14</f>
        <v>4873</v>
      </c>
      <c r="J15" s="9">
        <f>'2045年女'!C14</f>
        <v>5047</v>
      </c>
      <c r="K15" s="9">
        <f t="shared" si="4"/>
        <v>10138</v>
      </c>
      <c r="L15" s="9">
        <f>'2045年男'!D14</f>
        <v>4979</v>
      </c>
      <c r="M15" s="9">
        <f>'2045年女'!D14</f>
        <v>5159</v>
      </c>
      <c r="N15" s="9">
        <f t="shared" si="5"/>
        <v>10873</v>
      </c>
      <c r="O15" s="9">
        <f>'2045年男'!E14</f>
        <v>5337</v>
      </c>
      <c r="P15" s="9">
        <f>'2045年女'!E14</f>
        <v>5536</v>
      </c>
      <c r="Q15" s="9">
        <f t="shared" si="6"/>
        <v>13920</v>
      </c>
      <c r="R15" s="9">
        <f>'2045年男'!F14</f>
        <v>6829</v>
      </c>
      <c r="S15" s="9">
        <f>'2045年女'!F14</f>
        <v>7091</v>
      </c>
      <c r="T15" s="9">
        <f t="shared" si="7"/>
        <v>26747</v>
      </c>
      <c r="U15" s="9">
        <f>'2045年男'!G14</f>
        <v>14044</v>
      </c>
      <c r="V15" s="9">
        <f>'2045年女'!G14</f>
        <v>12703</v>
      </c>
      <c r="W15" s="9">
        <f t="shared" si="8"/>
        <v>27353</v>
      </c>
      <c r="X15" s="9">
        <f>'2045年男'!H14</f>
        <v>14382</v>
      </c>
      <c r="Y15" s="9">
        <f>'2045年女'!H14</f>
        <v>12971</v>
      </c>
      <c r="Z15" s="9">
        <f t="shared" si="9"/>
        <v>21463</v>
      </c>
      <c r="AA15" s="9">
        <f>'2045年男'!I14</f>
        <v>11145</v>
      </c>
      <c r="AB15" s="9">
        <f>'2045年女'!I14</f>
        <v>10318</v>
      </c>
      <c r="AC15" s="9">
        <f t="shared" si="10"/>
        <v>26250</v>
      </c>
      <c r="AD15" s="9">
        <f>'2045年男'!J14</f>
        <v>14886</v>
      </c>
      <c r="AE15" s="9">
        <f>'2045年女'!J14</f>
        <v>11364</v>
      </c>
      <c r="AF15" s="9">
        <f t="shared" si="11"/>
        <v>37470</v>
      </c>
      <c r="AG15" s="9">
        <f>'2045年男'!K14</f>
        <v>21782</v>
      </c>
      <c r="AH15" s="9">
        <f>'2045年女'!K14</f>
        <v>15688</v>
      </c>
      <c r="AI15" s="9">
        <f t="shared" si="12"/>
        <v>56282</v>
      </c>
      <c r="AJ15" s="9">
        <f>'2045年男'!L14</f>
        <v>31606</v>
      </c>
      <c r="AK15" s="9">
        <f>'2045年女'!L14</f>
        <v>24676</v>
      </c>
      <c r="AL15" s="9">
        <f t="shared" si="13"/>
        <v>77978</v>
      </c>
      <c r="AM15" s="9">
        <f>'2045年男'!M14</f>
        <v>42778</v>
      </c>
      <c r="AN15" s="9">
        <f>'2045年女'!M14</f>
        <v>35200</v>
      </c>
      <c r="AO15" s="9">
        <f t="shared" si="14"/>
        <v>64185</v>
      </c>
      <c r="AP15" s="9">
        <f>'2045年男'!N14</f>
        <v>34767</v>
      </c>
      <c r="AQ15" s="9">
        <f>'2045年女'!N14</f>
        <v>29418</v>
      </c>
      <c r="AR15" s="9">
        <f t="shared" si="15"/>
        <v>59509</v>
      </c>
      <c r="AS15" s="9">
        <f>'2045年男'!O14</f>
        <v>32041</v>
      </c>
      <c r="AT15" s="9">
        <f>'2045年女'!O14</f>
        <v>27468</v>
      </c>
      <c r="AU15" s="9">
        <f t="shared" si="16"/>
        <v>62605</v>
      </c>
      <c r="AV15" s="9">
        <f>'2045年男'!P14</f>
        <v>32581</v>
      </c>
      <c r="AW15" s="9">
        <f>'2045年女'!P14</f>
        <v>30024</v>
      </c>
      <c r="AX15" s="9">
        <f t="shared" si="17"/>
        <v>65445</v>
      </c>
      <c r="AY15" s="9">
        <f>'2045年男'!Q14</f>
        <v>33545</v>
      </c>
      <c r="AZ15" s="9">
        <f>'2045年女'!Q14</f>
        <v>31900</v>
      </c>
      <c r="BA15" s="9">
        <f t="shared" si="18"/>
        <v>49963</v>
      </c>
      <c r="BB15" s="9">
        <f>'2045年男'!R14</f>
        <v>23497</v>
      </c>
      <c r="BC15" s="9">
        <f>'2045年女'!R14</f>
        <v>26466</v>
      </c>
      <c r="BD15" s="9">
        <f t="shared" si="19"/>
        <v>26523</v>
      </c>
      <c r="BE15" s="9">
        <f>'2045年男'!S14</f>
        <v>10946</v>
      </c>
      <c r="BF15" s="9">
        <f>'2045年女'!S14</f>
        <v>15577</v>
      </c>
      <c r="BG15" s="9">
        <f t="shared" si="20"/>
        <v>14457</v>
      </c>
      <c r="BH15" s="9">
        <f>'2045年男'!T14</f>
        <v>5002</v>
      </c>
      <c r="BI15" s="9">
        <f>'2045年女'!T14</f>
        <v>9455</v>
      </c>
      <c r="BJ15" s="9">
        <f t="shared" si="21"/>
        <v>3673</v>
      </c>
      <c r="BK15" s="9">
        <f>'2045年男'!U14</f>
        <v>1102</v>
      </c>
      <c r="BL15" s="9">
        <f>'2045年女'!U14</f>
        <v>2571</v>
      </c>
      <c r="BM15" s="9">
        <f t="shared" si="22"/>
        <v>464</v>
      </c>
      <c r="BN15" s="9" t="str">
        <f>'2045年男'!V14</f>
        <v> 183</v>
      </c>
      <c r="BO15" s="9" t="str">
        <f>'2045年女'!V14</f>
        <v> 281</v>
      </c>
    </row>
    <row r="16" spans="1:67">
      <c r="A16" s="2" t="s">
        <v>774</v>
      </c>
      <c r="B16" s="9">
        <f t="shared" si="0"/>
        <v>1791598</v>
      </c>
      <c r="C16" s="9">
        <f t="shared" si="1"/>
        <v>947389</v>
      </c>
      <c r="D16" s="9">
        <f t="shared" si="1"/>
        <v>844209</v>
      </c>
      <c r="E16" s="9">
        <f t="shared" si="2"/>
        <v>28046</v>
      </c>
      <c r="F16" s="9">
        <f>'2045年男'!B15</f>
        <v>14536</v>
      </c>
      <c r="G16" s="9">
        <f>'2045年女'!B15</f>
        <v>13510</v>
      </c>
      <c r="H16" s="9">
        <f t="shared" si="3"/>
        <v>28734</v>
      </c>
      <c r="I16" s="9">
        <f>'2045年男'!C15</f>
        <v>14893</v>
      </c>
      <c r="J16" s="9">
        <f>'2045年女'!C15</f>
        <v>13841</v>
      </c>
      <c r="K16" s="9">
        <f t="shared" si="4"/>
        <v>29167</v>
      </c>
      <c r="L16" s="9">
        <f>'2045年男'!D15</f>
        <v>15114</v>
      </c>
      <c r="M16" s="9">
        <f>'2045年女'!D15</f>
        <v>14053</v>
      </c>
      <c r="N16" s="9">
        <f t="shared" si="5"/>
        <v>37387</v>
      </c>
      <c r="O16" s="9">
        <f>'2045年男'!E15</f>
        <v>19375</v>
      </c>
      <c r="P16" s="9">
        <f>'2045年女'!E15</f>
        <v>18012</v>
      </c>
      <c r="Q16" s="9">
        <f t="shared" si="6"/>
        <v>55198</v>
      </c>
      <c r="R16" s="9">
        <f>'2045年男'!F15</f>
        <v>28613</v>
      </c>
      <c r="S16" s="9">
        <f>'2045年女'!F15</f>
        <v>26585</v>
      </c>
      <c r="T16" s="9">
        <f t="shared" si="7"/>
        <v>79099</v>
      </c>
      <c r="U16" s="9">
        <f>'2045年男'!G15</f>
        <v>41219</v>
      </c>
      <c r="V16" s="9">
        <f>'2045年女'!G15</f>
        <v>37880</v>
      </c>
      <c r="W16" s="9">
        <f t="shared" si="8"/>
        <v>75984</v>
      </c>
      <c r="X16" s="9">
        <f>'2045年男'!H15</f>
        <v>40405</v>
      </c>
      <c r="Y16" s="9">
        <f>'2045年女'!H15</f>
        <v>35579</v>
      </c>
      <c r="Z16" s="9">
        <f t="shared" si="9"/>
        <v>48987</v>
      </c>
      <c r="AA16" s="9">
        <f>'2045年男'!I15</f>
        <v>25947</v>
      </c>
      <c r="AB16" s="9">
        <f>'2045年女'!I15</f>
        <v>23040</v>
      </c>
      <c r="AC16" s="9">
        <f t="shared" si="10"/>
        <v>60737</v>
      </c>
      <c r="AD16" s="9">
        <f>'2045年男'!J15</f>
        <v>32626</v>
      </c>
      <c r="AE16" s="9">
        <f>'2045年女'!J15</f>
        <v>28111</v>
      </c>
      <c r="AF16" s="9">
        <f t="shared" si="11"/>
        <v>145801</v>
      </c>
      <c r="AG16" s="9">
        <f>'2045年男'!K15</f>
        <v>80971</v>
      </c>
      <c r="AH16" s="9">
        <f>'2045年女'!K15</f>
        <v>64830</v>
      </c>
      <c r="AI16" s="9">
        <f t="shared" si="12"/>
        <v>200896</v>
      </c>
      <c r="AJ16" s="9">
        <f>'2045年男'!L15</f>
        <v>112908</v>
      </c>
      <c r="AK16" s="9">
        <f>'2045年女'!L15</f>
        <v>87988</v>
      </c>
      <c r="AL16" s="9">
        <f t="shared" si="13"/>
        <v>252268</v>
      </c>
      <c r="AM16" s="9">
        <f>'2045年男'!M15</f>
        <v>139633</v>
      </c>
      <c r="AN16" s="9">
        <f>'2045年女'!M15</f>
        <v>112635</v>
      </c>
      <c r="AO16" s="9">
        <f t="shared" si="14"/>
        <v>185027</v>
      </c>
      <c r="AP16" s="9">
        <f>'2045年男'!N15</f>
        <v>100748</v>
      </c>
      <c r="AQ16" s="9">
        <f>'2045年女'!N15</f>
        <v>84279</v>
      </c>
      <c r="AR16" s="9">
        <f t="shared" si="15"/>
        <v>145806</v>
      </c>
      <c r="AS16" s="9">
        <f>'2045年男'!O15</f>
        <v>78783</v>
      </c>
      <c r="AT16" s="9">
        <f>'2045年女'!O15</f>
        <v>67023</v>
      </c>
      <c r="AU16" s="9">
        <f t="shared" si="16"/>
        <v>130174</v>
      </c>
      <c r="AV16" s="9">
        <f>'2045年男'!P15</f>
        <v>68846</v>
      </c>
      <c r="AW16" s="9">
        <f>'2045年女'!P15</f>
        <v>61328</v>
      </c>
      <c r="AX16" s="9">
        <f t="shared" si="17"/>
        <v>116472</v>
      </c>
      <c r="AY16" s="9">
        <f>'2045年男'!Q15</f>
        <v>59051</v>
      </c>
      <c r="AZ16" s="9">
        <f>'2045年女'!Q15</f>
        <v>57421</v>
      </c>
      <c r="BA16" s="9">
        <f t="shared" si="18"/>
        <v>87873</v>
      </c>
      <c r="BB16" s="9">
        <f>'2045年男'!R15</f>
        <v>40426</v>
      </c>
      <c r="BC16" s="9">
        <f>'2045年女'!R15</f>
        <v>47447</v>
      </c>
      <c r="BD16" s="9">
        <f t="shared" si="19"/>
        <v>49947</v>
      </c>
      <c r="BE16" s="9">
        <f>'2045年男'!S15</f>
        <v>20674</v>
      </c>
      <c r="BF16" s="9">
        <f>'2045年女'!S15</f>
        <v>29273</v>
      </c>
      <c r="BG16" s="9">
        <f t="shared" si="20"/>
        <v>27285</v>
      </c>
      <c r="BH16" s="9">
        <f>'2045年男'!T15</f>
        <v>10503</v>
      </c>
      <c r="BI16" s="9">
        <f>'2045年女'!T15</f>
        <v>16782</v>
      </c>
      <c r="BJ16" s="9">
        <f t="shared" si="21"/>
        <v>5938</v>
      </c>
      <c r="BK16" s="9">
        <f>'2045年男'!U15</f>
        <v>1928</v>
      </c>
      <c r="BL16" s="9">
        <f>'2045年女'!U15</f>
        <v>4010</v>
      </c>
      <c r="BM16" s="9">
        <f t="shared" si="22"/>
        <v>772</v>
      </c>
      <c r="BN16" s="9" t="str">
        <f>'2045年男'!V15</f>
        <v> 190</v>
      </c>
      <c r="BO16" s="9" t="str">
        <f>'2045年女'!V15</f>
        <v> 582</v>
      </c>
    </row>
    <row r="17" spans="1:67">
      <c r="A17" s="2" t="s">
        <v>775</v>
      </c>
      <c r="B17" s="9">
        <f t="shared" si="0"/>
        <v>1159622</v>
      </c>
      <c r="C17" s="9">
        <f t="shared" si="1"/>
        <v>625656</v>
      </c>
      <c r="D17" s="9">
        <f t="shared" si="1"/>
        <v>533966</v>
      </c>
      <c r="E17" s="9">
        <f t="shared" si="2"/>
        <v>14840</v>
      </c>
      <c r="F17" s="9">
        <f>'2045年男'!B16</f>
        <v>7337</v>
      </c>
      <c r="G17" s="9">
        <f>'2045年女'!B16</f>
        <v>7503</v>
      </c>
      <c r="H17" s="9">
        <f t="shared" si="3"/>
        <v>15567</v>
      </c>
      <c r="I17" s="9">
        <f>'2045年男'!C16</f>
        <v>7699</v>
      </c>
      <c r="J17" s="9">
        <f>'2045年女'!C16</f>
        <v>7868</v>
      </c>
      <c r="K17" s="9">
        <f t="shared" si="4"/>
        <v>16017</v>
      </c>
      <c r="L17" s="9">
        <f>'2045年男'!D16</f>
        <v>7922</v>
      </c>
      <c r="M17" s="9">
        <f>'2045年女'!D16</f>
        <v>8095</v>
      </c>
      <c r="N17" s="9">
        <f t="shared" si="5"/>
        <v>20067</v>
      </c>
      <c r="O17" s="9">
        <f>'2045年男'!E16</f>
        <v>9923</v>
      </c>
      <c r="P17" s="9">
        <f>'2045年女'!E16</f>
        <v>10144</v>
      </c>
      <c r="Q17" s="9">
        <f t="shared" si="6"/>
        <v>29759</v>
      </c>
      <c r="R17" s="9">
        <f>'2045年男'!F16</f>
        <v>14713</v>
      </c>
      <c r="S17" s="9">
        <f>'2045年女'!F16</f>
        <v>15046</v>
      </c>
      <c r="T17" s="9">
        <f t="shared" si="7"/>
        <v>45691</v>
      </c>
      <c r="U17" s="9">
        <f>'2045年男'!G16</f>
        <v>23779</v>
      </c>
      <c r="V17" s="9">
        <f>'2045年女'!G16</f>
        <v>21912</v>
      </c>
      <c r="W17" s="9">
        <f t="shared" si="8"/>
        <v>39833</v>
      </c>
      <c r="X17" s="9">
        <f>'2045年男'!H16</f>
        <v>20971</v>
      </c>
      <c r="Y17" s="9">
        <f>'2045年女'!H16</f>
        <v>18862</v>
      </c>
      <c r="Z17" s="9">
        <f t="shared" si="9"/>
        <v>26985</v>
      </c>
      <c r="AA17" s="9">
        <f>'2045年男'!I16</f>
        <v>14309</v>
      </c>
      <c r="AB17" s="9">
        <f>'2045年女'!I16</f>
        <v>12676</v>
      </c>
      <c r="AC17" s="9">
        <f t="shared" si="10"/>
        <v>34530</v>
      </c>
      <c r="AD17" s="9">
        <f>'2045年男'!J16</f>
        <v>19242</v>
      </c>
      <c r="AE17" s="9">
        <f>'2045年女'!J16</f>
        <v>15288</v>
      </c>
      <c r="AF17" s="9">
        <f t="shared" si="11"/>
        <v>79717</v>
      </c>
      <c r="AG17" s="9">
        <f>'2045年男'!K16</f>
        <v>44349</v>
      </c>
      <c r="AH17" s="9">
        <f>'2045年女'!K16</f>
        <v>35368</v>
      </c>
      <c r="AI17" s="9">
        <f t="shared" si="12"/>
        <v>128016</v>
      </c>
      <c r="AJ17" s="9">
        <f>'2045年男'!L16</f>
        <v>72241</v>
      </c>
      <c r="AK17" s="9">
        <f>'2045年女'!L16</f>
        <v>55775</v>
      </c>
      <c r="AL17" s="9">
        <f t="shared" si="13"/>
        <v>161359</v>
      </c>
      <c r="AM17" s="9">
        <f>'2045年男'!M16</f>
        <v>91594</v>
      </c>
      <c r="AN17" s="9">
        <f>'2045年女'!M16</f>
        <v>69765</v>
      </c>
      <c r="AO17" s="9">
        <f t="shared" si="14"/>
        <v>118665</v>
      </c>
      <c r="AP17" s="9">
        <f>'2045年男'!N16</f>
        <v>67384</v>
      </c>
      <c r="AQ17" s="9">
        <f>'2045年女'!N16</f>
        <v>51281</v>
      </c>
      <c r="AR17" s="9">
        <f t="shared" si="15"/>
        <v>101040</v>
      </c>
      <c r="AS17" s="9">
        <f>'2045年男'!O16</f>
        <v>56218</v>
      </c>
      <c r="AT17" s="9">
        <f>'2045年女'!O16</f>
        <v>44822</v>
      </c>
      <c r="AU17" s="9">
        <f t="shared" si="16"/>
        <v>104179</v>
      </c>
      <c r="AV17" s="9">
        <f>'2045年男'!P16</f>
        <v>56756</v>
      </c>
      <c r="AW17" s="9">
        <f>'2045年女'!P16</f>
        <v>47423</v>
      </c>
      <c r="AX17" s="9">
        <f t="shared" si="17"/>
        <v>97044</v>
      </c>
      <c r="AY17" s="9">
        <f>'2045年男'!Q16</f>
        <v>52115</v>
      </c>
      <c r="AZ17" s="9">
        <f>'2045年女'!Q16</f>
        <v>44929</v>
      </c>
      <c r="BA17" s="9">
        <f t="shared" si="18"/>
        <v>65467</v>
      </c>
      <c r="BB17" s="9">
        <f>'2045年男'!R16</f>
        <v>33418</v>
      </c>
      <c r="BC17" s="9">
        <f>'2045年女'!R16</f>
        <v>32049</v>
      </c>
      <c r="BD17" s="9">
        <f t="shared" si="19"/>
        <v>34883</v>
      </c>
      <c r="BE17" s="9">
        <f>'2045年男'!S16</f>
        <v>15854</v>
      </c>
      <c r="BF17" s="9">
        <f>'2045年女'!S16</f>
        <v>19029</v>
      </c>
      <c r="BG17" s="9">
        <f t="shared" si="20"/>
        <v>19374</v>
      </c>
      <c r="BH17" s="9">
        <f>'2045年男'!T16</f>
        <v>7699</v>
      </c>
      <c r="BI17" s="9">
        <f>'2045年女'!T16</f>
        <v>11675</v>
      </c>
      <c r="BJ17" s="9">
        <f t="shared" si="21"/>
        <v>5421</v>
      </c>
      <c r="BK17" s="9">
        <f>'2045年男'!U16</f>
        <v>1770</v>
      </c>
      <c r="BL17" s="9">
        <f>'2045年女'!U16</f>
        <v>3651</v>
      </c>
      <c r="BM17" s="9">
        <f t="shared" si="22"/>
        <v>1168</v>
      </c>
      <c r="BN17" s="9" t="str">
        <f>'2045年男'!V16</f>
        <v> 363</v>
      </c>
      <c r="BO17" s="9" t="str">
        <f>'2045年女'!V16</f>
        <v> 805</v>
      </c>
    </row>
    <row r="18" spans="1:67">
      <c r="A18" s="2" t="s">
        <v>776</v>
      </c>
      <c r="B18" s="9">
        <f t="shared" si="0"/>
        <v>1011410</v>
      </c>
      <c r="C18" s="9">
        <f t="shared" si="1"/>
        <v>538384</v>
      </c>
      <c r="D18" s="9">
        <f t="shared" si="1"/>
        <v>473026</v>
      </c>
      <c r="E18" s="9">
        <f t="shared" si="2"/>
        <v>14943</v>
      </c>
      <c r="F18" s="9">
        <f>'2045年男'!B17</f>
        <v>7838</v>
      </c>
      <c r="G18" s="9">
        <f>'2045年女'!B17</f>
        <v>7105</v>
      </c>
      <c r="H18" s="9">
        <f t="shared" si="3"/>
        <v>16264</v>
      </c>
      <c r="I18" s="9">
        <f>'2045年男'!C17</f>
        <v>8528</v>
      </c>
      <c r="J18" s="9">
        <f>'2045年女'!C17</f>
        <v>7736</v>
      </c>
      <c r="K18" s="9">
        <f t="shared" si="4"/>
        <v>16809</v>
      </c>
      <c r="L18" s="9">
        <f>'2045年男'!D17</f>
        <v>8815</v>
      </c>
      <c r="M18" s="9">
        <f>'2045年女'!D17</f>
        <v>7994</v>
      </c>
      <c r="N18" s="9">
        <f t="shared" si="5"/>
        <v>20215</v>
      </c>
      <c r="O18" s="9">
        <f>'2045年男'!E17</f>
        <v>10604</v>
      </c>
      <c r="P18" s="9">
        <f>'2045年女'!E17</f>
        <v>9611</v>
      </c>
      <c r="Q18" s="9">
        <f t="shared" si="6"/>
        <v>27705</v>
      </c>
      <c r="R18" s="9">
        <f>'2045年男'!F17</f>
        <v>14532</v>
      </c>
      <c r="S18" s="9">
        <f>'2045年女'!F17</f>
        <v>13173</v>
      </c>
      <c r="T18" s="9">
        <f t="shared" si="7"/>
        <v>40447</v>
      </c>
      <c r="U18" s="9">
        <f>'2045年男'!G17</f>
        <v>21147</v>
      </c>
      <c r="V18" s="9">
        <f>'2045年女'!G17</f>
        <v>19300</v>
      </c>
      <c r="W18" s="9">
        <f t="shared" si="8"/>
        <v>37860</v>
      </c>
      <c r="X18" s="9">
        <f>'2045年男'!H17</f>
        <v>20244</v>
      </c>
      <c r="Y18" s="9">
        <f>'2045年女'!H17</f>
        <v>17616</v>
      </c>
      <c r="Z18" s="9">
        <f t="shared" si="9"/>
        <v>27329</v>
      </c>
      <c r="AA18" s="9">
        <f>'2045年男'!I17</f>
        <v>14490</v>
      </c>
      <c r="AB18" s="9">
        <f>'2045年女'!I17</f>
        <v>12839</v>
      </c>
      <c r="AC18" s="9">
        <f t="shared" si="10"/>
        <v>44818</v>
      </c>
      <c r="AD18" s="9">
        <f>'2045年男'!J17</f>
        <v>24410</v>
      </c>
      <c r="AE18" s="9">
        <f>'2045年女'!J17</f>
        <v>20408</v>
      </c>
      <c r="AF18" s="9">
        <f t="shared" si="11"/>
        <v>72503</v>
      </c>
      <c r="AG18" s="9">
        <f>'2045年男'!K17</f>
        <v>40993</v>
      </c>
      <c r="AH18" s="9">
        <f>'2045年女'!K17</f>
        <v>31510</v>
      </c>
      <c r="AI18" s="9">
        <f t="shared" si="12"/>
        <v>90560</v>
      </c>
      <c r="AJ18" s="9">
        <f>'2045年男'!L17</f>
        <v>51245</v>
      </c>
      <c r="AK18" s="9">
        <f>'2045年女'!L17</f>
        <v>39315</v>
      </c>
      <c r="AL18" s="9">
        <f t="shared" si="13"/>
        <v>125651</v>
      </c>
      <c r="AM18" s="9">
        <f>'2045年男'!M17</f>
        <v>70321</v>
      </c>
      <c r="AN18" s="9">
        <f>'2045年女'!M17</f>
        <v>55330</v>
      </c>
      <c r="AO18" s="9">
        <f t="shared" si="14"/>
        <v>98255</v>
      </c>
      <c r="AP18" s="9">
        <f>'2045年男'!N17</f>
        <v>55103</v>
      </c>
      <c r="AQ18" s="9">
        <f>'2045年女'!N17</f>
        <v>43152</v>
      </c>
      <c r="AR18" s="9">
        <f t="shared" si="15"/>
        <v>88046</v>
      </c>
      <c r="AS18" s="9">
        <f>'2045年男'!O17</f>
        <v>47665</v>
      </c>
      <c r="AT18" s="9">
        <f>'2045年女'!O17</f>
        <v>40381</v>
      </c>
      <c r="AU18" s="9">
        <f t="shared" si="16"/>
        <v>88719</v>
      </c>
      <c r="AV18" s="9">
        <f>'2045年男'!P17</f>
        <v>47283</v>
      </c>
      <c r="AW18" s="9">
        <f>'2045年女'!P17</f>
        <v>41436</v>
      </c>
      <c r="AX18" s="9">
        <f t="shared" si="17"/>
        <v>83847</v>
      </c>
      <c r="AY18" s="9">
        <f>'2045年男'!Q17</f>
        <v>43825</v>
      </c>
      <c r="AZ18" s="9">
        <f>'2045年女'!Q17</f>
        <v>40022</v>
      </c>
      <c r="BA18" s="9">
        <f t="shared" si="18"/>
        <v>59430</v>
      </c>
      <c r="BB18" s="9">
        <f>'2045年男'!R17</f>
        <v>28704</v>
      </c>
      <c r="BC18" s="9">
        <f>'2045年女'!R17</f>
        <v>30726</v>
      </c>
      <c r="BD18" s="9">
        <f t="shared" si="19"/>
        <v>33551</v>
      </c>
      <c r="BE18" s="9">
        <f>'2045年男'!S17</f>
        <v>14237</v>
      </c>
      <c r="BF18" s="9">
        <f>'2045年女'!S17</f>
        <v>19314</v>
      </c>
      <c r="BG18" s="9">
        <f t="shared" si="20"/>
        <v>18696</v>
      </c>
      <c r="BH18" s="9">
        <f>'2045年男'!T17</f>
        <v>6643</v>
      </c>
      <c r="BI18" s="9">
        <f>'2045年女'!T17</f>
        <v>12053</v>
      </c>
      <c r="BJ18" s="9">
        <f t="shared" si="21"/>
        <v>4825</v>
      </c>
      <c r="BK18" s="9">
        <f>'2045年男'!U17</f>
        <v>1409</v>
      </c>
      <c r="BL18" s="9">
        <f>'2045年女'!U17</f>
        <v>3416</v>
      </c>
      <c r="BM18" s="9">
        <f t="shared" si="22"/>
        <v>937</v>
      </c>
      <c r="BN18" s="9" t="str">
        <f>'2045年男'!V17</f>
        <v> 348</v>
      </c>
      <c r="BO18" s="9" t="str">
        <f>'2045年女'!V17</f>
        <v> 589</v>
      </c>
    </row>
    <row r="19" spans="1:67">
      <c r="A19" s="3" t="s">
        <v>777</v>
      </c>
      <c r="B19" s="10">
        <f t="shared" si="0"/>
        <v>417007</v>
      </c>
      <c r="C19" s="10">
        <f t="shared" si="1"/>
        <v>214007</v>
      </c>
      <c r="D19" s="10">
        <f t="shared" si="1"/>
        <v>203000</v>
      </c>
      <c r="E19" s="10">
        <f t="shared" si="2"/>
        <v>4418</v>
      </c>
      <c r="F19" s="10">
        <f>'2045年男'!B18</f>
        <v>2006</v>
      </c>
      <c r="G19" s="10">
        <f>'2045年女'!B18</f>
        <v>2412</v>
      </c>
      <c r="H19" s="10">
        <f t="shared" si="3"/>
        <v>5328</v>
      </c>
      <c r="I19" s="10">
        <f>'2045年男'!C18</f>
        <v>2419</v>
      </c>
      <c r="J19" s="10">
        <f>'2045年女'!C18</f>
        <v>2909</v>
      </c>
      <c r="K19" s="10">
        <f t="shared" si="4"/>
        <v>5700</v>
      </c>
      <c r="L19" s="10">
        <f>'2045年男'!D18</f>
        <v>2590</v>
      </c>
      <c r="M19" s="10">
        <f>'2045年女'!D18</f>
        <v>3110</v>
      </c>
      <c r="N19" s="10">
        <f t="shared" si="5"/>
        <v>5918</v>
      </c>
      <c r="O19" s="10">
        <f>'2045年男'!E18</f>
        <v>2690</v>
      </c>
      <c r="P19" s="10">
        <f>'2045年女'!E18</f>
        <v>3228</v>
      </c>
      <c r="Q19" s="10">
        <f t="shared" si="6"/>
        <v>6674</v>
      </c>
      <c r="R19" s="10">
        <f>'2045年男'!F18</f>
        <v>3033</v>
      </c>
      <c r="S19" s="10">
        <f>'2045年女'!F18</f>
        <v>3641</v>
      </c>
      <c r="T19" s="10">
        <f t="shared" si="7"/>
        <v>13281</v>
      </c>
      <c r="U19" s="10">
        <f>'2045年男'!G18</f>
        <v>6805</v>
      </c>
      <c r="V19" s="10">
        <f>'2045年女'!G18</f>
        <v>6476</v>
      </c>
      <c r="W19" s="10">
        <f t="shared" si="8"/>
        <v>14954</v>
      </c>
      <c r="X19" s="10">
        <f>'2045年男'!H18</f>
        <v>7777</v>
      </c>
      <c r="Y19" s="10">
        <f>'2045年女'!H18</f>
        <v>7177</v>
      </c>
      <c r="Z19" s="10">
        <f t="shared" si="9"/>
        <v>13901</v>
      </c>
      <c r="AA19" s="10">
        <f>'2045年男'!I18</f>
        <v>7109</v>
      </c>
      <c r="AB19" s="10">
        <f>'2045年女'!I18</f>
        <v>6792</v>
      </c>
      <c r="AC19" s="10">
        <f t="shared" si="10"/>
        <v>15199</v>
      </c>
      <c r="AD19" s="10">
        <f>'2045年男'!J18</f>
        <v>8203</v>
      </c>
      <c r="AE19" s="10">
        <f>'2045年女'!J18</f>
        <v>6996</v>
      </c>
      <c r="AF19" s="10">
        <f t="shared" si="11"/>
        <v>17223</v>
      </c>
      <c r="AG19" s="10">
        <f>'2045年男'!K18</f>
        <v>10159</v>
      </c>
      <c r="AH19" s="10">
        <f>'2045年女'!K18</f>
        <v>7064</v>
      </c>
      <c r="AI19" s="10">
        <f t="shared" si="12"/>
        <v>24397</v>
      </c>
      <c r="AJ19" s="10">
        <f>'2045年男'!L18</f>
        <v>14383</v>
      </c>
      <c r="AK19" s="10">
        <f>'2045年女'!L18</f>
        <v>10014</v>
      </c>
      <c r="AL19" s="10">
        <f t="shared" si="13"/>
        <v>37879</v>
      </c>
      <c r="AM19" s="10">
        <f>'2045年男'!M18</f>
        <v>22475</v>
      </c>
      <c r="AN19" s="10">
        <f>'2040年女'!M18</f>
        <v>15404</v>
      </c>
      <c r="AO19" s="10">
        <f t="shared" si="14"/>
        <v>34855</v>
      </c>
      <c r="AP19" s="10">
        <f>'2045年男'!N18</f>
        <v>19640</v>
      </c>
      <c r="AQ19" s="10">
        <f>'2045年女'!N18</f>
        <v>15215</v>
      </c>
      <c r="AR19" s="10">
        <f t="shared" si="15"/>
        <v>35270</v>
      </c>
      <c r="AS19" s="10">
        <f>'2045年男'!O18</f>
        <v>19454</v>
      </c>
      <c r="AT19" s="10">
        <f>'2045年女'!O18</f>
        <v>15816</v>
      </c>
      <c r="AU19" s="10">
        <f t="shared" si="16"/>
        <v>38268</v>
      </c>
      <c r="AV19" s="10">
        <f>'2045年男'!P18</f>
        <v>20433</v>
      </c>
      <c r="AW19" s="10">
        <f>'2045年女'!P18</f>
        <v>17835</v>
      </c>
      <c r="AX19" s="10">
        <f t="shared" si="17"/>
        <v>47748</v>
      </c>
      <c r="AY19" s="10">
        <f>'2045年男'!Q18</f>
        <v>24358</v>
      </c>
      <c r="AZ19" s="10">
        <f>'2045年女'!Q18</f>
        <v>23390</v>
      </c>
      <c r="BA19" s="10">
        <f t="shared" si="18"/>
        <v>43353</v>
      </c>
      <c r="BB19" s="10">
        <f>'2045年男'!R18</f>
        <v>20501</v>
      </c>
      <c r="BC19" s="10">
        <f>'2045年女'!R18</f>
        <v>22852</v>
      </c>
      <c r="BD19" s="10">
        <f t="shared" si="19"/>
        <v>30919</v>
      </c>
      <c r="BE19" s="10">
        <f>'2045年男'!S18</f>
        <v>12933</v>
      </c>
      <c r="BF19" s="10">
        <f>'2045年女'!S18</f>
        <v>17986</v>
      </c>
      <c r="BG19" s="10">
        <f t="shared" si="20"/>
        <v>16704</v>
      </c>
      <c r="BH19" s="10">
        <f>'2045年男'!T18</f>
        <v>5736</v>
      </c>
      <c r="BI19" s="10">
        <f>'2045年女'!T18</f>
        <v>10968</v>
      </c>
      <c r="BJ19" s="10">
        <f t="shared" si="21"/>
        <v>4390</v>
      </c>
      <c r="BK19" s="10">
        <f>'2045年男'!U18</f>
        <v>1175</v>
      </c>
      <c r="BL19" s="10">
        <f>'2045年女'!U18</f>
        <v>3215</v>
      </c>
      <c r="BM19" s="10">
        <f t="shared" si="22"/>
        <v>628</v>
      </c>
      <c r="BN19" s="10">
        <f>'2045年男'!V18</f>
        <v>128</v>
      </c>
      <c r="BO19" s="10">
        <f>'2045年女'!V18</f>
        <v>500</v>
      </c>
    </row>
  </sheetData>
  <mergeCells count="23">
    <mergeCell ref="B1:D1"/>
    <mergeCell ref="E1:G1"/>
    <mergeCell ref="H1:J1"/>
    <mergeCell ref="K1:M1"/>
    <mergeCell ref="N1:P1"/>
    <mergeCell ref="Q1:S1"/>
    <mergeCell ref="T1:V1"/>
    <mergeCell ref="W1:Y1"/>
    <mergeCell ref="Z1:AB1"/>
    <mergeCell ref="AC1:AE1"/>
    <mergeCell ref="AF1:AH1"/>
    <mergeCell ref="AI1:AK1"/>
    <mergeCell ref="AL1:AN1"/>
    <mergeCell ref="AO1:AQ1"/>
    <mergeCell ref="AR1:AT1"/>
    <mergeCell ref="AU1:AW1"/>
    <mergeCell ref="AX1:AZ1"/>
    <mergeCell ref="BA1:BC1"/>
    <mergeCell ref="BD1:BF1"/>
    <mergeCell ref="BG1:BI1"/>
    <mergeCell ref="BJ1:BL1"/>
    <mergeCell ref="BM1:BO1"/>
    <mergeCell ref="A1:A2"/>
  </mergeCells>
  <pageMargins left="0.7" right="0.7" top="0.75" bottom="0.75" header="0.3" footer="0.3"/>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V18"/>
  <sheetViews>
    <sheetView topLeftCell="O1" workbookViewId="0">
      <selection activeCell="T19" sqref="T19"/>
    </sheetView>
  </sheetViews>
  <sheetFormatPr defaultColWidth="9" defaultRowHeight="14"/>
  <cols>
    <col min="1" max="2" width="14.4" customWidth="1"/>
    <col min="3" max="10" width="12.8" customWidth="1"/>
    <col min="11" max="22" width="13.9333333333333" customWidth="1"/>
  </cols>
  <sheetData>
    <row r="1" spans="1:22">
      <c r="A1" t="s">
        <v>789</v>
      </c>
      <c r="B1" t="s">
        <v>790</v>
      </c>
      <c r="C1" t="s">
        <v>791</v>
      </c>
      <c r="D1" t="s">
        <v>792</v>
      </c>
      <c r="E1" t="s">
        <v>793</v>
      </c>
      <c r="F1" t="s">
        <v>794</v>
      </c>
      <c r="G1" t="s">
        <v>795</v>
      </c>
      <c r="H1" t="s">
        <v>796</v>
      </c>
      <c r="I1" t="s">
        <v>797</v>
      </c>
      <c r="J1" t="s">
        <v>798</v>
      </c>
      <c r="K1" t="s">
        <v>799</v>
      </c>
      <c r="L1" t="s">
        <v>800</v>
      </c>
      <c r="M1" t="s">
        <v>801</v>
      </c>
      <c r="N1" t="s">
        <v>802</v>
      </c>
      <c r="O1" t="s">
        <v>803</v>
      </c>
      <c r="P1" t="s">
        <v>804</v>
      </c>
      <c r="Q1" t="s">
        <v>805</v>
      </c>
      <c r="R1" t="s">
        <v>806</v>
      </c>
      <c r="S1" t="s">
        <v>807</v>
      </c>
      <c r="T1" t="s">
        <v>808</v>
      </c>
      <c r="U1" t="s">
        <v>809</v>
      </c>
      <c r="V1" t="s">
        <v>810</v>
      </c>
    </row>
    <row r="2" spans="1:22">
      <c r="A2" t="s">
        <v>17</v>
      </c>
      <c r="B2">
        <v>134361</v>
      </c>
      <c r="C2">
        <v>144948</v>
      </c>
      <c r="D2">
        <v>151062</v>
      </c>
      <c r="E2">
        <v>189823</v>
      </c>
      <c r="F2">
        <v>274375</v>
      </c>
      <c r="G2">
        <v>444592</v>
      </c>
      <c r="H2">
        <v>478893</v>
      </c>
      <c r="I2">
        <v>347296</v>
      </c>
      <c r="J2">
        <v>389871</v>
      </c>
      <c r="K2">
        <v>818062</v>
      </c>
      <c r="L2">
        <v>1165377</v>
      </c>
      <c r="M2">
        <v>1430150</v>
      </c>
      <c r="N2">
        <v>1154057</v>
      </c>
      <c r="O2">
        <v>899338</v>
      </c>
      <c r="P2">
        <v>806862</v>
      </c>
      <c r="Q2">
        <v>730378</v>
      </c>
      <c r="R2">
        <v>562532</v>
      </c>
      <c r="S2">
        <v>374857</v>
      </c>
      <c r="T2">
        <v>174418</v>
      </c>
      <c r="U2">
        <v>33435</v>
      </c>
      <c r="V2" t="s">
        <v>913</v>
      </c>
    </row>
    <row r="3" spans="1:22">
      <c r="A3" t="s">
        <v>762</v>
      </c>
      <c r="B3">
        <v>1880</v>
      </c>
      <c r="C3">
        <v>2237</v>
      </c>
      <c r="D3">
        <v>2586</v>
      </c>
      <c r="E3">
        <v>3305</v>
      </c>
      <c r="F3">
        <v>4598</v>
      </c>
      <c r="G3">
        <v>8686</v>
      </c>
      <c r="H3">
        <v>11472</v>
      </c>
      <c r="I3">
        <v>9975</v>
      </c>
      <c r="J3">
        <v>11672</v>
      </c>
      <c r="K3">
        <v>24103</v>
      </c>
      <c r="L3">
        <v>30054</v>
      </c>
      <c r="M3">
        <v>33973</v>
      </c>
      <c r="N3">
        <v>25787</v>
      </c>
      <c r="O3">
        <v>19282</v>
      </c>
      <c r="P3">
        <v>18804</v>
      </c>
      <c r="Q3">
        <v>16784</v>
      </c>
      <c r="R3">
        <v>11925</v>
      </c>
      <c r="S3">
        <v>7151</v>
      </c>
      <c r="T3">
        <v>2253</v>
      </c>
      <c r="U3">
        <v>219</v>
      </c>
      <c r="V3" t="s">
        <v>887</v>
      </c>
    </row>
    <row r="4" spans="1:22">
      <c r="A4" t="s">
        <v>763</v>
      </c>
      <c r="B4">
        <v>4530</v>
      </c>
      <c r="C4">
        <v>4934</v>
      </c>
      <c r="D4">
        <v>5588</v>
      </c>
      <c r="E4">
        <v>7844</v>
      </c>
      <c r="F4">
        <v>11057</v>
      </c>
      <c r="G4">
        <v>16590</v>
      </c>
      <c r="H4">
        <v>22313</v>
      </c>
      <c r="I4">
        <v>18055</v>
      </c>
      <c r="J4">
        <v>15783</v>
      </c>
      <c r="K4">
        <v>34768</v>
      </c>
      <c r="L4">
        <v>44588</v>
      </c>
      <c r="M4">
        <v>48118</v>
      </c>
      <c r="N4">
        <v>44071</v>
      </c>
      <c r="O4">
        <v>34334</v>
      </c>
      <c r="P4">
        <v>30241</v>
      </c>
      <c r="Q4">
        <v>26827</v>
      </c>
      <c r="R4">
        <v>23692</v>
      </c>
      <c r="S4">
        <v>20548</v>
      </c>
      <c r="T4">
        <v>10601</v>
      </c>
      <c r="U4">
        <v>2505</v>
      </c>
      <c r="V4" t="s">
        <v>914</v>
      </c>
    </row>
    <row r="5" spans="1:22">
      <c r="A5" t="s">
        <v>764</v>
      </c>
      <c r="B5">
        <v>2638</v>
      </c>
      <c r="C5">
        <v>2813</v>
      </c>
      <c r="D5">
        <v>3253</v>
      </c>
      <c r="E5">
        <v>4847</v>
      </c>
      <c r="F5">
        <v>7279</v>
      </c>
      <c r="G5">
        <v>9853</v>
      </c>
      <c r="H5">
        <v>12200</v>
      </c>
      <c r="I5">
        <v>9429</v>
      </c>
      <c r="J5">
        <v>9462</v>
      </c>
      <c r="K5">
        <v>18891</v>
      </c>
      <c r="L5">
        <v>28958</v>
      </c>
      <c r="M5">
        <v>31573</v>
      </c>
      <c r="N5">
        <v>26456</v>
      </c>
      <c r="O5">
        <v>18991</v>
      </c>
      <c r="P5">
        <v>16598</v>
      </c>
      <c r="Q5">
        <v>15155</v>
      </c>
      <c r="R5">
        <v>14065</v>
      </c>
      <c r="S5">
        <v>11957</v>
      </c>
      <c r="T5">
        <v>5614</v>
      </c>
      <c r="U5">
        <v>1185</v>
      </c>
      <c r="V5" t="s">
        <v>892</v>
      </c>
    </row>
    <row r="6" spans="1:22">
      <c r="A6" t="s">
        <v>765</v>
      </c>
      <c r="B6">
        <v>3455</v>
      </c>
      <c r="C6">
        <v>3849</v>
      </c>
      <c r="D6">
        <v>4074</v>
      </c>
      <c r="E6">
        <v>5240</v>
      </c>
      <c r="F6">
        <v>7606</v>
      </c>
      <c r="G6">
        <v>14769</v>
      </c>
      <c r="H6">
        <v>18004</v>
      </c>
      <c r="I6">
        <v>14168</v>
      </c>
      <c r="J6">
        <v>12816</v>
      </c>
      <c r="K6">
        <v>23779</v>
      </c>
      <c r="L6">
        <v>34552</v>
      </c>
      <c r="M6">
        <v>42488</v>
      </c>
      <c r="N6">
        <v>38592</v>
      </c>
      <c r="O6">
        <v>28716</v>
      </c>
      <c r="P6">
        <v>23936</v>
      </c>
      <c r="Q6">
        <v>22163</v>
      </c>
      <c r="R6">
        <v>22905</v>
      </c>
      <c r="S6">
        <v>20558</v>
      </c>
      <c r="T6">
        <v>10028</v>
      </c>
      <c r="U6">
        <v>2152</v>
      </c>
      <c r="V6" t="s">
        <v>915</v>
      </c>
    </row>
    <row r="7" spans="1:22">
      <c r="A7" t="s">
        <v>766</v>
      </c>
      <c r="B7">
        <v>4774</v>
      </c>
      <c r="C7">
        <v>5116</v>
      </c>
      <c r="D7">
        <v>5361</v>
      </c>
      <c r="E7">
        <v>7145</v>
      </c>
      <c r="F7">
        <v>10669</v>
      </c>
      <c r="G7">
        <v>19328</v>
      </c>
      <c r="H7">
        <v>23229</v>
      </c>
      <c r="I7">
        <v>17621</v>
      </c>
      <c r="J7">
        <v>15905</v>
      </c>
      <c r="K7">
        <v>29613</v>
      </c>
      <c r="L7">
        <v>45566</v>
      </c>
      <c r="M7">
        <v>56457</v>
      </c>
      <c r="N7">
        <v>51275</v>
      </c>
      <c r="O7">
        <v>38436</v>
      </c>
      <c r="P7">
        <v>32570</v>
      </c>
      <c r="Q7">
        <v>29494</v>
      </c>
      <c r="R7">
        <v>28439</v>
      </c>
      <c r="S7">
        <v>25543</v>
      </c>
      <c r="T7">
        <v>12757</v>
      </c>
      <c r="U7">
        <v>2547</v>
      </c>
      <c r="V7" t="s">
        <v>916</v>
      </c>
    </row>
    <row r="8" spans="1:22">
      <c r="A8" t="s">
        <v>767</v>
      </c>
      <c r="B8">
        <v>2575</v>
      </c>
      <c r="C8">
        <v>2849</v>
      </c>
      <c r="D8">
        <v>3105</v>
      </c>
      <c r="E8">
        <v>4196</v>
      </c>
      <c r="F8">
        <v>6130</v>
      </c>
      <c r="G8">
        <v>9837</v>
      </c>
      <c r="H8">
        <v>12277</v>
      </c>
      <c r="I8">
        <v>9886</v>
      </c>
      <c r="J8">
        <v>10434</v>
      </c>
      <c r="K8">
        <v>19499</v>
      </c>
      <c r="L8">
        <v>26487</v>
      </c>
      <c r="M8">
        <v>32920</v>
      </c>
      <c r="N8">
        <v>27956</v>
      </c>
      <c r="O8">
        <v>20761</v>
      </c>
      <c r="P8">
        <v>18531</v>
      </c>
      <c r="Q8">
        <v>16745</v>
      </c>
      <c r="R8">
        <v>16334</v>
      </c>
      <c r="S8">
        <v>13021</v>
      </c>
      <c r="T8">
        <v>4937</v>
      </c>
      <c r="U8">
        <v>586</v>
      </c>
      <c r="V8" t="s">
        <v>917</v>
      </c>
    </row>
    <row r="9" spans="1:22">
      <c r="A9" t="s">
        <v>768</v>
      </c>
      <c r="B9">
        <v>5158</v>
      </c>
      <c r="C9">
        <v>5705</v>
      </c>
      <c r="D9">
        <v>6284</v>
      </c>
      <c r="E9">
        <v>8664</v>
      </c>
      <c r="F9">
        <v>12002</v>
      </c>
      <c r="G9">
        <v>18149</v>
      </c>
      <c r="H9">
        <v>22369</v>
      </c>
      <c r="I9">
        <v>16390</v>
      </c>
      <c r="J9">
        <v>21096</v>
      </c>
      <c r="K9">
        <v>41867</v>
      </c>
      <c r="L9">
        <v>43144</v>
      </c>
      <c r="M9">
        <v>53006</v>
      </c>
      <c r="N9">
        <v>46669</v>
      </c>
      <c r="O9">
        <v>33094</v>
      </c>
      <c r="P9">
        <v>28483</v>
      </c>
      <c r="Q9">
        <v>26255</v>
      </c>
      <c r="R9">
        <v>27221</v>
      </c>
      <c r="S9">
        <v>23372</v>
      </c>
      <c r="T9">
        <v>10094</v>
      </c>
      <c r="U9">
        <v>1779</v>
      </c>
      <c r="V9" t="s">
        <v>918</v>
      </c>
    </row>
    <row r="10" spans="1:22">
      <c r="A10" t="s">
        <v>769</v>
      </c>
      <c r="B10">
        <v>16173</v>
      </c>
      <c r="C10">
        <v>17229</v>
      </c>
      <c r="D10">
        <v>17742</v>
      </c>
      <c r="E10">
        <v>22243</v>
      </c>
      <c r="F10">
        <v>32046</v>
      </c>
      <c r="G10">
        <v>51441</v>
      </c>
      <c r="H10">
        <v>57104</v>
      </c>
      <c r="I10">
        <v>41594</v>
      </c>
      <c r="J10">
        <v>42130</v>
      </c>
      <c r="K10">
        <v>92640</v>
      </c>
      <c r="L10">
        <v>131621</v>
      </c>
      <c r="M10">
        <v>155645</v>
      </c>
      <c r="N10">
        <v>131709</v>
      </c>
      <c r="O10">
        <v>106144</v>
      </c>
      <c r="P10">
        <v>90619</v>
      </c>
      <c r="Q10">
        <v>76460</v>
      </c>
      <c r="R10">
        <v>54492</v>
      </c>
      <c r="S10">
        <v>33334</v>
      </c>
      <c r="T10">
        <v>14430</v>
      </c>
      <c r="U10">
        <v>2020</v>
      </c>
      <c r="V10" t="s">
        <v>919</v>
      </c>
    </row>
    <row r="11" spans="1:22">
      <c r="A11" t="s">
        <v>770</v>
      </c>
      <c r="B11">
        <v>12871</v>
      </c>
      <c r="C11">
        <v>13890</v>
      </c>
      <c r="D11">
        <v>13898</v>
      </c>
      <c r="E11">
        <v>16590</v>
      </c>
      <c r="F11">
        <v>23867</v>
      </c>
      <c r="G11">
        <v>40945</v>
      </c>
      <c r="H11">
        <v>44217</v>
      </c>
      <c r="I11">
        <v>31145</v>
      </c>
      <c r="J11">
        <v>33044</v>
      </c>
      <c r="K11">
        <v>69188</v>
      </c>
      <c r="L11">
        <v>98013</v>
      </c>
      <c r="M11">
        <v>126873</v>
      </c>
      <c r="N11">
        <v>109376</v>
      </c>
      <c r="O11">
        <v>85064</v>
      </c>
      <c r="P11">
        <v>78491</v>
      </c>
      <c r="Q11">
        <v>73817</v>
      </c>
      <c r="R11">
        <v>56180</v>
      </c>
      <c r="S11">
        <v>38717</v>
      </c>
      <c r="T11">
        <v>18713</v>
      </c>
      <c r="U11">
        <v>4176</v>
      </c>
      <c r="V11" t="s">
        <v>920</v>
      </c>
    </row>
    <row r="12" spans="1:22">
      <c r="A12" t="s">
        <v>771</v>
      </c>
      <c r="B12">
        <v>11149</v>
      </c>
      <c r="C12">
        <v>11806</v>
      </c>
      <c r="D12">
        <v>11813</v>
      </c>
      <c r="E12">
        <v>14533</v>
      </c>
      <c r="F12">
        <v>21834</v>
      </c>
      <c r="G12">
        <v>37366</v>
      </c>
      <c r="H12">
        <v>34852</v>
      </c>
      <c r="I12">
        <v>22750</v>
      </c>
      <c r="J12">
        <v>28752</v>
      </c>
      <c r="K12">
        <v>65956</v>
      </c>
      <c r="L12">
        <v>100117</v>
      </c>
      <c r="M12">
        <v>135033</v>
      </c>
      <c r="N12">
        <v>103239</v>
      </c>
      <c r="O12">
        <v>77330</v>
      </c>
      <c r="P12">
        <v>68835</v>
      </c>
      <c r="Q12">
        <v>59806</v>
      </c>
      <c r="R12">
        <v>40880</v>
      </c>
      <c r="S12">
        <v>23488</v>
      </c>
      <c r="T12">
        <v>10821</v>
      </c>
      <c r="U12">
        <v>1846</v>
      </c>
      <c r="V12" t="s">
        <v>921</v>
      </c>
    </row>
    <row r="13" spans="1:22">
      <c r="A13" t="s">
        <v>772</v>
      </c>
      <c r="B13">
        <v>34732</v>
      </c>
      <c r="C13">
        <v>36657</v>
      </c>
      <c r="D13">
        <v>37396</v>
      </c>
      <c r="E13">
        <v>47299</v>
      </c>
      <c r="F13">
        <v>69807</v>
      </c>
      <c r="G13">
        <v>110648</v>
      </c>
      <c r="H13">
        <v>117052</v>
      </c>
      <c r="I13">
        <v>83203</v>
      </c>
      <c r="J13">
        <v>89315</v>
      </c>
      <c r="K13">
        <v>199522</v>
      </c>
      <c r="L13">
        <v>300281</v>
      </c>
      <c r="M13">
        <v>348553</v>
      </c>
      <c r="N13">
        <v>273624</v>
      </c>
      <c r="O13">
        <v>207388</v>
      </c>
      <c r="P13">
        <v>180004</v>
      </c>
      <c r="Q13">
        <v>160832</v>
      </c>
      <c r="R13">
        <v>123839</v>
      </c>
      <c r="S13">
        <v>85480</v>
      </c>
      <c r="T13">
        <v>43786</v>
      </c>
      <c r="U13">
        <v>10249</v>
      </c>
      <c r="V13" t="s">
        <v>922</v>
      </c>
    </row>
    <row r="14" spans="1:22">
      <c r="A14" t="s">
        <v>773</v>
      </c>
      <c r="B14">
        <v>4185</v>
      </c>
      <c r="C14">
        <v>4873</v>
      </c>
      <c r="D14">
        <v>4979</v>
      </c>
      <c r="E14">
        <v>5337</v>
      </c>
      <c r="F14">
        <v>6829</v>
      </c>
      <c r="G14">
        <v>14044</v>
      </c>
      <c r="H14">
        <v>14382</v>
      </c>
      <c r="I14">
        <v>11145</v>
      </c>
      <c r="J14">
        <v>14886</v>
      </c>
      <c r="K14">
        <v>21782</v>
      </c>
      <c r="L14">
        <v>31606</v>
      </c>
      <c r="M14">
        <v>42778</v>
      </c>
      <c r="N14">
        <v>34767</v>
      </c>
      <c r="O14">
        <v>32041</v>
      </c>
      <c r="P14">
        <v>32581</v>
      </c>
      <c r="Q14">
        <v>33545</v>
      </c>
      <c r="R14">
        <v>23497</v>
      </c>
      <c r="S14">
        <v>10946</v>
      </c>
      <c r="T14">
        <v>5002</v>
      </c>
      <c r="U14">
        <v>1102</v>
      </c>
      <c r="V14" t="s">
        <v>923</v>
      </c>
    </row>
    <row r="15" spans="1:22">
      <c r="A15" t="s">
        <v>774</v>
      </c>
      <c r="B15">
        <v>14536</v>
      </c>
      <c r="C15">
        <v>14893</v>
      </c>
      <c r="D15">
        <v>15114</v>
      </c>
      <c r="E15">
        <v>19375</v>
      </c>
      <c r="F15">
        <v>28613</v>
      </c>
      <c r="G15">
        <v>41219</v>
      </c>
      <c r="H15">
        <v>40405</v>
      </c>
      <c r="I15">
        <v>25947</v>
      </c>
      <c r="J15">
        <v>32626</v>
      </c>
      <c r="K15">
        <v>80971</v>
      </c>
      <c r="L15">
        <v>112908</v>
      </c>
      <c r="M15">
        <v>139633</v>
      </c>
      <c r="N15">
        <v>100748</v>
      </c>
      <c r="O15">
        <v>78783</v>
      </c>
      <c r="P15">
        <v>68846</v>
      </c>
      <c r="Q15">
        <v>59051</v>
      </c>
      <c r="R15">
        <v>40426</v>
      </c>
      <c r="S15">
        <v>20674</v>
      </c>
      <c r="T15">
        <v>10503</v>
      </c>
      <c r="U15">
        <v>1928</v>
      </c>
      <c r="V15" t="s">
        <v>924</v>
      </c>
    </row>
    <row r="16" spans="1:22">
      <c r="A16" t="s">
        <v>775</v>
      </c>
      <c r="B16">
        <v>7337</v>
      </c>
      <c r="C16">
        <v>7699</v>
      </c>
      <c r="D16">
        <v>7922</v>
      </c>
      <c r="E16">
        <v>9923</v>
      </c>
      <c r="F16">
        <v>14713</v>
      </c>
      <c r="G16">
        <v>23779</v>
      </c>
      <c r="H16">
        <v>20971</v>
      </c>
      <c r="I16">
        <v>14309</v>
      </c>
      <c r="J16">
        <v>19242</v>
      </c>
      <c r="K16">
        <v>44349</v>
      </c>
      <c r="L16">
        <v>72241</v>
      </c>
      <c r="M16">
        <v>91594</v>
      </c>
      <c r="N16">
        <v>67384</v>
      </c>
      <c r="O16">
        <v>56218</v>
      </c>
      <c r="P16">
        <v>56756</v>
      </c>
      <c r="Q16">
        <v>52115</v>
      </c>
      <c r="R16">
        <v>33418</v>
      </c>
      <c r="S16">
        <v>15854</v>
      </c>
      <c r="T16">
        <v>7699</v>
      </c>
      <c r="U16">
        <v>1770</v>
      </c>
      <c r="V16" t="s">
        <v>925</v>
      </c>
    </row>
    <row r="17" spans="1:22">
      <c r="A17" t="s">
        <v>776</v>
      </c>
      <c r="B17">
        <v>7838</v>
      </c>
      <c r="C17">
        <v>8528</v>
      </c>
      <c r="D17">
        <v>8815</v>
      </c>
      <c r="E17">
        <v>10604</v>
      </c>
      <c r="F17">
        <v>14532</v>
      </c>
      <c r="G17">
        <v>21147</v>
      </c>
      <c r="H17">
        <v>20244</v>
      </c>
      <c r="I17">
        <v>14490</v>
      </c>
      <c r="J17">
        <v>24410</v>
      </c>
      <c r="K17">
        <v>40993</v>
      </c>
      <c r="L17">
        <v>51245</v>
      </c>
      <c r="M17">
        <v>70321</v>
      </c>
      <c r="N17">
        <v>55103</v>
      </c>
      <c r="O17">
        <v>47665</v>
      </c>
      <c r="P17">
        <v>47283</v>
      </c>
      <c r="Q17">
        <v>43825</v>
      </c>
      <c r="R17">
        <v>28704</v>
      </c>
      <c r="S17">
        <v>14237</v>
      </c>
      <c r="T17">
        <v>6643</v>
      </c>
      <c r="U17">
        <v>1409</v>
      </c>
      <c r="V17" t="s">
        <v>926</v>
      </c>
    </row>
    <row r="18" spans="1:22">
      <c r="A18" t="s">
        <v>777</v>
      </c>
      <c r="B18">
        <v>2006</v>
      </c>
      <c r="C18">
        <v>2419</v>
      </c>
      <c r="D18">
        <v>2590</v>
      </c>
      <c r="E18">
        <v>2690</v>
      </c>
      <c r="F18">
        <v>3033</v>
      </c>
      <c r="G18">
        <v>6805</v>
      </c>
      <c r="H18">
        <v>7777</v>
      </c>
      <c r="I18">
        <v>7109</v>
      </c>
      <c r="J18">
        <v>8203</v>
      </c>
      <c r="K18">
        <v>10159</v>
      </c>
      <c r="L18">
        <v>14383</v>
      </c>
      <c r="M18">
        <v>22475</v>
      </c>
      <c r="N18">
        <v>19640</v>
      </c>
      <c r="O18">
        <v>19454</v>
      </c>
      <c r="P18">
        <v>20433</v>
      </c>
      <c r="Q18">
        <v>24358</v>
      </c>
      <c r="R18">
        <v>20501</v>
      </c>
      <c r="S18">
        <v>12933</v>
      </c>
      <c r="T18">
        <v>5736</v>
      </c>
      <c r="U18">
        <v>1175</v>
      </c>
      <c r="V18">
        <v>128</v>
      </c>
    </row>
  </sheetData>
  <pageMargins left="0.7" right="0.7" top="0.75" bottom="0.75" header="0.3" footer="0.3"/>
  <headerFooter/>
  <tableParts count="1">
    <tablePart r:id="rId1"/>
  </tableParts>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V18"/>
  <sheetViews>
    <sheetView topLeftCell="O1" workbookViewId="0">
      <selection activeCell="U24" sqref="U24"/>
    </sheetView>
  </sheetViews>
  <sheetFormatPr defaultColWidth="9" defaultRowHeight="14"/>
  <cols>
    <col min="1" max="2" width="14.4" customWidth="1"/>
    <col min="3" max="10" width="12.8" customWidth="1"/>
    <col min="11" max="22" width="13.9333333333333" customWidth="1"/>
  </cols>
  <sheetData>
    <row r="1" spans="1:22">
      <c r="A1" t="s">
        <v>789</v>
      </c>
      <c r="B1" t="s">
        <v>790</v>
      </c>
      <c r="C1" t="s">
        <v>791</v>
      </c>
      <c r="D1" t="s">
        <v>792</v>
      </c>
      <c r="E1" t="s">
        <v>793</v>
      </c>
      <c r="F1" t="s">
        <v>794</v>
      </c>
      <c r="G1" t="s">
        <v>795</v>
      </c>
      <c r="H1" t="s">
        <v>796</v>
      </c>
      <c r="I1" t="s">
        <v>797</v>
      </c>
      <c r="J1" t="s">
        <v>798</v>
      </c>
      <c r="K1" t="s">
        <v>799</v>
      </c>
      <c r="L1" t="s">
        <v>800</v>
      </c>
      <c r="M1" t="s">
        <v>801</v>
      </c>
      <c r="N1" t="s">
        <v>802</v>
      </c>
      <c r="O1" t="s">
        <v>803</v>
      </c>
      <c r="P1" t="s">
        <v>804</v>
      </c>
      <c r="Q1" t="s">
        <v>805</v>
      </c>
      <c r="R1" t="s">
        <v>806</v>
      </c>
      <c r="S1" t="s">
        <v>807</v>
      </c>
      <c r="T1" t="s">
        <v>808</v>
      </c>
      <c r="U1" t="s">
        <v>809</v>
      </c>
      <c r="V1" t="s">
        <v>810</v>
      </c>
    </row>
    <row r="2" spans="1:22">
      <c r="A2" t="s">
        <v>17</v>
      </c>
      <c r="B2">
        <v>123131</v>
      </c>
      <c r="C2">
        <v>132830</v>
      </c>
      <c r="D2">
        <v>138444</v>
      </c>
      <c r="E2">
        <v>173965</v>
      </c>
      <c r="F2">
        <v>251474</v>
      </c>
      <c r="G2">
        <v>410562</v>
      </c>
      <c r="H2">
        <v>432918</v>
      </c>
      <c r="I2">
        <v>315485</v>
      </c>
      <c r="J2">
        <v>317368</v>
      </c>
      <c r="K2">
        <v>686619</v>
      </c>
      <c r="L2">
        <v>1018422</v>
      </c>
      <c r="M2">
        <v>1263075</v>
      </c>
      <c r="N2">
        <v>1066007</v>
      </c>
      <c r="O2">
        <v>849027</v>
      </c>
      <c r="P2">
        <v>792756</v>
      </c>
      <c r="Q2">
        <v>751070</v>
      </c>
      <c r="R2">
        <v>658179</v>
      </c>
      <c r="S2">
        <v>528024</v>
      </c>
      <c r="T2">
        <v>285519</v>
      </c>
      <c r="U2">
        <v>64740</v>
      </c>
      <c r="V2" t="s">
        <v>927</v>
      </c>
    </row>
    <row r="3" spans="1:22">
      <c r="A3" t="s">
        <v>762</v>
      </c>
      <c r="B3">
        <v>1738</v>
      </c>
      <c r="C3">
        <v>2067</v>
      </c>
      <c r="D3">
        <v>2389</v>
      </c>
      <c r="E3">
        <v>3053</v>
      </c>
      <c r="F3">
        <v>4249</v>
      </c>
      <c r="G3">
        <v>7995</v>
      </c>
      <c r="H3">
        <v>10330</v>
      </c>
      <c r="I3">
        <v>8769</v>
      </c>
      <c r="J3">
        <v>7927</v>
      </c>
      <c r="K3">
        <v>17210</v>
      </c>
      <c r="L3">
        <v>24466</v>
      </c>
      <c r="M3">
        <v>28891</v>
      </c>
      <c r="N3">
        <v>25450</v>
      </c>
      <c r="O3">
        <v>20797</v>
      </c>
      <c r="P3">
        <v>22038</v>
      </c>
      <c r="Q3">
        <v>20512</v>
      </c>
      <c r="R3">
        <v>15985</v>
      </c>
      <c r="S3">
        <v>11432</v>
      </c>
      <c r="T3">
        <v>4250</v>
      </c>
      <c r="U3">
        <v>530</v>
      </c>
      <c r="V3" t="s">
        <v>891</v>
      </c>
    </row>
    <row r="4" spans="1:22">
      <c r="A4" t="s">
        <v>763</v>
      </c>
      <c r="B4">
        <v>3878</v>
      </c>
      <c r="C4">
        <v>4226</v>
      </c>
      <c r="D4">
        <v>4787</v>
      </c>
      <c r="E4">
        <v>6719</v>
      </c>
      <c r="F4">
        <v>9476</v>
      </c>
      <c r="G4">
        <v>15495</v>
      </c>
      <c r="H4">
        <v>20140</v>
      </c>
      <c r="I4">
        <v>16084</v>
      </c>
      <c r="J4">
        <v>14141</v>
      </c>
      <c r="K4">
        <v>36974</v>
      </c>
      <c r="L4">
        <v>47886</v>
      </c>
      <c r="M4">
        <v>50341</v>
      </c>
      <c r="N4">
        <v>49116</v>
      </c>
      <c r="O4">
        <v>39299</v>
      </c>
      <c r="P4">
        <v>35132</v>
      </c>
      <c r="Q4">
        <v>31825</v>
      </c>
      <c r="R4">
        <v>29206</v>
      </c>
      <c r="S4">
        <v>29188</v>
      </c>
      <c r="T4">
        <v>16534</v>
      </c>
      <c r="U4">
        <v>3995</v>
      </c>
      <c r="V4" t="s">
        <v>928</v>
      </c>
    </row>
    <row r="5" spans="1:22">
      <c r="A5" t="s">
        <v>764</v>
      </c>
      <c r="B5">
        <v>2113</v>
      </c>
      <c r="C5">
        <v>2253</v>
      </c>
      <c r="D5">
        <v>2606</v>
      </c>
      <c r="E5">
        <v>3882</v>
      </c>
      <c r="F5">
        <v>5833</v>
      </c>
      <c r="G5">
        <v>9478</v>
      </c>
      <c r="H5">
        <v>11466</v>
      </c>
      <c r="I5">
        <v>8916</v>
      </c>
      <c r="J5">
        <v>8632</v>
      </c>
      <c r="K5">
        <v>19962</v>
      </c>
      <c r="L5">
        <v>34377</v>
      </c>
      <c r="M5">
        <v>35852</v>
      </c>
      <c r="N5">
        <v>31917</v>
      </c>
      <c r="O5">
        <v>23499</v>
      </c>
      <c r="P5">
        <v>20960</v>
      </c>
      <c r="Q5">
        <v>19641</v>
      </c>
      <c r="R5">
        <v>18364</v>
      </c>
      <c r="S5">
        <v>17390</v>
      </c>
      <c r="T5">
        <v>8888</v>
      </c>
      <c r="U5">
        <v>1994</v>
      </c>
      <c r="V5" t="s">
        <v>929</v>
      </c>
    </row>
    <row r="6" spans="1:22">
      <c r="A6" t="s">
        <v>765</v>
      </c>
      <c r="B6">
        <v>3337</v>
      </c>
      <c r="C6">
        <v>3716</v>
      </c>
      <c r="D6">
        <v>3936</v>
      </c>
      <c r="E6">
        <v>5063</v>
      </c>
      <c r="F6">
        <v>7348</v>
      </c>
      <c r="G6">
        <v>13622</v>
      </c>
      <c r="H6">
        <v>16860</v>
      </c>
      <c r="I6">
        <v>13230</v>
      </c>
      <c r="J6">
        <v>11157</v>
      </c>
      <c r="K6">
        <v>24112</v>
      </c>
      <c r="L6">
        <v>38065</v>
      </c>
      <c r="M6">
        <v>45901</v>
      </c>
      <c r="N6">
        <v>43021</v>
      </c>
      <c r="O6">
        <v>32155</v>
      </c>
      <c r="P6">
        <v>28953</v>
      </c>
      <c r="Q6">
        <v>27089</v>
      </c>
      <c r="R6">
        <v>28292</v>
      </c>
      <c r="S6">
        <v>28780</v>
      </c>
      <c r="T6">
        <v>15867</v>
      </c>
      <c r="U6">
        <v>3755</v>
      </c>
      <c r="V6" t="s">
        <v>930</v>
      </c>
    </row>
    <row r="7" spans="1:22">
      <c r="A7" t="s">
        <v>766</v>
      </c>
      <c r="B7">
        <v>4114</v>
      </c>
      <c r="C7">
        <v>4409</v>
      </c>
      <c r="D7">
        <v>4621</v>
      </c>
      <c r="E7">
        <v>6164</v>
      </c>
      <c r="F7">
        <v>9210</v>
      </c>
      <c r="G7">
        <v>18036</v>
      </c>
      <c r="H7">
        <v>21611</v>
      </c>
      <c r="I7">
        <v>16191</v>
      </c>
      <c r="J7">
        <v>13254</v>
      </c>
      <c r="K7">
        <v>30542</v>
      </c>
      <c r="L7">
        <v>50841</v>
      </c>
      <c r="M7">
        <v>59709</v>
      </c>
      <c r="N7">
        <v>55333</v>
      </c>
      <c r="O7">
        <v>41906</v>
      </c>
      <c r="P7">
        <v>36078</v>
      </c>
      <c r="Q7">
        <v>33056</v>
      </c>
      <c r="R7">
        <v>34679</v>
      </c>
      <c r="S7">
        <v>35814</v>
      </c>
      <c r="T7">
        <v>19736</v>
      </c>
      <c r="U7">
        <v>4447</v>
      </c>
      <c r="V7" t="s">
        <v>931</v>
      </c>
    </row>
    <row r="8" spans="1:22">
      <c r="A8" t="s">
        <v>767</v>
      </c>
      <c r="B8">
        <v>2158</v>
      </c>
      <c r="C8">
        <v>2393</v>
      </c>
      <c r="D8">
        <v>2609</v>
      </c>
      <c r="E8">
        <v>3528</v>
      </c>
      <c r="F8">
        <v>5159</v>
      </c>
      <c r="G8">
        <v>9278</v>
      </c>
      <c r="H8">
        <v>11279</v>
      </c>
      <c r="I8">
        <v>9183</v>
      </c>
      <c r="J8">
        <v>8145</v>
      </c>
      <c r="K8">
        <v>18903</v>
      </c>
      <c r="L8">
        <v>27437</v>
      </c>
      <c r="M8">
        <v>32859</v>
      </c>
      <c r="N8">
        <v>30267</v>
      </c>
      <c r="O8">
        <v>23601</v>
      </c>
      <c r="P8">
        <v>22362</v>
      </c>
      <c r="Q8">
        <v>21033</v>
      </c>
      <c r="R8">
        <v>20858</v>
      </c>
      <c r="S8">
        <v>19085</v>
      </c>
      <c r="T8">
        <v>8471</v>
      </c>
      <c r="U8">
        <v>1444</v>
      </c>
      <c r="V8" t="s">
        <v>904</v>
      </c>
    </row>
    <row r="9" spans="1:22">
      <c r="A9" t="s">
        <v>768</v>
      </c>
      <c r="B9">
        <v>4283</v>
      </c>
      <c r="C9">
        <v>4742</v>
      </c>
      <c r="D9">
        <v>5223</v>
      </c>
      <c r="E9">
        <v>7197</v>
      </c>
      <c r="F9">
        <v>9966</v>
      </c>
      <c r="G9">
        <v>16992</v>
      </c>
      <c r="H9">
        <v>20444</v>
      </c>
      <c r="I9">
        <v>15064</v>
      </c>
      <c r="J9">
        <v>18337</v>
      </c>
      <c r="K9">
        <v>39906</v>
      </c>
      <c r="L9">
        <v>42933</v>
      </c>
      <c r="M9">
        <v>53491</v>
      </c>
      <c r="N9">
        <v>50636</v>
      </c>
      <c r="O9">
        <v>38030</v>
      </c>
      <c r="P9">
        <v>34672</v>
      </c>
      <c r="Q9">
        <v>32456</v>
      </c>
      <c r="R9">
        <v>35361</v>
      </c>
      <c r="S9">
        <v>34991</v>
      </c>
      <c r="T9">
        <v>16997</v>
      </c>
      <c r="U9">
        <v>3234</v>
      </c>
      <c r="V9" t="s">
        <v>932</v>
      </c>
    </row>
    <row r="10" spans="1:22">
      <c r="A10" t="s">
        <v>769</v>
      </c>
      <c r="B10">
        <v>14579</v>
      </c>
      <c r="C10">
        <v>15528</v>
      </c>
      <c r="D10">
        <v>15991</v>
      </c>
      <c r="E10">
        <v>20043</v>
      </c>
      <c r="F10">
        <v>28874</v>
      </c>
      <c r="G10">
        <v>47770</v>
      </c>
      <c r="H10">
        <v>51801</v>
      </c>
      <c r="I10">
        <v>37741</v>
      </c>
      <c r="J10">
        <v>33603</v>
      </c>
      <c r="K10">
        <v>77309</v>
      </c>
      <c r="L10">
        <v>115273</v>
      </c>
      <c r="M10">
        <v>138861</v>
      </c>
      <c r="N10">
        <v>123994</v>
      </c>
      <c r="O10">
        <v>100699</v>
      </c>
      <c r="P10">
        <v>87849</v>
      </c>
      <c r="Q10">
        <v>77863</v>
      </c>
      <c r="R10">
        <v>63437</v>
      </c>
      <c r="S10">
        <v>48811</v>
      </c>
      <c r="T10">
        <v>26005</v>
      </c>
      <c r="U10">
        <v>5516</v>
      </c>
      <c r="V10" t="s">
        <v>933</v>
      </c>
    </row>
    <row r="11" spans="1:22">
      <c r="A11" t="s">
        <v>770</v>
      </c>
      <c r="B11">
        <v>12090</v>
      </c>
      <c r="C11">
        <v>13051</v>
      </c>
      <c r="D11">
        <v>13057</v>
      </c>
      <c r="E11">
        <v>15590</v>
      </c>
      <c r="F11">
        <v>22446</v>
      </c>
      <c r="G11">
        <v>38161</v>
      </c>
      <c r="H11">
        <v>40336</v>
      </c>
      <c r="I11">
        <v>28241</v>
      </c>
      <c r="J11">
        <v>26985</v>
      </c>
      <c r="K11">
        <v>56654</v>
      </c>
      <c r="L11">
        <v>85315</v>
      </c>
      <c r="M11">
        <v>113092</v>
      </c>
      <c r="N11">
        <v>97416</v>
      </c>
      <c r="O11">
        <v>77227</v>
      </c>
      <c r="P11">
        <v>74515</v>
      </c>
      <c r="Q11">
        <v>70767</v>
      </c>
      <c r="R11">
        <v>62059</v>
      </c>
      <c r="S11">
        <v>52498</v>
      </c>
      <c r="T11">
        <v>29519</v>
      </c>
      <c r="U11">
        <v>7114</v>
      </c>
      <c r="V11" t="s">
        <v>934</v>
      </c>
    </row>
    <row r="12" spans="1:22">
      <c r="A12" t="s">
        <v>771</v>
      </c>
      <c r="B12">
        <v>10180</v>
      </c>
      <c r="C12">
        <v>10775</v>
      </c>
      <c r="D12">
        <v>10783</v>
      </c>
      <c r="E12">
        <v>13267</v>
      </c>
      <c r="F12">
        <v>19922</v>
      </c>
      <c r="G12">
        <v>33816</v>
      </c>
      <c r="H12">
        <v>30753</v>
      </c>
      <c r="I12">
        <v>20160</v>
      </c>
      <c r="J12">
        <v>21463</v>
      </c>
      <c r="K12">
        <v>51309</v>
      </c>
      <c r="L12">
        <v>79210</v>
      </c>
      <c r="M12">
        <v>109636</v>
      </c>
      <c r="N12">
        <v>83051</v>
      </c>
      <c r="O12">
        <v>62717</v>
      </c>
      <c r="P12">
        <v>58994</v>
      </c>
      <c r="Q12">
        <v>55179</v>
      </c>
      <c r="R12">
        <v>45137</v>
      </c>
      <c r="S12">
        <v>32362</v>
      </c>
      <c r="T12">
        <v>16997</v>
      </c>
      <c r="U12">
        <v>3546</v>
      </c>
      <c r="V12" t="s">
        <v>935</v>
      </c>
    </row>
    <row r="13" spans="1:22">
      <c r="A13" t="s">
        <v>772</v>
      </c>
      <c r="B13">
        <v>31302</v>
      </c>
      <c r="C13">
        <v>33027</v>
      </c>
      <c r="D13">
        <v>33695</v>
      </c>
      <c r="E13">
        <v>42617</v>
      </c>
      <c r="F13">
        <v>62884</v>
      </c>
      <c r="G13">
        <v>101657</v>
      </c>
      <c r="H13">
        <v>105685</v>
      </c>
      <c r="I13">
        <v>76207</v>
      </c>
      <c r="J13">
        <v>71510</v>
      </c>
      <c r="K13">
        <v>159286</v>
      </c>
      <c r="L13">
        <v>255050</v>
      </c>
      <c r="M13">
        <v>305346</v>
      </c>
      <c r="N13">
        <v>253077</v>
      </c>
      <c r="O13">
        <v>194486</v>
      </c>
      <c r="P13">
        <v>174282</v>
      </c>
      <c r="Q13">
        <v>165553</v>
      </c>
      <c r="R13">
        <v>147558</v>
      </c>
      <c r="S13">
        <v>119344</v>
      </c>
      <c r="T13">
        <v>67588</v>
      </c>
      <c r="U13">
        <v>16686</v>
      </c>
      <c r="V13" t="s">
        <v>936</v>
      </c>
    </row>
    <row r="14" spans="1:22">
      <c r="A14" t="s">
        <v>773</v>
      </c>
      <c r="B14">
        <v>4333</v>
      </c>
      <c r="C14">
        <v>5047</v>
      </c>
      <c r="D14">
        <v>5159</v>
      </c>
      <c r="E14">
        <v>5536</v>
      </c>
      <c r="F14">
        <v>7091</v>
      </c>
      <c r="G14">
        <v>12703</v>
      </c>
      <c r="H14">
        <v>12971</v>
      </c>
      <c r="I14">
        <v>10318</v>
      </c>
      <c r="J14">
        <v>11364</v>
      </c>
      <c r="K14">
        <v>15688</v>
      </c>
      <c r="L14">
        <v>24676</v>
      </c>
      <c r="M14">
        <v>35200</v>
      </c>
      <c r="N14">
        <v>29418</v>
      </c>
      <c r="O14">
        <v>27468</v>
      </c>
      <c r="P14">
        <v>30024</v>
      </c>
      <c r="Q14">
        <v>31900</v>
      </c>
      <c r="R14">
        <v>26466</v>
      </c>
      <c r="S14">
        <v>15577</v>
      </c>
      <c r="T14">
        <v>9455</v>
      </c>
      <c r="U14">
        <v>2571</v>
      </c>
      <c r="V14" t="s">
        <v>937</v>
      </c>
    </row>
    <row r="15" spans="1:22">
      <c r="A15" t="s">
        <v>774</v>
      </c>
      <c r="B15">
        <v>13510</v>
      </c>
      <c r="C15">
        <v>13841</v>
      </c>
      <c r="D15">
        <v>14053</v>
      </c>
      <c r="E15">
        <v>18012</v>
      </c>
      <c r="F15">
        <v>26585</v>
      </c>
      <c r="G15">
        <v>37880</v>
      </c>
      <c r="H15">
        <v>35579</v>
      </c>
      <c r="I15">
        <v>23040</v>
      </c>
      <c r="J15">
        <v>28111</v>
      </c>
      <c r="K15">
        <v>64830</v>
      </c>
      <c r="L15">
        <v>87988</v>
      </c>
      <c r="M15">
        <v>112635</v>
      </c>
      <c r="N15">
        <v>84279</v>
      </c>
      <c r="O15">
        <v>67023</v>
      </c>
      <c r="P15">
        <v>61328</v>
      </c>
      <c r="Q15">
        <v>57421</v>
      </c>
      <c r="R15">
        <v>47447</v>
      </c>
      <c r="S15">
        <v>29273</v>
      </c>
      <c r="T15">
        <v>16782</v>
      </c>
      <c r="U15">
        <v>4010</v>
      </c>
      <c r="V15" t="s">
        <v>938</v>
      </c>
    </row>
    <row r="16" spans="1:22">
      <c r="A16" t="s">
        <v>775</v>
      </c>
      <c r="B16">
        <v>7503</v>
      </c>
      <c r="C16">
        <v>7868</v>
      </c>
      <c r="D16">
        <v>8095</v>
      </c>
      <c r="E16">
        <v>10144</v>
      </c>
      <c r="F16">
        <v>15046</v>
      </c>
      <c r="G16">
        <v>21912</v>
      </c>
      <c r="H16">
        <v>18862</v>
      </c>
      <c r="I16">
        <v>12676</v>
      </c>
      <c r="J16">
        <v>15288</v>
      </c>
      <c r="K16">
        <v>35368</v>
      </c>
      <c r="L16">
        <v>55775</v>
      </c>
      <c r="M16">
        <v>69765</v>
      </c>
      <c r="N16">
        <v>51281</v>
      </c>
      <c r="O16">
        <v>44822</v>
      </c>
      <c r="P16">
        <v>47423</v>
      </c>
      <c r="Q16">
        <v>44929</v>
      </c>
      <c r="R16">
        <v>32049</v>
      </c>
      <c r="S16">
        <v>19029</v>
      </c>
      <c r="T16">
        <v>11675</v>
      </c>
      <c r="U16">
        <v>3651</v>
      </c>
      <c r="V16" t="s">
        <v>939</v>
      </c>
    </row>
    <row r="17" spans="1:22">
      <c r="A17" t="s">
        <v>776</v>
      </c>
      <c r="B17">
        <v>7105</v>
      </c>
      <c r="C17">
        <v>7736</v>
      </c>
      <c r="D17">
        <v>7994</v>
      </c>
      <c r="E17">
        <v>9611</v>
      </c>
      <c r="F17">
        <v>13173</v>
      </c>
      <c r="G17">
        <v>19300</v>
      </c>
      <c r="H17">
        <v>17616</v>
      </c>
      <c r="I17">
        <v>12839</v>
      </c>
      <c r="J17">
        <v>20408</v>
      </c>
      <c r="K17">
        <v>31510</v>
      </c>
      <c r="L17">
        <v>39315</v>
      </c>
      <c r="M17">
        <v>55330</v>
      </c>
      <c r="N17">
        <v>43152</v>
      </c>
      <c r="O17">
        <v>40381</v>
      </c>
      <c r="P17">
        <v>41436</v>
      </c>
      <c r="Q17">
        <v>40022</v>
      </c>
      <c r="R17">
        <v>30726</v>
      </c>
      <c r="S17">
        <v>19314</v>
      </c>
      <c r="T17">
        <v>12053</v>
      </c>
      <c r="U17">
        <v>3416</v>
      </c>
      <c r="V17" t="s">
        <v>940</v>
      </c>
    </row>
    <row r="18" spans="1:22">
      <c r="A18" t="s">
        <v>777</v>
      </c>
      <c r="B18">
        <v>2412</v>
      </c>
      <c r="C18">
        <v>2909</v>
      </c>
      <c r="D18">
        <v>3110</v>
      </c>
      <c r="E18">
        <v>3228</v>
      </c>
      <c r="F18">
        <v>3641</v>
      </c>
      <c r="G18">
        <v>6476</v>
      </c>
      <c r="H18">
        <v>7177</v>
      </c>
      <c r="I18">
        <v>6792</v>
      </c>
      <c r="J18">
        <v>6996</v>
      </c>
      <c r="K18">
        <v>7064</v>
      </c>
      <c r="L18">
        <v>10014</v>
      </c>
      <c r="M18">
        <v>16686</v>
      </c>
      <c r="N18">
        <v>15215</v>
      </c>
      <c r="O18">
        <v>15816</v>
      </c>
      <c r="P18">
        <v>17835</v>
      </c>
      <c r="Q18">
        <v>23390</v>
      </c>
      <c r="R18">
        <v>22852</v>
      </c>
      <c r="S18">
        <v>17986</v>
      </c>
      <c r="T18">
        <v>10968</v>
      </c>
      <c r="U18">
        <v>3215</v>
      </c>
      <c r="V18">
        <v>500</v>
      </c>
    </row>
  </sheetData>
  <pageMargins left="0.7" right="0.7" top="0.75" bottom="0.75" header="0.3" footer="0.3"/>
  <headerFooter/>
  <tableParts count="1">
    <tablePart r:id="rId1"/>
  </tableParts>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O19"/>
  <sheetViews>
    <sheetView workbookViewId="0">
      <selection activeCell="A1" sqref="A1:S2"/>
    </sheetView>
  </sheetViews>
  <sheetFormatPr defaultColWidth="9" defaultRowHeight="14"/>
  <sheetData>
    <row r="1" spans="1:67">
      <c r="A1" s="4" t="s">
        <v>786</v>
      </c>
      <c r="B1" s="5" t="s">
        <v>11</v>
      </c>
      <c r="C1" s="6"/>
      <c r="D1" s="6"/>
      <c r="E1" s="5" t="s">
        <v>19</v>
      </c>
      <c r="F1" s="6"/>
      <c r="G1" s="6"/>
      <c r="H1" s="5" t="s">
        <v>31</v>
      </c>
      <c r="I1" s="6"/>
      <c r="J1" s="6"/>
      <c r="K1" s="5" t="s">
        <v>43</v>
      </c>
      <c r="L1" s="6"/>
      <c r="M1" s="6"/>
      <c r="N1" s="5" t="s">
        <v>55</v>
      </c>
      <c r="O1" s="6"/>
      <c r="P1" s="6"/>
      <c r="Q1" s="5" t="s">
        <v>67</v>
      </c>
      <c r="R1" s="6"/>
      <c r="S1" s="6"/>
      <c r="T1" s="5" t="s">
        <v>79</v>
      </c>
      <c r="U1" s="6"/>
      <c r="V1" s="6"/>
      <c r="W1" s="5" t="s">
        <v>91</v>
      </c>
      <c r="X1" s="6"/>
      <c r="Y1" s="6"/>
      <c r="Z1" s="5" t="s">
        <v>103</v>
      </c>
      <c r="AA1" s="6"/>
      <c r="AB1" s="6"/>
      <c r="AC1" s="5" t="s">
        <v>115</v>
      </c>
      <c r="AD1" s="6"/>
      <c r="AE1" s="6"/>
      <c r="AF1" s="5" t="s">
        <v>125</v>
      </c>
      <c r="AG1" s="6"/>
      <c r="AH1" s="6"/>
      <c r="AI1" s="5" t="s">
        <v>136</v>
      </c>
      <c r="AJ1" s="6"/>
      <c r="AK1" s="6"/>
      <c r="AL1" s="5" t="s">
        <v>147</v>
      </c>
      <c r="AM1" s="6"/>
      <c r="AN1" s="6"/>
      <c r="AO1" s="5" t="s">
        <v>159</v>
      </c>
      <c r="AP1" s="6"/>
      <c r="AQ1" s="6"/>
      <c r="AR1" s="5" t="s">
        <v>171</v>
      </c>
      <c r="AS1" s="6"/>
      <c r="AT1" s="6"/>
      <c r="AU1" s="5" t="s">
        <v>183</v>
      </c>
      <c r="AV1" s="6"/>
      <c r="AW1" s="6"/>
      <c r="AX1" s="5" t="s">
        <v>195</v>
      </c>
      <c r="AY1" s="6"/>
      <c r="AZ1" s="6"/>
      <c r="BA1" s="5" t="s">
        <v>207</v>
      </c>
      <c r="BB1" s="6"/>
      <c r="BC1" s="6"/>
      <c r="BD1" s="5" t="s">
        <v>219</v>
      </c>
      <c r="BE1" s="6"/>
      <c r="BF1" s="6"/>
      <c r="BG1" s="5" t="s">
        <v>231</v>
      </c>
      <c r="BH1" s="6"/>
      <c r="BI1" s="6"/>
      <c r="BJ1" s="5" t="s">
        <v>243</v>
      </c>
      <c r="BK1" s="6"/>
      <c r="BL1" s="6"/>
      <c r="BM1" s="5" t="s">
        <v>255</v>
      </c>
      <c r="BN1" s="6"/>
      <c r="BO1" s="6"/>
    </row>
    <row r="2" spans="1:67">
      <c r="A2" s="7"/>
      <c r="B2" s="8" t="s">
        <v>14</v>
      </c>
      <c r="C2" s="8" t="s">
        <v>15</v>
      </c>
      <c r="D2" s="8" t="s">
        <v>16</v>
      </c>
      <c r="E2" s="8" t="s">
        <v>788</v>
      </c>
      <c r="F2" s="8" t="s">
        <v>15</v>
      </c>
      <c r="G2" s="8" t="s">
        <v>16</v>
      </c>
      <c r="H2" s="8" t="s">
        <v>788</v>
      </c>
      <c r="I2" s="8" t="s">
        <v>15</v>
      </c>
      <c r="J2" s="8" t="s">
        <v>16</v>
      </c>
      <c r="K2" s="8" t="s">
        <v>788</v>
      </c>
      <c r="L2" s="8" t="s">
        <v>15</v>
      </c>
      <c r="M2" s="8" t="s">
        <v>16</v>
      </c>
      <c r="N2" s="8" t="s">
        <v>788</v>
      </c>
      <c r="O2" s="8" t="s">
        <v>15</v>
      </c>
      <c r="P2" s="8" t="s">
        <v>16</v>
      </c>
      <c r="Q2" s="8" t="s">
        <v>788</v>
      </c>
      <c r="R2" s="8" t="s">
        <v>15</v>
      </c>
      <c r="S2" s="8" t="s">
        <v>16</v>
      </c>
      <c r="T2" s="8" t="s">
        <v>788</v>
      </c>
      <c r="U2" s="8" t="s">
        <v>15</v>
      </c>
      <c r="V2" s="8" t="s">
        <v>16</v>
      </c>
      <c r="W2" s="8" t="s">
        <v>788</v>
      </c>
      <c r="X2" s="8" t="s">
        <v>15</v>
      </c>
      <c r="Y2" s="8" t="s">
        <v>16</v>
      </c>
      <c r="Z2" s="8" t="s">
        <v>788</v>
      </c>
      <c r="AA2" s="8" t="s">
        <v>15</v>
      </c>
      <c r="AB2" s="8" t="s">
        <v>16</v>
      </c>
      <c r="AC2" s="8" t="s">
        <v>788</v>
      </c>
      <c r="AD2" s="8" t="s">
        <v>15</v>
      </c>
      <c r="AE2" s="8" t="s">
        <v>16</v>
      </c>
      <c r="AF2" s="8" t="s">
        <v>788</v>
      </c>
      <c r="AG2" s="8" t="s">
        <v>15</v>
      </c>
      <c r="AH2" s="8" t="s">
        <v>16</v>
      </c>
      <c r="AI2" s="8" t="s">
        <v>788</v>
      </c>
      <c r="AJ2" s="8" t="s">
        <v>15</v>
      </c>
      <c r="AK2" s="8" t="s">
        <v>16</v>
      </c>
      <c r="AL2" s="8" t="s">
        <v>788</v>
      </c>
      <c r="AM2" s="8" t="s">
        <v>15</v>
      </c>
      <c r="AN2" s="8" t="s">
        <v>16</v>
      </c>
      <c r="AO2" s="8" t="s">
        <v>788</v>
      </c>
      <c r="AP2" s="8" t="s">
        <v>15</v>
      </c>
      <c r="AQ2" s="8" t="s">
        <v>16</v>
      </c>
      <c r="AR2" s="8" t="s">
        <v>788</v>
      </c>
      <c r="AS2" s="8" t="s">
        <v>15</v>
      </c>
      <c r="AT2" s="8" t="s">
        <v>16</v>
      </c>
      <c r="AU2" s="8" t="s">
        <v>788</v>
      </c>
      <c r="AV2" s="8" t="s">
        <v>15</v>
      </c>
      <c r="AW2" s="8" t="s">
        <v>16</v>
      </c>
      <c r="AX2" s="8" t="s">
        <v>788</v>
      </c>
      <c r="AY2" s="8" t="s">
        <v>15</v>
      </c>
      <c r="AZ2" s="8" t="s">
        <v>16</v>
      </c>
      <c r="BA2" s="8" t="s">
        <v>788</v>
      </c>
      <c r="BB2" s="8" t="s">
        <v>15</v>
      </c>
      <c r="BC2" s="8" t="s">
        <v>16</v>
      </c>
      <c r="BD2" s="8" t="s">
        <v>788</v>
      </c>
      <c r="BE2" s="8" t="s">
        <v>15</v>
      </c>
      <c r="BF2" s="8" t="s">
        <v>16</v>
      </c>
      <c r="BG2" s="8" t="s">
        <v>788</v>
      </c>
      <c r="BH2" s="8" t="s">
        <v>15</v>
      </c>
      <c r="BI2" s="8" t="s">
        <v>16</v>
      </c>
      <c r="BJ2" s="8" t="s">
        <v>788</v>
      </c>
      <c r="BK2" s="8" t="s">
        <v>15</v>
      </c>
      <c r="BL2" s="8" t="s">
        <v>16</v>
      </c>
      <c r="BM2" s="8" t="s">
        <v>788</v>
      </c>
      <c r="BN2" s="8" t="s">
        <v>15</v>
      </c>
      <c r="BO2" s="11" t="s">
        <v>16</v>
      </c>
    </row>
    <row r="3" spans="1:67">
      <c r="A3" s="1" t="s">
        <v>17</v>
      </c>
      <c r="B3" s="9">
        <f>C3+D3</f>
        <v>19420514</v>
      </c>
      <c r="C3" s="9">
        <f>F3+I3+L3+O3+R3+U3+X3+AA3+AD3+AG3+AJ3+AM3+AP3+AS3+AV3+AY3+BB3+BE3+BH3+BK3+BN3</f>
        <v>9891549</v>
      </c>
      <c r="D3" s="9">
        <f>G3+J3+M3+P3+S3+V3+Y3+AB3+AE3+AH3+AK3+AN3+AQ3+AT3+AW3+AZ3+BC3+BF3+BI3+BL3+BO3</f>
        <v>9528965</v>
      </c>
      <c r="E3" s="9">
        <f>F3+G3</f>
        <v>206228</v>
      </c>
      <c r="F3" s="9">
        <f>'2050年男'!B2</f>
        <v>107611</v>
      </c>
      <c r="G3" s="9">
        <f>'2050年女'!B2</f>
        <v>98617</v>
      </c>
      <c r="H3" s="9">
        <f>I3+J3</f>
        <v>257282</v>
      </c>
      <c r="I3" s="9">
        <f>'2050年男'!C2</f>
        <v>134253</v>
      </c>
      <c r="J3" s="9">
        <f>'2050年女'!C2</f>
        <v>123029</v>
      </c>
      <c r="K3" s="9">
        <f>L3+M3</f>
        <v>277674</v>
      </c>
      <c r="L3" s="9">
        <f>'2050年男'!D2</f>
        <v>144888</v>
      </c>
      <c r="M3" s="9">
        <f>'2050年女'!D2</f>
        <v>132786</v>
      </c>
      <c r="N3" s="9">
        <f>O3+P3</f>
        <v>289328</v>
      </c>
      <c r="O3" s="9">
        <f>'2050年男'!E2</f>
        <v>150970</v>
      </c>
      <c r="P3" s="9">
        <f>'2050年女'!E2</f>
        <v>138358</v>
      </c>
      <c r="Q3" s="9">
        <f>R3+S3</f>
        <v>363588</v>
      </c>
      <c r="R3" s="9">
        <f>'2050年男'!F2</f>
        <v>189711</v>
      </c>
      <c r="S3" s="9">
        <f>'2050年女'!F2</f>
        <v>173877</v>
      </c>
      <c r="T3" s="9">
        <f>U3+V3</f>
        <v>525650</v>
      </c>
      <c r="U3" s="9">
        <f>'2050年男'!G2</f>
        <v>274246</v>
      </c>
      <c r="V3" s="9">
        <f>'2050年女'!G2</f>
        <v>251404</v>
      </c>
      <c r="W3" s="9">
        <f>X3+Y3</f>
        <v>854729</v>
      </c>
      <c r="X3" s="9">
        <f>'2050年男'!H2</f>
        <v>444326</v>
      </c>
      <c r="Y3" s="9">
        <f>'2050年女'!H2</f>
        <v>410403</v>
      </c>
      <c r="Z3" s="9">
        <f>AA3+AB3</f>
        <v>910937</v>
      </c>
      <c r="AA3" s="9">
        <f>'2050年男'!I2</f>
        <v>478336</v>
      </c>
      <c r="AB3" s="9">
        <f>'2050年女'!I2</f>
        <v>432601</v>
      </c>
      <c r="AC3" s="9">
        <f>AD3+AE3</f>
        <v>661643</v>
      </c>
      <c r="AD3" s="9">
        <f>'2050年男'!J2</f>
        <v>346561</v>
      </c>
      <c r="AE3" s="9">
        <f>'2050年女'!J2</f>
        <v>315082</v>
      </c>
      <c r="AF3" s="9">
        <f>AG3+AH3</f>
        <v>705333</v>
      </c>
      <c r="AG3" s="9">
        <f>'2050年男'!K2</f>
        <v>388579</v>
      </c>
      <c r="AH3" s="9">
        <f>'2050年女'!K2</f>
        <v>316754</v>
      </c>
      <c r="AI3" s="9">
        <f>AJ3+AK3</f>
        <v>1498384</v>
      </c>
      <c r="AJ3" s="9">
        <f>'2050年男'!L2</f>
        <v>813830</v>
      </c>
      <c r="AK3" s="9">
        <f>'2050年女'!L2</f>
        <v>684554</v>
      </c>
      <c r="AL3" s="9">
        <f>AM3+AN3</f>
        <v>2166044</v>
      </c>
      <c r="AM3" s="9">
        <f>'2050年男'!M2</f>
        <v>1152876</v>
      </c>
      <c r="AN3" s="9">
        <f>'2050年女'!M2</f>
        <v>1013168</v>
      </c>
      <c r="AO3" s="9">
        <f>AP3+AQ3</f>
        <v>2647810</v>
      </c>
      <c r="AP3" s="9">
        <f>'2050年男'!N2</f>
        <v>1396870</v>
      </c>
      <c r="AQ3" s="9">
        <f>'2050年女'!N2</f>
        <v>1250940</v>
      </c>
      <c r="AR3" s="9">
        <f>AT3+AS3</f>
        <v>2157241</v>
      </c>
      <c r="AS3" s="9">
        <f>'2050年男'!O2</f>
        <v>1108695</v>
      </c>
      <c r="AT3" s="9">
        <f>'2050年女'!O2</f>
        <v>1048546</v>
      </c>
      <c r="AU3" s="9">
        <f>AV3+AW3</f>
        <v>1668176</v>
      </c>
      <c r="AV3" s="9">
        <f>'2050年男'!P2</f>
        <v>843322</v>
      </c>
      <c r="AW3" s="9">
        <f>'2050年女'!P2</f>
        <v>824854</v>
      </c>
      <c r="AX3" s="9">
        <f>AY3+AZ3</f>
        <v>1467997</v>
      </c>
      <c r="AY3" s="9">
        <f>'2050年男'!Q2</f>
        <v>720231</v>
      </c>
      <c r="AZ3" s="9">
        <f>'2050年女'!Q2</f>
        <v>747766</v>
      </c>
      <c r="BA3" s="9">
        <f>BB3+BC3</f>
        <v>1245216</v>
      </c>
      <c r="BB3" s="9">
        <f>'2050年男'!R2</f>
        <v>587229</v>
      </c>
      <c r="BC3" s="9">
        <f>'2050年女'!R2</f>
        <v>657987</v>
      </c>
      <c r="BD3" s="9">
        <f>BE3+BF3</f>
        <v>866610</v>
      </c>
      <c r="BE3" s="9">
        <f>'2050年男'!S2</f>
        <v>372193</v>
      </c>
      <c r="BF3" s="9">
        <f>'2050年女'!S2</f>
        <v>494417</v>
      </c>
      <c r="BG3" s="9">
        <f>BH3+BI3</f>
        <v>479785</v>
      </c>
      <c r="BH3" s="9">
        <f>'2050年男'!T2</f>
        <v>181225</v>
      </c>
      <c r="BI3" s="9">
        <f>'2050年女'!T2</f>
        <v>298560</v>
      </c>
      <c r="BJ3" s="9">
        <f>BK3+BL3</f>
        <v>153744</v>
      </c>
      <c r="BK3" s="9">
        <f>'2050年男'!U2</f>
        <v>50332</v>
      </c>
      <c r="BL3" s="9">
        <f>'2050年女'!U2</f>
        <v>103412</v>
      </c>
      <c r="BM3" s="9">
        <f>BN3+BO3</f>
        <v>17115</v>
      </c>
      <c r="BN3" s="9" t="str">
        <f>'2050年男'!V2</f>
        <v> 5265</v>
      </c>
      <c r="BO3" s="9" t="str">
        <f>'2050年女'!V2</f>
        <v> 11850</v>
      </c>
    </row>
    <row r="4" spans="1:67">
      <c r="A4" s="2" t="s">
        <v>762</v>
      </c>
      <c r="B4" s="9">
        <f t="shared" ref="B4:B19" si="0">C4+D4</f>
        <v>437920</v>
      </c>
      <c r="C4" s="9">
        <f t="shared" ref="C4:D19" si="1">F4+I4+L4+O4+R4+U4+X4+AA4+AD4+AG4+AJ4+AM4+AP4+AS4+AV4+AY4+BB4+BE4+BH4+BK4+BN4</f>
        <v>221499</v>
      </c>
      <c r="D4" s="9">
        <f t="shared" si="1"/>
        <v>216421</v>
      </c>
      <c r="E4" s="9">
        <f t="shared" ref="E4:E19" si="2">F4+G4</f>
        <v>2743</v>
      </c>
      <c r="F4" s="9">
        <f>'2050年男'!B3</f>
        <v>1425</v>
      </c>
      <c r="G4" s="9">
        <f>'2050年女'!B3</f>
        <v>1318</v>
      </c>
      <c r="H4" s="9">
        <f t="shared" ref="H4:H19" si="3">I4+J4</f>
        <v>3616</v>
      </c>
      <c r="I4" s="9">
        <f>'2050年男'!C3</f>
        <v>1879</v>
      </c>
      <c r="J4" s="9">
        <f>'2050年女'!C3</f>
        <v>1737</v>
      </c>
      <c r="K4" s="9">
        <f t="shared" ref="K4:K19" si="4">L4+M4</f>
        <v>4301</v>
      </c>
      <c r="L4" s="9">
        <f>'2050年男'!D3</f>
        <v>2236</v>
      </c>
      <c r="M4" s="9">
        <f>'2050年女'!D3</f>
        <v>2065</v>
      </c>
      <c r="N4" s="9">
        <f t="shared" ref="N4:N19" si="5">O4+P4</f>
        <v>4970</v>
      </c>
      <c r="O4" s="9">
        <f>'2050年男'!E3</f>
        <v>2583</v>
      </c>
      <c r="P4" s="9">
        <f>'2050年女'!E3</f>
        <v>2387</v>
      </c>
      <c r="Q4" s="9">
        <f t="shared" ref="Q4:Q19" si="6">R4+S4</f>
        <v>6355</v>
      </c>
      <c r="R4" s="9">
        <f>'2050年男'!F3</f>
        <v>3303</v>
      </c>
      <c r="S4" s="9">
        <f>'2050年女'!F3</f>
        <v>3052</v>
      </c>
      <c r="T4" s="9">
        <f t="shared" ref="T4:T19" si="7">U4+V4</f>
        <v>8844</v>
      </c>
      <c r="U4" s="9">
        <f>'2050年男'!G3</f>
        <v>4596</v>
      </c>
      <c r="V4" s="9">
        <f>'2050年女'!G3</f>
        <v>4248</v>
      </c>
      <c r="W4" s="9">
        <f t="shared" ref="W4:W19" si="8">X4+Y4</f>
        <v>16672</v>
      </c>
      <c r="X4" s="9">
        <f>'2050年男'!H3</f>
        <v>8681</v>
      </c>
      <c r="Y4" s="9">
        <f>'2050年女'!H3</f>
        <v>7991</v>
      </c>
      <c r="Z4" s="9">
        <f t="shared" ref="Z4:Z19" si="9">AA4+AB4</f>
        <v>21768</v>
      </c>
      <c r="AA4" s="9">
        <f>'2050年男'!I3</f>
        <v>11456</v>
      </c>
      <c r="AB4" s="9">
        <f>'2050年女'!I3</f>
        <v>10312</v>
      </c>
      <c r="AC4" s="9">
        <f t="shared" ref="AC4:AC19" si="10">AD4+AE4</f>
        <v>18693</v>
      </c>
      <c r="AD4" s="9">
        <f>'2050年男'!J3</f>
        <v>9944</v>
      </c>
      <c r="AE4" s="9">
        <f>'2050年女'!J3</f>
        <v>8749</v>
      </c>
      <c r="AF4" s="9">
        <f t="shared" ref="AF4:AF19" si="11">AG4+AH4</f>
        <v>19504</v>
      </c>
      <c r="AG4" s="9">
        <f>'2050年男'!K3</f>
        <v>11599</v>
      </c>
      <c r="AH4" s="9">
        <f>'2050年女'!K3</f>
        <v>7905</v>
      </c>
      <c r="AI4" s="9">
        <f t="shared" ref="AI4:AI19" si="12">AJ4+AK4</f>
        <v>41043</v>
      </c>
      <c r="AJ4" s="9">
        <f>'2050年男'!L3</f>
        <v>23915</v>
      </c>
      <c r="AK4" s="9">
        <f>'2050年女'!L3</f>
        <v>17128</v>
      </c>
      <c r="AL4" s="9">
        <f t="shared" ref="AL4:AL19" si="13">AM4+AN4</f>
        <v>53867</v>
      </c>
      <c r="AM4" s="9">
        <f>'2050年男'!M3</f>
        <v>29599</v>
      </c>
      <c r="AN4" s="9">
        <f>'2050年女'!M3</f>
        <v>24268</v>
      </c>
      <c r="AO4" s="9">
        <f t="shared" ref="AO4:AO19" si="14">AP4+AQ4</f>
        <v>60969</v>
      </c>
      <c r="AP4" s="9">
        <f>'2050年男'!N3</f>
        <v>32536</v>
      </c>
      <c r="AQ4" s="9">
        <f>'2050年女'!N3</f>
        <v>28433</v>
      </c>
      <c r="AR4" s="9">
        <f t="shared" ref="AR4:AR19" si="15">AT4+AS4</f>
        <v>48674</v>
      </c>
      <c r="AS4" s="9">
        <f>'2050年男'!O3</f>
        <v>23942</v>
      </c>
      <c r="AT4" s="9">
        <f>'2050年女'!O3</f>
        <v>24732</v>
      </c>
      <c r="AU4" s="9">
        <f t="shared" ref="AU4:AU19" si="16">AV4+AW4</f>
        <v>37017</v>
      </c>
      <c r="AV4" s="9">
        <f>'2050年男'!P3</f>
        <v>17253</v>
      </c>
      <c r="AW4" s="9">
        <f>'2050年女'!P3</f>
        <v>19764</v>
      </c>
      <c r="AX4" s="9">
        <f t="shared" ref="AX4:AX19" si="17">AY4+AZ4</f>
        <v>35704</v>
      </c>
      <c r="AY4" s="9">
        <f>'2050年男'!Q3</f>
        <v>15560</v>
      </c>
      <c r="AZ4" s="9">
        <f>'2050年女'!Q3</f>
        <v>20144</v>
      </c>
      <c r="BA4" s="9">
        <f t="shared" ref="BA4:BA19" si="18">BB4+BC4</f>
        <v>28766</v>
      </c>
      <c r="BB4" s="9">
        <f>'2050年男'!R3</f>
        <v>11919</v>
      </c>
      <c r="BC4" s="9">
        <f>'2050年女'!R3</f>
        <v>16847</v>
      </c>
      <c r="BD4" s="9">
        <f t="shared" ref="BD4:BD19" si="19">BE4+BF4</f>
        <v>16366</v>
      </c>
      <c r="BE4" s="9">
        <f>'2050年男'!S3</f>
        <v>6391</v>
      </c>
      <c r="BF4" s="9">
        <f>'2050年女'!S3</f>
        <v>9975</v>
      </c>
      <c r="BG4" s="9">
        <f t="shared" ref="BG4:BG19" si="20">BH4+BI4</f>
        <v>6870</v>
      </c>
      <c r="BH4" s="9">
        <f>'2050年男'!T3</f>
        <v>2355</v>
      </c>
      <c r="BI4" s="9">
        <f>'2050年女'!T3</f>
        <v>4515</v>
      </c>
      <c r="BJ4" s="9">
        <f t="shared" ref="BJ4:BJ19" si="21">BK4+BL4</f>
        <v>1149</v>
      </c>
      <c r="BK4" s="9">
        <f>'2050年男'!U3</f>
        <v>320</v>
      </c>
      <c r="BL4" s="9">
        <f>'2050年女'!U3</f>
        <v>829</v>
      </c>
      <c r="BM4" s="9">
        <f t="shared" ref="BM4:BM19" si="22">BN4+BO4</f>
        <v>29</v>
      </c>
      <c r="BN4" s="9" t="str">
        <f>'2050年男'!V3</f>
        <v> 7</v>
      </c>
      <c r="BO4" s="9" t="str">
        <f>'2050年女'!V3</f>
        <v> 22</v>
      </c>
    </row>
    <row r="5" spans="1:67">
      <c r="A5" s="2" t="s">
        <v>763</v>
      </c>
      <c r="B5" s="9">
        <f t="shared" si="0"/>
        <v>818441</v>
      </c>
      <c r="C5" s="9">
        <f t="shared" si="1"/>
        <v>391119</v>
      </c>
      <c r="D5" s="9">
        <f t="shared" si="1"/>
        <v>427322</v>
      </c>
      <c r="E5" s="9">
        <f t="shared" si="2"/>
        <v>6619</v>
      </c>
      <c r="F5" s="9">
        <f>'2050年男'!B4</f>
        <v>3566</v>
      </c>
      <c r="G5" s="9">
        <f>'2050年女'!B4</f>
        <v>3053</v>
      </c>
      <c r="H5" s="9">
        <f t="shared" si="3"/>
        <v>8401</v>
      </c>
      <c r="I5" s="9">
        <f>'2050年男'!C4</f>
        <v>4525</v>
      </c>
      <c r="J5" s="9">
        <f>'2050年女'!C4</f>
        <v>3876</v>
      </c>
      <c r="K5" s="9">
        <f t="shared" si="4"/>
        <v>9155</v>
      </c>
      <c r="L5" s="9">
        <f>'2050年男'!D4</f>
        <v>4931</v>
      </c>
      <c r="M5" s="9">
        <f>'2050年女'!D4</f>
        <v>4224</v>
      </c>
      <c r="N5" s="9">
        <f t="shared" si="5"/>
        <v>10367</v>
      </c>
      <c r="O5" s="9">
        <f>'2050年男'!E4</f>
        <v>5584</v>
      </c>
      <c r="P5" s="9">
        <f>'2050年女'!E4</f>
        <v>4783</v>
      </c>
      <c r="Q5" s="9">
        <f t="shared" si="6"/>
        <v>14555</v>
      </c>
      <c r="R5" s="9">
        <f>'2050年男'!F4</f>
        <v>7838</v>
      </c>
      <c r="S5" s="9">
        <f>'2050年女'!F4</f>
        <v>6717</v>
      </c>
      <c r="T5" s="9">
        <f t="shared" si="7"/>
        <v>20520</v>
      </c>
      <c r="U5" s="9">
        <f>'2050年男'!G4</f>
        <v>11047</v>
      </c>
      <c r="V5" s="9">
        <f>'2050年女'!G4</f>
        <v>9473</v>
      </c>
      <c r="W5" s="9">
        <f t="shared" si="8"/>
        <v>32070</v>
      </c>
      <c r="X5" s="9">
        <f>'2050年男'!H4</f>
        <v>16579</v>
      </c>
      <c r="Y5" s="9">
        <f>'2050年女'!H4</f>
        <v>15491</v>
      </c>
      <c r="Z5" s="9">
        <f t="shared" si="9"/>
        <v>42406</v>
      </c>
      <c r="AA5" s="9">
        <f>'2050年男'!I4</f>
        <v>22280</v>
      </c>
      <c r="AB5" s="9">
        <f>'2050年女'!I4</f>
        <v>20126</v>
      </c>
      <c r="AC5" s="9">
        <f t="shared" si="10"/>
        <v>34066</v>
      </c>
      <c r="AD5" s="9">
        <f>'2050年男'!J4</f>
        <v>18002</v>
      </c>
      <c r="AE5" s="9">
        <f>'2050年女'!J4</f>
        <v>16064</v>
      </c>
      <c r="AF5" s="9">
        <f t="shared" si="11"/>
        <v>29844</v>
      </c>
      <c r="AG5" s="9">
        <f>'2050年男'!K4</f>
        <v>15725</v>
      </c>
      <c r="AH5" s="9">
        <f>'2050年女'!K4</f>
        <v>14119</v>
      </c>
      <c r="AI5" s="9">
        <f t="shared" si="12"/>
        <v>71466</v>
      </c>
      <c r="AJ5" s="9">
        <f>'2050年男'!L4</f>
        <v>34600</v>
      </c>
      <c r="AK5" s="9">
        <f>'2050年女'!L4</f>
        <v>36866</v>
      </c>
      <c r="AL5" s="9">
        <f t="shared" si="13"/>
        <v>91723</v>
      </c>
      <c r="AM5" s="9">
        <f>'2050年男'!M4</f>
        <v>44059</v>
      </c>
      <c r="AN5" s="9">
        <f>'2050年女'!M4</f>
        <v>47664</v>
      </c>
      <c r="AO5" s="9">
        <f t="shared" si="14"/>
        <v>96755</v>
      </c>
      <c r="AP5" s="9">
        <f>'2050年男'!N4</f>
        <v>46838</v>
      </c>
      <c r="AQ5" s="9">
        <f>'2050年女'!N4</f>
        <v>49917</v>
      </c>
      <c r="AR5" s="9">
        <f t="shared" si="15"/>
        <v>90729</v>
      </c>
      <c r="AS5" s="9">
        <f>'2050年男'!O4</f>
        <v>42294</v>
      </c>
      <c r="AT5" s="9">
        <f>'2050年女'!O4</f>
        <v>48435</v>
      </c>
      <c r="AU5" s="9">
        <f t="shared" si="16"/>
        <v>70770</v>
      </c>
      <c r="AV5" s="9">
        <f>'2050年男'!P4</f>
        <v>32362</v>
      </c>
      <c r="AW5" s="9">
        <f>'2050年女'!P4</f>
        <v>38408</v>
      </c>
      <c r="AX5" s="9">
        <f t="shared" si="17"/>
        <v>60557</v>
      </c>
      <c r="AY5" s="9">
        <f>'2050年男'!Q4</f>
        <v>27285</v>
      </c>
      <c r="AZ5" s="9">
        <f>'2050年女'!Q4</f>
        <v>33272</v>
      </c>
      <c r="BA5" s="9">
        <f t="shared" si="18"/>
        <v>50301</v>
      </c>
      <c r="BB5" s="9">
        <f>'2050年男'!R4</f>
        <v>22195</v>
      </c>
      <c r="BC5" s="9">
        <f>'2050年女'!R4</f>
        <v>28106</v>
      </c>
      <c r="BD5" s="9">
        <f t="shared" si="19"/>
        <v>39203</v>
      </c>
      <c r="BE5" s="9">
        <f>'2050年男'!S4</f>
        <v>16620</v>
      </c>
      <c r="BF5" s="9">
        <f>'2050年女'!S4</f>
        <v>22583</v>
      </c>
      <c r="BG5" s="9">
        <f t="shared" si="20"/>
        <v>27950</v>
      </c>
      <c r="BH5" s="9">
        <f>'2050年男'!T4</f>
        <v>10784</v>
      </c>
      <c r="BI5" s="9">
        <f>'2050年女'!T4</f>
        <v>17166</v>
      </c>
      <c r="BJ5" s="9">
        <f t="shared" si="21"/>
        <v>9628</v>
      </c>
      <c r="BK5" s="9">
        <f>'2050年男'!U4</f>
        <v>3538</v>
      </c>
      <c r="BL5" s="9">
        <f>'2050年女'!U4</f>
        <v>6090</v>
      </c>
      <c r="BM5" s="9">
        <f t="shared" si="22"/>
        <v>1356</v>
      </c>
      <c r="BN5" s="9" t="str">
        <f>'2050年男'!V4</f>
        <v> 467</v>
      </c>
      <c r="BO5" s="9" t="str">
        <f>'2050年女'!V4</f>
        <v> 889</v>
      </c>
    </row>
    <row r="6" spans="1:67">
      <c r="A6" s="2" t="s">
        <v>764</v>
      </c>
      <c r="B6" s="9">
        <f t="shared" si="0"/>
        <v>492334</v>
      </c>
      <c r="C6" s="9">
        <f t="shared" si="1"/>
        <v>228614</v>
      </c>
      <c r="D6" s="9">
        <f t="shared" si="1"/>
        <v>263720</v>
      </c>
      <c r="E6" s="9">
        <f t="shared" si="2"/>
        <v>3860</v>
      </c>
      <c r="F6" s="9">
        <f>'2050年男'!B5</f>
        <v>2143</v>
      </c>
      <c r="G6" s="9">
        <f>'2050年女'!B5</f>
        <v>1717</v>
      </c>
      <c r="H6" s="9">
        <f t="shared" si="3"/>
        <v>4746</v>
      </c>
      <c r="I6" s="9">
        <f>'2050年男'!C5</f>
        <v>2635</v>
      </c>
      <c r="J6" s="9">
        <f>'2050年女'!C5</f>
        <v>2111</v>
      </c>
      <c r="K6" s="9">
        <f t="shared" si="4"/>
        <v>5064</v>
      </c>
      <c r="L6" s="9">
        <f>'2050年男'!D5</f>
        <v>2812</v>
      </c>
      <c r="M6" s="9">
        <f>'2050年女'!D5</f>
        <v>2252</v>
      </c>
      <c r="N6" s="9">
        <f t="shared" si="5"/>
        <v>5854</v>
      </c>
      <c r="O6" s="9">
        <f>'2050年男'!E5</f>
        <v>3251</v>
      </c>
      <c r="P6" s="9">
        <f>'2050年女'!E5</f>
        <v>2603</v>
      </c>
      <c r="Q6" s="9">
        <f t="shared" si="6"/>
        <v>8722</v>
      </c>
      <c r="R6" s="9">
        <f>'2050年男'!F5</f>
        <v>4842</v>
      </c>
      <c r="S6" s="9">
        <f>'2050年女'!F5</f>
        <v>3880</v>
      </c>
      <c r="T6" s="9">
        <f t="shared" si="7"/>
        <v>13103</v>
      </c>
      <c r="U6" s="9">
        <f>'2050年男'!G5</f>
        <v>7271</v>
      </c>
      <c r="V6" s="9">
        <f>'2050年女'!G5</f>
        <v>5832</v>
      </c>
      <c r="W6" s="9">
        <f t="shared" si="8"/>
        <v>19313</v>
      </c>
      <c r="X6" s="9">
        <f>'2050年男'!H5</f>
        <v>9839</v>
      </c>
      <c r="Y6" s="9">
        <f>'2050年女'!H5</f>
        <v>9474</v>
      </c>
      <c r="Z6" s="9">
        <f t="shared" si="9"/>
        <v>23630</v>
      </c>
      <c r="AA6" s="9">
        <f>'2050年男'!I5</f>
        <v>12173</v>
      </c>
      <c r="AB6" s="9">
        <f>'2050年女'!I5</f>
        <v>11457</v>
      </c>
      <c r="AC6" s="9">
        <f t="shared" si="10"/>
        <v>18298</v>
      </c>
      <c r="AD6" s="9">
        <f>'2050年男'!J5</f>
        <v>9396</v>
      </c>
      <c r="AE6" s="9">
        <f>'2050年女'!J5</f>
        <v>8902</v>
      </c>
      <c r="AF6" s="9">
        <f t="shared" si="11"/>
        <v>18017</v>
      </c>
      <c r="AG6" s="9">
        <f>'2050年男'!K5</f>
        <v>9413</v>
      </c>
      <c r="AH6" s="9">
        <f>'2050年女'!K5</f>
        <v>8604</v>
      </c>
      <c r="AI6" s="9">
        <f t="shared" si="12"/>
        <v>38646</v>
      </c>
      <c r="AJ6" s="9">
        <f>'2050年男'!L5</f>
        <v>18762</v>
      </c>
      <c r="AK6" s="9">
        <f>'2050年女'!L5</f>
        <v>19884</v>
      </c>
      <c r="AL6" s="9">
        <f t="shared" si="13"/>
        <v>62686</v>
      </c>
      <c r="AM6" s="9">
        <f>'2050年男'!M5</f>
        <v>28530</v>
      </c>
      <c r="AN6" s="9">
        <f>'2050年女'!M5</f>
        <v>34156</v>
      </c>
      <c r="AO6" s="9">
        <f t="shared" si="14"/>
        <v>65919</v>
      </c>
      <c r="AP6" s="9">
        <f>'2050年男'!N5</f>
        <v>30534</v>
      </c>
      <c r="AQ6" s="9">
        <f>'2050年女'!N5</f>
        <v>35385</v>
      </c>
      <c r="AR6" s="9">
        <f t="shared" si="15"/>
        <v>56463</v>
      </c>
      <c r="AS6" s="9">
        <f>'2050年男'!O5</f>
        <v>25158</v>
      </c>
      <c r="AT6" s="9">
        <f>'2050年女'!O5</f>
        <v>31305</v>
      </c>
      <c r="AU6" s="9">
        <f t="shared" si="16"/>
        <v>40383</v>
      </c>
      <c r="AV6" s="9">
        <f>'2050年男'!P5</f>
        <v>17656</v>
      </c>
      <c r="AW6" s="9">
        <f>'2050年女'!P5</f>
        <v>22727</v>
      </c>
      <c r="AX6" s="9">
        <f t="shared" si="17"/>
        <v>34415</v>
      </c>
      <c r="AY6" s="9">
        <f>'2050年男'!Q5</f>
        <v>14755</v>
      </c>
      <c r="AZ6" s="9">
        <f>'2050年女'!Q5</f>
        <v>19660</v>
      </c>
      <c r="BA6" s="9">
        <f t="shared" si="18"/>
        <v>29308</v>
      </c>
      <c r="BB6" s="9">
        <f>'2050年男'!R5</f>
        <v>12222</v>
      </c>
      <c r="BC6" s="9">
        <f>'2050年女'!R5</f>
        <v>17086</v>
      </c>
      <c r="BD6" s="9">
        <f t="shared" si="19"/>
        <v>23023</v>
      </c>
      <c r="BE6" s="9">
        <f>'2050年男'!S5</f>
        <v>9377</v>
      </c>
      <c r="BF6" s="9">
        <f>'2050年女'!S5</f>
        <v>13646</v>
      </c>
      <c r="BG6" s="9">
        <f t="shared" si="20"/>
        <v>15545</v>
      </c>
      <c r="BH6" s="9">
        <f>'2050年男'!T5</f>
        <v>5861</v>
      </c>
      <c r="BI6" s="9">
        <f>'2050年女'!T5</f>
        <v>9684</v>
      </c>
      <c r="BJ6" s="9">
        <f t="shared" si="21"/>
        <v>4819</v>
      </c>
      <c r="BK6" s="9">
        <f>'2050年男'!U5</f>
        <v>1765</v>
      </c>
      <c r="BL6" s="9">
        <f>'2050年女'!U5</f>
        <v>3054</v>
      </c>
      <c r="BM6" s="9">
        <f t="shared" si="22"/>
        <v>520</v>
      </c>
      <c r="BN6" s="9" t="str">
        <f>'2050年男'!V5</f>
        <v> 219</v>
      </c>
      <c r="BO6" s="9" t="str">
        <f>'2050年女'!V5</f>
        <v> 301</v>
      </c>
    </row>
    <row r="7" spans="1:67">
      <c r="A7" s="2" t="s">
        <v>765</v>
      </c>
      <c r="B7" s="9">
        <f t="shared" si="0"/>
        <v>676486</v>
      </c>
      <c r="C7" s="9">
        <f t="shared" si="1"/>
        <v>318384</v>
      </c>
      <c r="D7" s="9">
        <f t="shared" si="1"/>
        <v>358102</v>
      </c>
      <c r="E7" s="9">
        <f t="shared" si="2"/>
        <v>5155</v>
      </c>
      <c r="F7" s="9">
        <f>'2050年男'!B6</f>
        <v>2622</v>
      </c>
      <c r="G7" s="9">
        <f>'2050年女'!B6</f>
        <v>2533</v>
      </c>
      <c r="H7" s="9">
        <f t="shared" si="3"/>
        <v>6789</v>
      </c>
      <c r="I7" s="9">
        <f>'2050年男'!C6</f>
        <v>3454</v>
      </c>
      <c r="J7" s="9">
        <f>'2050年女'!C6</f>
        <v>3335</v>
      </c>
      <c r="K7" s="9">
        <f t="shared" si="4"/>
        <v>7563</v>
      </c>
      <c r="L7" s="9">
        <f>'2050年男'!D6</f>
        <v>3847</v>
      </c>
      <c r="M7" s="9">
        <f>'2050年女'!D6</f>
        <v>3716</v>
      </c>
      <c r="N7" s="9">
        <f t="shared" si="5"/>
        <v>8008</v>
      </c>
      <c r="O7" s="9">
        <f>'2050年男'!E6</f>
        <v>4073</v>
      </c>
      <c r="P7" s="9">
        <f>'2050年女'!E6</f>
        <v>3935</v>
      </c>
      <c r="Q7" s="9">
        <f t="shared" si="6"/>
        <v>10299</v>
      </c>
      <c r="R7" s="9">
        <f>'2050年男'!F6</f>
        <v>5238</v>
      </c>
      <c r="S7" s="9">
        <f>'2050年女'!F6</f>
        <v>5061</v>
      </c>
      <c r="T7" s="9">
        <f t="shared" si="7"/>
        <v>14947</v>
      </c>
      <c r="U7" s="9">
        <f>'2050年男'!G6</f>
        <v>7601</v>
      </c>
      <c r="V7" s="9">
        <f>'2050年女'!G6</f>
        <v>7346</v>
      </c>
      <c r="W7" s="9">
        <f t="shared" si="8"/>
        <v>28373</v>
      </c>
      <c r="X7" s="9">
        <f>'2050年男'!H6</f>
        <v>14756</v>
      </c>
      <c r="Y7" s="9">
        <f>'2050年女'!H6</f>
        <v>13617</v>
      </c>
      <c r="Z7" s="9">
        <f t="shared" si="9"/>
        <v>34825</v>
      </c>
      <c r="AA7" s="9">
        <f>'2050年男'!I6</f>
        <v>17974</v>
      </c>
      <c r="AB7" s="9">
        <f>'2050年女'!I6</f>
        <v>16851</v>
      </c>
      <c r="AC7" s="9">
        <f t="shared" si="10"/>
        <v>27337</v>
      </c>
      <c r="AD7" s="9">
        <f>'2050年男'!J6</f>
        <v>14126</v>
      </c>
      <c r="AE7" s="9">
        <f>'2050年女'!J6</f>
        <v>13211</v>
      </c>
      <c r="AF7" s="9">
        <f t="shared" si="11"/>
        <v>23897</v>
      </c>
      <c r="AG7" s="9">
        <f>'2050年男'!K6</f>
        <v>12772</v>
      </c>
      <c r="AH7" s="9">
        <f>'2050年女'!K6</f>
        <v>11125</v>
      </c>
      <c r="AI7" s="9">
        <f t="shared" si="12"/>
        <v>47671</v>
      </c>
      <c r="AJ7" s="9">
        <f>'2050年男'!L6</f>
        <v>23650</v>
      </c>
      <c r="AK7" s="9">
        <f>'2050年女'!L6</f>
        <v>24021</v>
      </c>
      <c r="AL7" s="9">
        <f t="shared" si="13"/>
        <v>71909</v>
      </c>
      <c r="AM7" s="9">
        <f>'2050年男'!M6</f>
        <v>34081</v>
      </c>
      <c r="AN7" s="9">
        <f>'2050年女'!M6</f>
        <v>37828</v>
      </c>
      <c r="AO7" s="9">
        <f t="shared" si="14"/>
        <v>86697</v>
      </c>
      <c r="AP7" s="9">
        <f>'2050年男'!N6</f>
        <v>41294</v>
      </c>
      <c r="AQ7" s="9">
        <f>'2050年女'!N6</f>
        <v>45403</v>
      </c>
      <c r="AR7" s="9">
        <f t="shared" si="15"/>
        <v>79202</v>
      </c>
      <c r="AS7" s="9">
        <f>'2050年男'!O6</f>
        <v>36928</v>
      </c>
      <c r="AT7" s="9">
        <f>'2050年女'!O6</f>
        <v>42274</v>
      </c>
      <c r="AU7" s="9">
        <f t="shared" si="16"/>
        <v>58140</v>
      </c>
      <c r="AV7" s="9">
        <f>'2050年男'!P6</f>
        <v>26886</v>
      </c>
      <c r="AW7" s="9">
        <f>'2050年女'!P6</f>
        <v>31254</v>
      </c>
      <c r="AX7" s="9">
        <f t="shared" si="17"/>
        <v>48687</v>
      </c>
      <c r="AY7" s="9">
        <f>'2050年男'!Q6</f>
        <v>21372</v>
      </c>
      <c r="AZ7" s="9">
        <f>'2050年女'!Q6</f>
        <v>27315</v>
      </c>
      <c r="BA7" s="9">
        <f t="shared" si="18"/>
        <v>41819</v>
      </c>
      <c r="BB7" s="9">
        <f>'2050年男'!R6</f>
        <v>17998</v>
      </c>
      <c r="BC7" s="9">
        <f>'2050年女'!R6</f>
        <v>23821</v>
      </c>
      <c r="BD7" s="9">
        <f t="shared" si="19"/>
        <v>37336</v>
      </c>
      <c r="BE7" s="9">
        <f>'2050年男'!S6</f>
        <v>15769</v>
      </c>
      <c r="BF7" s="9">
        <f>'2050年女'!S6</f>
        <v>21567</v>
      </c>
      <c r="BG7" s="9">
        <f t="shared" si="20"/>
        <v>27030</v>
      </c>
      <c r="BH7" s="9">
        <f>'2050年男'!T6</f>
        <v>10289</v>
      </c>
      <c r="BI7" s="9">
        <f>'2050年女'!T6</f>
        <v>16741</v>
      </c>
      <c r="BJ7" s="9">
        <f t="shared" si="21"/>
        <v>9459</v>
      </c>
      <c r="BK7" s="9">
        <f>'2050年男'!U6</f>
        <v>3246</v>
      </c>
      <c r="BL7" s="9">
        <f>'2050年女'!U6</f>
        <v>6213</v>
      </c>
      <c r="BM7" s="9">
        <f t="shared" si="22"/>
        <v>1343</v>
      </c>
      <c r="BN7" s="9" t="str">
        <f>'2050年男'!V6</f>
        <v> 408</v>
      </c>
      <c r="BO7" s="9" t="str">
        <f>'2050年女'!V6</f>
        <v> 935</v>
      </c>
    </row>
    <row r="8" spans="1:67">
      <c r="A8" s="2" t="s">
        <v>766</v>
      </c>
      <c r="B8" s="9">
        <f t="shared" si="0"/>
        <v>870859</v>
      </c>
      <c r="C8" s="9">
        <f t="shared" si="1"/>
        <v>416865</v>
      </c>
      <c r="D8" s="9">
        <f t="shared" si="1"/>
        <v>453994</v>
      </c>
      <c r="E8" s="9">
        <f t="shared" si="2"/>
        <v>6813</v>
      </c>
      <c r="F8" s="9">
        <f>'2050年男'!B7</f>
        <v>3659</v>
      </c>
      <c r="G8" s="9">
        <f>'2050年女'!B7</f>
        <v>3154</v>
      </c>
      <c r="H8" s="9">
        <f t="shared" si="3"/>
        <v>8877</v>
      </c>
      <c r="I8" s="9">
        <f>'2050年男'!C7</f>
        <v>4768</v>
      </c>
      <c r="J8" s="9">
        <f>'2050年女'!C7</f>
        <v>4109</v>
      </c>
      <c r="K8" s="9">
        <f t="shared" si="4"/>
        <v>9521</v>
      </c>
      <c r="L8" s="9">
        <f>'2050年男'!D7</f>
        <v>5113</v>
      </c>
      <c r="M8" s="9">
        <f>'2050年女'!D7</f>
        <v>4408</v>
      </c>
      <c r="N8" s="9">
        <f t="shared" si="5"/>
        <v>9975</v>
      </c>
      <c r="O8" s="9">
        <f>'2050年男'!E7</f>
        <v>5355</v>
      </c>
      <c r="P8" s="9">
        <f>'2050年女'!E7</f>
        <v>4620</v>
      </c>
      <c r="Q8" s="9">
        <f t="shared" si="6"/>
        <v>13299</v>
      </c>
      <c r="R8" s="9">
        <f>'2050年男'!F7</f>
        <v>7138</v>
      </c>
      <c r="S8" s="9">
        <f>'2050年女'!F7</f>
        <v>6161</v>
      </c>
      <c r="T8" s="9">
        <f t="shared" si="7"/>
        <v>19873</v>
      </c>
      <c r="U8" s="9">
        <f>'2050年男'!G7</f>
        <v>10666</v>
      </c>
      <c r="V8" s="9">
        <f>'2050年女'!G7</f>
        <v>9207</v>
      </c>
      <c r="W8" s="9">
        <f t="shared" si="8"/>
        <v>37334</v>
      </c>
      <c r="X8" s="9">
        <f>'2050年男'!H7</f>
        <v>19308</v>
      </c>
      <c r="Y8" s="9">
        <f>'2050年女'!H7</f>
        <v>18026</v>
      </c>
      <c r="Z8" s="9">
        <f t="shared" si="9"/>
        <v>44766</v>
      </c>
      <c r="AA8" s="9">
        <f>'2050年男'!I7</f>
        <v>23175</v>
      </c>
      <c r="AB8" s="9">
        <f>'2050年女'!I7</f>
        <v>21591</v>
      </c>
      <c r="AC8" s="9">
        <f t="shared" si="10"/>
        <v>33746</v>
      </c>
      <c r="AD8" s="9">
        <f>'2050年男'!J7</f>
        <v>17571</v>
      </c>
      <c r="AE8" s="9">
        <f>'2050年女'!J7</f>
        <v>16175</v>
      </c>
      <c r="AF8" s="9">
        <f t="shared" si="11"/>
        <v>29069</v>
      </c>
      <c r="AG8" s="9">
        <f>'2050年男'!K7</f>
        <v>15839</v>
      </c>
      <c r="AH8" s="9">
        <f>'2050年女'!K7</f>
        <v>13230</v>
      </c>
      <c r="AI8" s="9">
        <f t="shared" si="12"/>
        <v>59857</v>
      </c>
      <c r="AJ8" s="9">
        <f>'2050年男'!L7</f>
        <v>29406</v>
      </c>
      <c r="AK8" s="9">
        <f>'2050年女'!L7</f>
        <v>30451</v>
      </c>
      <c r="AL8" s="9">
        <f t="shared" si="13"/>
        <v>95471</v>
      </c>
      <c r="AM8" s="9">
        <f>'2050年男'!M7</f>
        <v>44906</v>
      </c>
      <c r="AN8" s="9">
        <f>'2050年女'!M7</f>
        <v>50565</v>
      </c>
      <c r="AO8" s="9">
        <f t="shared" si="14"/>
        <v>113897</v>
      </c>
      <c r="AP8" s="9">
        <f>'2050年男'!N7</f>
        <v>54864</v>
      </c>
      <c r="AQ8" s="9">
        <f>'2050年女'!N7</f>
        <v>59033</v>
      </c>
      <c r="AR8" s="9">
        <f t="shared" si="15"/>
        <v>103347</v>
      </c>
      <c r="AS8" s="9">
        <f>'2050年男'!O7</f>
        <v>49067</v>
      </c>
      <c r="AT8" s="9">
        <f>'2050年女'!O7</f>
        <v>54280</v>
      </c>
      <c r="AU8" s="9">
        <f t="shared" si="16"/>
        <v>76712</v>
      </c>
      <c r="AV8" s="9">
        <f>'2050年男'!P7</f>
        <v>36008</v>
      </c>
      <c r="AW8" s="9">
        <f>'2050年女'!P7</f>
        <v>40704</v>
      </c>
      <c r="AX8" s="9">
        <f t="shared" si="17"/>
        <v>63316</v>
      </c>
      <c r="AY8" s="9">
        <f>'2050年男'!Q7</f>
        <v>29239</v>
      </c>
      <c r="AZ8" s="9">
        <f>'2050年女'!Q7</f>
        <v>34077</v>
      </c>
      <c r="BA8" s="9">
        <f t="shared" si="18"/>
        <v>53108</v>
      </c>
      <c r="BB8" s="9">
        <f>'2050年男'!R7</f>
        <v>24060</v>
      </c>
      <c r="BC8" s="9">
        <f>'2050年女'!R7</f>
        <v>29048</v>
      </c>
      <c r="BD8" s="9">
        <f t="shared" si="19"/>
        <v>45608</v>
      </c>
      <c r="BE8" s="9">
        <f>'2050年男'!S7</f>
        <v>19398</v>
      </c>
      <c r="BF8" s="9">
        <f>'2050年女'!S7</f>
        <v>26210</v>
      </c>
      <c r="BG8" s="9">
        <f t="shared" si="20"/>
        <v>33427</v>
      </c>
      <c r="BH8" s="9">
        <f>'2050年男'!T7</f>
        <v>12819</v>
      </c>
      <c r="BI8" s="9">
        <f>'2050年女'!T7</f>
        <v>20608</v>
      </c>
      <c r="BJ8" s="9">
        <f t="shared" si="21"/>
        <v>11440</v>
      </c>
      <c r="BK8" s="9">
        <f>'2050年男'!U7</f>
        <v>3938</v>
      </c>
      <c r="BL8" s="9">
        <f>'2050年女'!U7</f>
        <v>7502</v>
      </c>
      <c r="BM8" s="9">
        <f t="shared" si="22"/>
        <v>1403</v>
      </c>
      <c r="BN8" s="9" t="str">
        <f>'2050年男'!V7</f>
        <v> 568</v>
      </c>
      <c r="BO8" s="9" t="str">
        <f>'2050年女'!V7</f>
        <v> 835</v>
      </c>
    </row>
    <row r="9" spans="1:67">
      <c r="A9" s="2" t="s">
        <v>767</v>
      </c>
      <c r="B9" s="9">
        <f t="shared" si="0"/>
        <v>480279</v>
      </c>
      <c r="C9" s="9">
        <f t="shared" si="1"/>
        <v>230389</v>
      </c>
      <c r="D9" s="9">
        <f t="shared" si="1"/>
        <v>249890</v>
      </c>
      <c r="E9" s="9">
        <f t="shared" si="2"/>
        <v>3609</v>
      </c>
      <c r="F9" s="9">
        <f>'2050年男'!B8</f>
        <v>1963</v>
      </c>
      <c r="G9" s="9">
        <f>'2050年女'!B8</f>
        <v>1646</v>
      </c>
      <c r="H9" s="9">
        <f t="shared" si="3"/>
        <v>4725</v>
      </c>
      <c r="I9" s="9">
        <f>'2050年男'!C8</f>
        <v>2568</v>
      </c>
      <c r="J9" s="9">
        <f>'2050年女'!C8</f>
        <v>2157</v>
      </c>
      <c r="K9" s="9">
        <f t="shared" si="4"/>
        <v>5239</v>
      </c>
      <c r="L9" s="9">
        <f>'2050年男'!D8</f>
        <v>2847</v>
      </c>
      <c r="M9" s="9">
        <f>'2050年女'!D8</f>
        <v>2392</v>
      </c>
      <c r="N9" s="9">
        <f t="shared" si="5"/>
        <v>5708</v>
      </c>
      <c r="O9" s="9">
        <f>'2050年男'!E8</f>
        <v>3101</v>
      </c>
      <c r="P9" s="9">
        <f>'2050年女'!E8</f>
        <v>2607</v>
      </c>
      <c r="Q9" s="9">
        <f t="shared" si="6"/>
        <v>7720</v>
      </c>
      <c r="R9" s="9">
        <f>'2050年男'!F8</f>
        <v>4192</v>
      </c>
      <c r="S9" s="9">
        <f>'2050年女'!F8</f>
        <v>3528</v>
      </c>
      <c r="T9" s="9">
        <f t="shared" si="7"/>
        <v>11282</v>
      </c>
      <c r="U9" s="9">
        <f>'2050年男'!G8</f>
        <v>6125</v>
      </c>
      <c r="V9" s="9">
        <f>'2050年女'!G8</f>
        <v>5157</v>
      </c>
      <c r="W9" s="9">
        <f t="shared" si="8"/>
        <v>19090</v>
      </c>
      <c r="X9" s="9">
        <f>'2050年男'!H8</f>
        <v>9824</v>
      </c>
      <c r="Y9" s="9">
        <f>'2050年女'!H8</f>
        <v>9266</v>
      </c>
      <c r="Z9" s="9">
        <f t="shared" si="9"/>
        <v>23503</v>
      </c>
      <c r="AA9" s="9">
        <f>'2050年男'!I8</f>
        <v>12247</v>
      </c>
      <c r="AB9" s="9">
        <f>'2050年女'!I8</f>
        <v>11256</v>
      </c>
      <c r="AC9" s="9">
        <f t="shared" si="10"/>
        <v>19004</v>
      </c>
      <c r="AD9" s="9">
        <f>'2050年男'!J8</f>
        <v>9846</v>
      </c>
      <c r="AE9" s="9">
        <f>'2050年女'!J8</f>
        <v>9158</v>
      </c>
      <c r="AF9" s="9">
        <f t="shared" si="11"/>
        <v>18489</v>
      </c>
      <c r="AG9" s="9">
        <f>'2050年男'!K8</f>
        <v>10372</v>
      </c>
      <c r="AH9" s="9">
        <f>'2050年女'!K8</f>
        <v>8117</v>
      </c>
      <c r="AI9" s="9">
        <f t="shared" si="12"/>
        <v>38137</v>
      </c>
      <c r="AJ9" s="9">
        <f>'2050年男'!L8</f>
        <v>19335</v>
      </c>
      <c r="AK9" s="9">
        <f>'2050年女'!L8</f>
        <v>18802</v>
      </c>
      <c r="AL9" s="9">
        <f t="shared" si="13"/>
        <v>53162</v>
      </c>
      <c r="AM9" s="9">
        <f>'2050年男'!M8</f>
        <v>25999</v>
      </c>
      <c r="AN9" s="9">
        <f>'2050年女'!M8</f>
        <v>27163</v>
      </c>
      <c r="AO9" s="9">
        <f t="shared" si="14"/>
        <v>64009</v>
      </c>
      <c r="AP9" s="9">
        <f>'2050年男'!N8</f>
        <v>31664</v>
      </c>
      <c r="AQ9" s="9">
        <f>'2050年女'!N8</f>
        <v>32345</v>
      </c>
      <c r="AR9" s="9">
        <f t="shared" si="15"/>
        <v>55986</v>
      </c>
      <c r="AS9" s="9">
        <f>'2050年男'!O8</f>
        <v>26388</v>
      </c>
      <c r="AT9" s="9">
        <f>'2050年女'!O8</f>
        <v>29598</v>
      </c>
      <c r="AU9" s="9">
        <f t="shared" si="16"/>
        <v>41819</v>
      </c>
      <c r="AV9" s="9">
        <f>'2050年男'!P8</f>
        <v>19048</v>
      </c>
      <c r="AW9" s="9">
        <f>'2050年女'!P8</f>
        <v>22771</v>
      </c>
      <c r="AX9" s="9">
        <f t="shared" si="17"/>
        <v>36949</v>
      </c>
      <c r="AY9" s="9">
        <f>'2050年男'!Q8</f>
        <v>16153</v>
      </c>
      <c r="AZ9" s="9">
        <f>'2050年女'!Q8</f>
        <v>20796</v>
      </c>
      <c r="BA9" s="9">
        <f t="shared" si="18"/>
        <v>30619</v>
      </c>
      <c r="BB9" s="9">
        <f>'2050年男'!R8</f>
        <v>13026</v>
      </c>
      <c r="BC9" s="9">
        <f>'2050年女'!R8</f>
        <v>17593</v>
      </c>
      <c r="BD9" s="9">
        <f t="shared" si="19"/>
        <v>23834</v>
      </c>
      <c r="BE9" s="9">
        <f>'2050年男'!S8</f>
        <v>9769</v>
      </c>
      <c r="BF9" s="9">
        <f>'2050年女'!S8</f>
        <v>14065</v>
      </c>
      <c r="BG9" s="9">
        <f t="shared" si="20"/>
        <v>14068</v>
      </c>
      <c r="BH9" s="9">
        <f>'2050年男'!T8</f>
        <v>5066</v>
      </c>
      <c r="BI9" s="9">
        <f>'2050年女'!T8</f>
        <v>9002</v>
      </c>
      <c r="BJ9" s="9">
        <f t="shared" si="21"/>
        <v>3144</v>
      </c>
      <c r="BK9" s="9">
        <f>'2050年男'!U8</f>
        <v>829</v>
      </c>
      <c r="BL9" s="9">
        <f>'2050年女'!U8</f>
        <v>2315</v>
      </c>
      <c r="BM9" s="9">
        <f t="shared" si="22"/>
        <v>183</v>
      </c>
      <c r="BN9" s="9" t="str">
        <f>'2050年男'!V8</f>
        <v> 27</v>
      </c>
      <c r="BO9" s="9" t="str">
        <f>'2050年女'!V8</f>
        <v> 156</v>
      </c>
    </row>
    <row r="10" spans="1:67">
      <c r="A10" s="2" t="s">
        <v>768</v>
      </c>
      <c r="B10" s="9">
        <f t="shared" si="0"/>
        <v>843588</v>
      </c>
      <c r="C10" s="9">
        <f t="shared" si="1"/>
        <v>405716</v>
      </c>
      <c r="D10" s="9">
        <f t="shared" si="1"/>
        <v>437872</v>
      </c>
      <c r="E10" s="9">
        <f t="shared" si="2"/>
        <v>7230</v>
      </c>
      <c r="F10" s="9">
        <f>'2050年男'!B9</f>
        <v>3950</v>
      </c>
      <c r="G10" s="9">
        <f>'2050年女'!B9</f>
        <v>3280</v>
      </c>
      <c r="H10" s="9">
        <f t="shared" si="3"/>
        <v>9426</v>
      </c>
      <c r="I10" s="9">
        <f>'2050年男'!C9</f>
        <v>5147</v>
      </c>
      <c r="J10" s="9">
        <f>'2050年女'!C9</f>
        <v>4279</v>
      </c>
      <c r="K10" s="9">
        <f t="shared" si="4"/>
        <v>10443</v>
      </c>
      <c r="L10" s="9">
        <f>'2050年男'!D9</f>
        <v>5703</v>
      </c>
      <c r="M10" s="9">
        <f>'2050年女'!D9</f>
        <v>4740</v>
      </c>
      <c r="N10" s="9">
        <f t="shared" si="5"/>
        <v>11504</v>
      </c>
      <c r="O10" s="9">
        <f>'2050年男'!E9</f>
        <v>6284</v>
      </c>
      <c r="P10" s="9">
        <f>'2050年女'!E9</f>
        <v>5220</v>
      </c>
      <c r="Q10" s="9">
        <f t="shared" si="6"/>
        <v>15854</v>
      </c>
      <c r="R10" s="9">
        <f>'2050年男'!F9</f>
        <v>8662</v>
      </c>
      <c r="S10" s="9">
        <f>'2050年女'!F9</f>
        <v>7192</v>
      </c>
      <c r="T10" s="9">
        <f t="shared" si="7"/>
        <v>21951</v>
      </c>
      <c r="U10" s="9">
        <f>'2050年男'!G9</f>
        <v>11993</v>
      </c>
      <c r="V10" s="9">
        <f>'2050年女'!G9</f>
        <v>9958</v>
      </c>
      <c r="W10" s="9">
        <f t="shared" si="8"/>
        <v>35102</v>
      </c>
      <c r="X10" s="9">
        <f>'2050年男'!H9</f>
        <v>18129</v>
      </c>
      <c r="Y10" s="9">
        <f>'2050年女'!H9</f>
        <v>16973</v>
      </c>
      <c r="Z10" s="9">
        <f t="shared" si="9"/>
        <v>42734</v>
      </c>
      <c r="AA10" s="9">
        <f>'2050年男'!I9</f>
        <v>22320</v>
      </c>
      <c r="AB10" s="9">
        <f>'2050年女'!I9</f>
        <v>20414</v>
      </c>
      <c r="AC10" s="9">
        <f t="shared" si="10"/>
        <v>31363</v>
      </c>
      <c r="AD10" s="9">
        <f>'2050年男'!J9</f>
        <v>16334</v>
      </c>
      <c r="AE10" s="9">
        <f>'2050年女'!J9</f>
        <v>15029</v>
      </c>
      <c r="AF10" s="9">
        <f t="shared" si="11"/>
        <v>39281</v>
      </c>
      <c r="AG10" s="9">
        <f>'2050年男'!K9</f>
        <v>20996</v>
      </c>
      <c r="AH10" s="9">
        <f>'2050年女'!K9</f>
        <v>18285</v>
      </c>
      <c r="AI10" s="9">
        <f t="shared" si="12"/>
        <v>81261</v>
      </c>
      <c r="AJ10" s="9">
        <f>'2050年男'!L9</f>
        <v>41513</v>
      </c>
      <c r="AK10" s="9">
        <f>'2050年女'!L9</f>
        <v>39748</v>
      </c>
      <c r="AL10" s="9">
        <f t="shared" si="13"/>
        <v>85021</v>
      </c>
      <c r="AM10" s="9">
        <f>'2050年男'!M9</f>
        <v>42383</v>
      </c>
      <c r="AN10" s="9">
        <f>'2050年女'!M9</f>
        <v>42638</v>
      </c>
      <c r="AO10" s="9">
        <f t="shared" si="14"/>
        <v>103971</v>
      </c>
      <c r="AP10" s="9">
        <f>'2050年男'!N9</f>
        <v>51132</v>
      </c>
      <c r="AQ10" s="9">
        <f>'2050年女'!N9</f>
        <v>52839</v>
      </c>
      <c r="AR10" s="9">
        <f t="shared" si="15"/>
        <v>93784</v>
      </c>
      <c r="AS10" s="9">
        <f>'2050年男'!O9</f>
        <v>44076</v>
      </c>
      <c r="AT10" s="9">
        <f>'2050年女'!O9</f>
        <v>49708</v>
      </c>
      <c r="AU10" s="9">
        <f t="shared" si="16"/>
        <v>67245</v>
      </c>
      <c r="AV10" s="9">
        <f>'2050年男'!P9</f>
        <v>30441</v>
      </c>
      <c r="AW10" s="9">
        <f>'2050年女'!P9</f>
        <v>36804</v>
      </c>
      <c r="AX10" s="9">
        <f t="shared" si="17"/>
        <v>57487</v>
      </c>
      <c r="AY10" s="9">
        <f>'2050年男'!Q9</f>
        <v>24961</v>
      </c>
      <c r="AZ10" s="9">
        <f>'2050年女'!Q9</f>
        <v>32526</v>
      </c>
      <c r="BA10" s="9">
        <f t="shared" si="18"/>
        <v>48764</v>
      </c>
      <c r="BB10" s="9">
        <f>'2050年男'!R9</f>
        <v>20755</v>
      </c>
      <c r="BC10" s="9">
        <f>'2050年女'!R9</f>
        <v>28009</v>
      </c>
      <c r="BD10" s="9">
        <f t="shared" si="19"/>
        <v>43079</v>
      </c>
      <c r="BE10" s="9">
        <f>'2050年男'!S9</f>
        <v>17434</v>
      </c>
      <c r="BF10" s="9">
        <f>'2050年女'!S9</f>
        <v>25645</v>
      </c>
      <c r="BG10" s="9">
        <f t="shared" si="20"/>
        <v>29068</v>
      </c>
      <c r="BH10" s="9">
        <f>'2050年男'!T9</f>
        <v>10464</v>
      </c>
      <c r="BI10" s="9">
        <f>'2050年女'!T9</f>
        <v>18604</v>
      </c>
      <c r="BJ10" s="9">
        <f t="shared" si="21"/>
        <v>8258</v>
      </c>
      <c r="BK10" s="9">
        <f>'2050年男'!U9</f>
        <v>2752</v>
      </c>
      <c r="BL10" s="9">
        <f>'2050年女'!U9</f>
        <v>5506</v>
      </c>
      <c r="BM10" s="9">
        <f t="shared" si="22"/>
        <v>762</v>
      </c>
      <c r="BN10" s="9" t="str">
        <f>'2050年男'!V9</f>
        <v> 287</v>
      </c>
      <c r="BO10" s="9" t="str">
        <f>'2050年女'!V9</f>
        <v> 475</v>
      </c>
    </row>
    <row r="11" spans="1:67">
      <c r="A11" s="2" t="s">
        <v>769</v>
      </c>
      <c r="B11" s="9">
        <f t="shared" si="0"/>
        <v>2167600</v>
      </c>
      <c r="C11" s="9">
        <f t="shared" si="1"/>
        <v>1106543</v>
      </c>
      <c r="D11" s="9">
        <f t="shared" si="1"/>
        <v>1061057</v>
      </c>
      <c r="E11" s="9">
        <f t="shared" si="2"/>
        <v>24743</v>
      </c>
      <c r="F11" s="9">
        <f>'2050年男'!B10</f>
        <v>13013</v>
      </c>
      <c r="G11" s="9">
        <f>'2050年女'!B10</f>
        <v>11730</v>
      </c>
      <c r="H11" s="9">
        <f t="shared" si="3"/>
        <v>30722</v>
      </c>
      <c r="I11" s="9">
        <f>'2050年男'!C10</f>
        <v>16158</v>
      </c>
      <c r="J11" s="9">
        <f>'2050年女'!C10</f>
        <v>14564</v>
      </c>
      <c r="K11" s="9">
        <f t="shared" si="4"/>
        <v>32735</v>
      </c>
      <c r="L11" s="9">
        <f>'2050年男'!D10</f>
        <v>17217</v>
      </c>
      <c r="M11" s="9">
        <f>'2050年女'!D10</f>
        <v>15518</v>
      </c>
      <c r="N11" s="9">
        <f t="shared" si="5"/>
        <v>33706</v>
      </c>
      <c r="O11" s="9">
        <f>'2050年男'!E10</f>
        <v>17730</v>
      </c>
      <c r="P11" s="9">
        <f>'2050年女'!E10</f>
        <v>15976</v>
      </c>
      <c r="Q11" s="9">
        <f t="shared" si="6"/>
        <v>42264</v>
      </c>
      <c r="R11" s="9">
        <f>'2050年男'!F10</f>
        <v>22232</v>
      </c>
      <c r="S11" s="9">
        <f>'2050年女'!F10</f>
        <v>20032</v>
      </c>
      <c r="T11" s="9">
        <f t="shared" si="7"/>
        <v>60902</v>
      </c>
      <c r="U11" s="9">
        <f>'2050年男'!G10</f>
        <v>32036</v>
      </c>
      <c r="V11" s="9">
        <f>'2050年女'!G10</f>
        <v>28866</v>
      </c>
      <c r="W11" s="9">
        <f t="shared" si="8"/>
        <v>99179</v>
      </c>
      <c r="X11" s="9">
        <f>'2050年男'!H10</f>
        <v>51422</v>
      </c>
      <c r="Y11" s="9">
        <f>'2050年女'!H10</f>
        <v>47757</v>
      </c>
      <c r="Z11" s="9">
        <f t="shared" si="9"/>
        <v>108840</v>
      </c>
      <c r="AA11" s="9">
        <f>'2050年男'!I10</f>
        <v>57065</v>
      </c>
      <c r="AB11" s="9">
        <f>'2050年女'!I10</f>
        <v>51775</v>
      </c>
      <c r="AC11" s="9">
        <f t="shared" si="10"/>
        <v>79229</v>
      </c>
      <c r="AD11" s="9">
        <f>'2050年男'!J10</f>
        <v>41525</v>
      </c>
      <c r="AE11" s="9">
        <f>'2050年女'!J10</f>
        <v>37704</v>
      </c>
      <c r="AF11" s="9">
        <f t="shared" si="11"/>
        <v>75555</v>
      </c>
      <c r="AG11" s="9">
        <f>'2050年男'!K10</f>
        <v>42002</v>
      </c>
      <c r="AH11" s="9">
        <f>'2050年女'!K10</f>
        <v>33553</v>
      </c>
      <c r="AI11" s="9">
        <f t="shared" si="12"/>
        <v>169335</v>
      </c>
      <c r="AJ11" s="9">
        <f>'2050年男'!L10</f>
        <v>92222</v>
      </c>
      <c r="AK11" s="9">
        <f>'2050年女'!L10</f>
        <v>77113</v>
      </c>
      <c r="AL11" s="9">
        <f t="shared" si="13"/>
        <v>245100</v>
      </c>
      <c r="AM11" s="9">
        <f>'2050年男'!M10</f>
        <v>130396</v>
      </c>
      <c r="AN11" s="9">
        <f>'2050年女'!M10</f>
        <v>114704</v>
      </c>
      <c r="AO11" s="9">
        <f t="shared" si="14"/>
        <v>289926</v>
      </c>
      <c r="AP11" s="9">
        <f>'2050年男'!N10</f>
        <v>152353</v>
      </c>
      <c r="AQ11" s="9">
        <f>'2050年女'!N10</f>
        <v>137573</v>
      </c>
      <c r="AR11" s="9">
        <f t="shared" si="15"/>
        <v>248729</v>
      </c>
      <c r="AS11" s="9">
        <f>'2050年男'!O10</f>
        <v>126741</v>
      </c>
      <c r="AT11" s="9">
        <f>'2050年女'!O10</f>
        <v>121988</v>
      </c>
      <c r="AU11" s="9">
        <f t="shared" si="16"/>
        <v>197287</v>
      </c>
      <c r="AV11" s="9">
        <f>'2050年男'!P10</f>
        <v>99478</v>
      </c>
      <c r="AW11" s="9">
        <f>'2050年女'!P10</f>
        <v>97809</v>
      </c>
      <c r="AX11" s="9">
        <f t="shared" si="17"/>
        <v>163444</v>
      </c>
      <c r="AY11" s="9">
        <f>'2050年男'!Q10</f>
        <v>80665</v>
      </c>
      <c r="AZ11" s="9">
        <f>'2050年女'!Q10</f>
        <v>82779</v>
      </c>
      <c r="BA11" s="9">
        <f t="shared" si="18"/>
        <v>129074</v>
      </c>
      <c r="BB11" s="9">
        <f>'2050年男'!R10</f>
        <v>61065</v>
      </c>
      <c r="BC11" s="9">
        <f>'2050年女'!R10</f>
        <v>68009</v>
      </c>
      <c r="BD11" s="9">
        <f t="shared" si="19"/>
        <v>82202</v>
      </c>
      <c r="BE11" s="9">
        <f>'2050年男'!S10</f>
        <v>35080</v>
      </c>
      <c r="BF11" s="9">
        <f>'2050年女'!S10</f>
        <v>47122</v>
      </c>
      <c r="BG11" s="9">
        <f t="shared" si="20"/>
        <v>41699</v>
      </c>
      <c r="BH11" s="9">
        <f>'2050年男'!T10</f>
        <v>14913</v>
      </c>
      <c r="BI11" s="9">
        <f>'2050年女'!T10</f>
        <v>26786</v>
      </c>
      <c r="BJ11" s="9">
        <f t="shared" si="21"/>
        <v>11895</v>
      </c>
      <c r="BK11" s="9">
        <f>'2050年男'!U10</f>
        <v>3018</v>
      </c>
      <c r="BL11" s="9">
        <f>'2050年女'!U10</f>
        <v>8877</v>
      </c>
      <c r="BM11" s="9">
        <f t="shared" si="22"/>
        <v>1034</v>
      </c>
      <c r="BN11" s="9" t="str">
        <f>'2050年男'!V10</f>
        <v> 212</v>
      </c>
      <c r="BO11" s="9" t="str">
        <f>'2050年女'!V10</f>
        <v> 822</v>
      </c>
    </row>
    <row r="12" spans="1:67">
      <c r="A12" s="2" t="s">
        <v>770</v>
      </c>
      <c r="B12" s="9">
        <f t="shared" si="0"/>
        <v>1786415</v>
      </c>
      <c r="C12" s="9">
        <f t="shared" si="1"/>
        <v>914534</v>
      </c>
      <c r="D12" s="9">
        <f t="shared" si="1"/>
        <v>871881</v>
      </c>
      <c r="E12" s="9">
        <f t="shared" si="2"/>
        <v>19647</v>
      </c>
      <c r="F12" s="9">
        <f>'2050年男'!B11</f>
        <v>10131</v>
      </c>
      <c r="G12" s="9">
        <f>'2050年女'!B11</f>
        <v>9516</v>
      </c>
      <c r="H12" s="9">
        <f t="shared" si="3"/>
        <v>24942</v>
      </c>
      <c r="I12" s="9">
        <f>'2050年男'!C11</f>
        <v>12859</v>
      </c>
      <c r="J12" s="9">
        <f>'2050年女'!C11</f>
        <v>12083</v>
      </c>
      <c r="K12" s="9">
        <f t="shared" si="4"/>
        <v>26938</v>
      </c>
      <c r="L12" s="9">
        <f>'2050年男'!D11</f>
        <v>13889</v>
      </c>
      <c r="M12" s="9">
        <f>'2050年女'!D11</f>
        <v>13049</v>
      </c>
      <c r="N12" s="9">
        <f t="shared" si="5"/>
        <v>26941</v>
      </c>
      <c r="O12" s="9">
        <f>'2050年男'!E11</f>
        <v>13889</v>
      </c>
      <c r="P12" s="9">
        <f>'2050年女'!E11</f>
        <v>13052</v>
      </c>
      <c r="Q12" s="9">
        <f t="shared" si="6"/>
        <v>32153</v>
      </c>
      <c r="R12" s="9">
        <f>'2050年男'!F11</f>
        <v>16570</v>
      </c>
      <c r="S12" s="9">
        <f>'2050年女'!F11</f>
        <v>15583</v>
      </c>
      <c r="T12" s="9">
        <f t="shared" si="7"/>
        <v>46297</v>
      </c>
      <c r="U12" s="9">
        <f>'2050年男'!G11</f>
        <v>23856</v>
      </c>
      <c r="V12" s="9">
        <f>'2050年女'!G11</f>
        <v>22441</v>
      </c>
      <c r="W12" s="9">
        <f t="shared" si="8"/>
        <v>79067</v>
      </c>
      <c r="X12" s="9">
        <f>'2050年男'!H11</f>
        <v>40917</v>
      </c>
      <c r="Y12" s="9">
        <f>'2050年女'!H11</f>
        <v>38150</v>
      </c>
      <c r="Z12" s="9">
        <f t="shared" si="9"/>
        <v>84474</v>
      </c>
      <c r="AA12" s="9">
        <f>'2050年男'!I11</f>
        <v>44160</v>
      </c>
      <c r="AB12" s="9">
        <f>'2050年女'!I11</f>
        <v>40314</v>
      </c>
      <c r="AC12" s="9">
        <f t="shared" si="10"/>
        <v>59301</v>
      </c>
      <c r="AD12" s="9">
        <f>'2050年男'!J11</f>
        <v>31086</v>
      </c>
      <c r="AE12" s="9">
        <f>'2050年女'!J11</f>
        <v>28215</v>
      </c>
      <c r="AF12" s="9">
        <f t="shared" si="11"/>
        <v>59894</v>
      </c>
      <c r="AG12" s="9">
        <f>'2050年男'!K11</f>
        <v>32959</v>
      </c>
      <c r="AH12" s="9">
        <f>'2050年女'!K11</f>
        <v>26935</v>
      </c>
      <c r="AI12" s="9">
        <f t="shared" si="12"/>
        <v>125356</v>
      </c>
      <c r="AJ12" s="9">
        <f>'2050年男'!L11</f>
        <v>68862</v>
      </c>
      <c r="AK12" s="9">
        <f>'2050年女'!L11</f>
        <v>56494</v>
      </c>
      <c r="AL12" s="9">
        <f t="shared" si="13"/>
        <v>182027</v>
      </c>
      <c r="AM12" s="9">
        <f>'2050年男'!M11</f>
        <v>97052</v>
      </c>
      <c r="AN12" s="9">
        <f>'2050年女'!M11</f>
        <v>84975</v>
      </c>
      <c r="AO12" s="9">
        <f t="shared" si="14"/>
        <v>236519</v>
      </c>
      <c r="AP12" s="9">
        <f>'2050年男'!N11</f>
        <v>124312</v>
      </c>
      <c r="AQ12" s="9">
        <f>'2050年女'!N11</f>
        <v>112207</v>
      </c>
      <c r="AR12" s="9">
        <f t="shared" si="15"/>
        <v>201510</v>
      </c>
      <c r="AS12" s="9">
        <f>'2050年男'!O11</f>
        <v>105544</v>
      </c>
      <c r="AT12" s="9">
        <f>'2050年女'!O11</f>
        <v>95966</v>
      </c>
      <c r="AU12" s="9">
        <f t="shared" si="16"/>
        <v>155635</v>
      </c>
      <c r="AV12" s="9">
        <f>'2050年男'!P11</f>
        <v>80454</v>
      </c>
      <c r="AW12" s="9">
        <f>'2050年女'!P11</f>
        <v>75181</v>
      </c>
      <c r="AX12" s="9">
        <f t="shared" si="17"/>
        <v>141575</v>
      </c>
      <c r="AY12" s="9">
        <f>'2050年男'!Q11</f>
        <v>71057</v>
      </c>
      <c r="AZ12" s="9">
        <f>'2050年女'!Q11</f>
        <v>70518</v>
      </c>
      <c r="BA12" s="9">
        <f t="shared" si="18"/>
        <v>123510</v>
      </c>
      <c r="BB12" s="9">
        <f>'2050年男'!R11</f>
        <v>60682</v>
      </c>
      <c r="BC12" s="9">
        <f>'2050年女'!R11</f>
        <v>62828</v>
      </c>
      <c r="BD12" s="9">
        <f t="shared" si="19"/>
        <v>86712</v>
      </c>
      <c r="BE12" s="9">
        <f>'2050年男'!S11</f>
        <v>38528</v>
      </c>
      <c r="BF12" s="9">
        <f>'2050年女'!S11</f>
        <v>48184</v>
      </c>
      <c r="BG12" s="9">
        <f t="shared" si="20"/>
        <v>52355</v>
      </c>
      <c r="BH12" s="9">
        <f>'2050年男'!T11</f>
        <v>20232</v>
      </c>
      <c r="BI12" s="9">
        <f>'2050年女'!T11</f>
        <v>32123</v>
      </c>
      <c r="BJ12" s="9">
        <f t="shared" si="21"/>
        <v>18914</v>
      </c>
      <c r="BK12" s="9">
        <f>'2050年男'!U11</f>
        <v>6562</v>
      </c>
      <c r="BL12" s="9">
        <f>'2050年女'!U11</f>
        <v>12352</v>
      </c>
      <c r="BM12" s="9">
        <f t="shared" si="22"/>
        <v>2648</v>
      </c>
      <c r="BN12" s="9" t="str">
        <f>'2050年男'!V11</f>
        <v> 933</v>
      </c>
      <c r="BO12" s="9" t="str">
        <f>'2050年女'!V11</f>
        <v> 1715</v>
      </c>
    </row>
    <row r="13" spans="1:67">
      <c r="A13" s="2" t="s">
        <v>771</v>
      </c>
      <c r="B13" s="9">
        <f t="shared" si="0"/>
        <v>1552757</v>
      </c>
      <c r="C13" s="9">
        <f t="shared" si="1"/>
        <v>827570</v>
      </c>
      <c r="D13" s="9">
        <f t="shared" si="1"/>
        <v>725187</v>
      </c>
      <c r="E13" s="9">
        <f t="shared" si="2"/>
        <v>17118</v>
      </c>
      <c r="F13" s="9">
        <f>'2050年男'!B12</f>
        <v>8948</v>
      </c>
      <c r="G13" s="9">
        <f>'2050年女'!B12</f>
        <v>8170</v>
      </c>
      <c r="H13" s="9">
        <f t="shared" si="3"/>
        <v>21313</v>
      </c>
      <c r="I13" s="9">
        <f>'2050年男'!C12</f>
        <v>11143</v>
      </c>
      <c r="J13" s="9">
        <f>'2050年女'!C12</f>
        <v>10170</v>
      </c>
      <c r="K13" s="9">
        <f t="shared" si="4"/>
        <v>22577</v>
      </c>
      <c r="L13" s="9">
        <f>'2050年男'!D12</f>
        <v>11803</v>
      </c>
      <c r="M13" s="9">
        <f>'2050年女'!D12</f>
        <v>10774</v>
      </c>
      <c r="N13" s="9">
        <f t="shared" si="5"/>
        <v>22589</v>
      </c>
      <c r="O13" s="9">
        <f>'2050年男'!E12</f>
        <v>11809</v>
      </c>
      <c r="P13" s="9">
        <f>'2050年女'!E12</f>
        <v>10780</v>
      </c>
      <c r="Q13" s="9">
        <f t="shared" si="6"/>
        <v>27794</v>
      </c>
      <c r="R13" s="9">
        <f>'2050年男'!F12</f>
        <v>14533</v>
      </c>
      <c r="S13" s="9">
        <f>'2050年女'!F12</f>
        <v>13261</v>
      </c>
      <c r="T13" s="9">
        <f t="shared" si="7"/>
        <v>41749</v>
      </c>
      <c r="U13" s="9">
        <f>'2050年男'!G12</f>
        <v>21831</v>
      </c>
      <c r="V13" s="9">
        <f>'2050年女'!G12</f>
        <v>19918</v>
      </c>
      <c r="W13" s="9">
        <f t="shared" si="8"/>
        <v>71166</v>
      </c>
      <c r="X13" s="9">
        <f>'2050年男'!H12</f>
        <v>37360</v>
      </c>
      <c r="Y13" s="9">
        <f>'2050年女'!H12</f>
        <v>33806</v>
      </c>
      <c r="Z13" s="9">
        <f t="shared" si="9"/>
        <v>65571</v>
      </c>
      <c r="AA13" s="9">
        <f>'2050年男'!I12</f>
        <v>34834</v>
      </c>
      <c r="AB13" s="9">
        <f>'2050年女'!I12</f>
        <v>30737</v>
      </c>
      <c r="AC13" s="9">
        <f t="shared" si="10"/>
        <v>42853</v>
      </c>
      <c r="AD13" s="9">
        <f>'2050年男'!J12</f>
        <v>22717</v>
      </c>
      <c r="AE13" s="9">
        <f>'2050年女'!J12</f>
        <v>20136</v>
      </c>
      <c r="AF13" s="9">
        <f t="shared" si="11"/>
        <v>50115</v>
      </c>
      <c r="AG13" s="9">
        <f>'2050年男'!K12</f>
        <v>28685</v>
      </c>
      <c r="AH13" s="9">
        <f>'2050年女'!K12</f>
        <v>21430</v>
      </c>
      <c r="AI13" s="9">
        <f t="shared" si="12"/>
        <v>116959</v>
      </c>
      <c r="AJ13" s="9">
        <f>'2050年男'!L12</f>
        <v>65766</v>
      </c>
      <c r="AK13" s="9">
        <f>'2050年女'!L12</f>
        <v>51193</v>
      </c>
      <c r="AL13" s="9">
        <f t="shared" si="13"/>
        <v>178403</v>
      </c>
      <c r="AM13" s="9">
        <f>'2050年男'!M12</f>
        <v>99518</v>
      </c>
      <c r="AN13" s="9">
        <f>'2050年女'!M12</f>
        <v>78885</v>
      </c>
      <c r="AO13" s="9">
        <f t="shared" si="14"/>
        <v>241734</v>
      </c>
      <c r="AP13" s="9">
        <f>'2050年男'!N12</f>
        <v>132961</v>
      </c>
      <c r="AQ13" s="9">
        <f>'2050年女'!N12</f>
        <v>108773</v>
      </c>
      <c r="AR13" s="9">
        <f t="shared" si="15"/>
        <v>181993</v>
      </c>
      <c r="AS13" s="9">
        <f>'2050年男'!O12</f>
        <v>100135</v>
      </c>
      <c r="AT13" s="9">
        <f>'2050年女'!O12</f>
        <v>81858</v>
      </c>
      <c r="AU13" s="9">
        <f t="shared" si="16"/>
        <v>134347</v>
      </c>
      <c r="AV13" s="9">
        <f>'2050年男'!P12</f>
        <v>73245</v>
      </c>
      <c r="AW13" s="9">
        <f>'2050年女'!P12</f>
        <v>61102</v>
      </c>
      <c r="AX13" s="9">
        <f t="shared" si="17"/>
        <v>117797</v>
      </c>
      <c r="AY13" s="9">
        <f>'2050年男'!Q12</f>
        <v>61988</v>
      </c>
      <c r="AZ13" s="9">
        <f>'2050年女'!Q12</f>
        <v>55809</v>
      </c>
      <c r="BA13" s="9">
        <f t="shared" si="18"/>
        <v>96802</v>
      </c>
      <c r="BB13" s="9">
        <f>'2050年男'!R12</f>
        <v>48058</v>
      </c>
      <c r="BC13" s="9">
        <f>'2050年女'!R12</f>
        <v>48744</v>
      </c>
      <c r="BD13" s="9">
        <f t="shared" si="19"/>
        <v>61587</v>
      </c>
      <c r="BE13" s="9">
        <f>'2050年男'!S12</f>
        <v>27075</v>
      </c>
      <c r="BF13" s="9">
        <f>'2050年女'!S12</f>
        <v>34512</v>
      </c>
      <c r="BG13" s="9">
        <f t="shared" si="20"/>
        <v>30484</v>
      </c>
      <c r="BH13" s="9">
        <f>'2050年男'!T12</f>
        <v>11874</v>
      </c>
      <c r="BI13" s="9">
        <f>'2050年女'!T12</f>
        <v>18610</v>
      </c>
      <c r="BJ13" s="9">
        <f t="shared" si="21"/>
        <v>8919</v>
      </c>
      <c r="BK13" s="9">
        <f>'2050年男'!U12</f>
        <v>2950</v>
      </c>
      <c r="BL13" s="9">
        <f>'2050年女'!U12</f>
        <v>5969</v>
      </c>
      <c r="BM13" s="9">
        <f t="shared" si="22"/>
        <v>887</v>
      </c>
      <c r="BN13" s="9" t="str">
        <f>'2050年男'!V12</f>
        <v> 337</v>
      </c>
      <c r="BO13" s="9" t="str">
        <f>'2050年女'!V12</f>
        <v> 550</v>
      </c>
    </row>
    <row r="14" spans="1:67">
      <c r="A14" s="2" t="s">
        <v>772</v>
      </c>
      <c r="B14" s="9">
        <f t="shared" si="0"/>
        <v>4657806</v>
      </c>
      <c r="C14" s="9">
        <f t="shared" si="1"/>
        <v>2392698</v>
      </c>
      <c r="D14" s="9">
        <f t="shared" si="1"/>
        <v>2265108</v>
      </c>
      <c r="E14" s="9">
        <f t="shared" si="2"/>
        <v>53428</v>
      </c>
      <c r="F14" s="9">
        <f>'2050年男'!B13</f>
        <v>28102</v>
      </c>
      <c r="G14" s="9">
        <f>'2050年女'!B13</f>
        <v>25326</v>
      </c>
      <c r="H14" s="9">
        <f t="shared" si="3"/>
        <v>65997</v>
      </c>
      <c r="I14" s="9">
        <f>'2050年男'!C13</f>
        <v>34718</v>
      </c>
      <c r="J14" s="9">
        <f>'2050年女'!C13</f>
        <v>31279</v>
      </c>
      <c r="K14" s="9">
        <f t="shared" si="4"/>
        <v>69666</v>
      </c>
      <c r="L14" s="9">
        <f>'2050年男'!D13</f>
        <v>36646</v>
      </c>
      <c r="M14" s="9">
        <f>'2050年女'!D13</f>
        <v>33020</v>
      </c>
      <c r="N14" s="9">
        <f t="shared" si="5"/>
        <v>71057</v>
      </c>
      <c r="O14" s="9">
        <f>'2050年男'!E13</f>
        <v>37379</v>
      </c>
      <c r="P14" s="9">
        <f>'2050年女'!E13</f>
        <v>33678</v>
      </c>
      <c r="Q14" s="9">
        <f t="shared" si="6"/>
        <v>89881</v>
      </c>
      <c r="R14" s="9">
        <f>'2050年男'!F13</f>
        <v>47285</v>
      </c>
      <c r="S14" s="9">
        <f>'2050年女'!F13</f>
        <v>42596</v>
      </c>
      <c r="T14" s="9">
        <f t="shared" si="7"/>
        <v>132661</v>
      </c>
      <c r="U14" s="9">
        <f>'2050年男'!G13</f>
        <v>69789</v>
      </c>
      <c r="V14" s="9">
        <f>'2050年女'!G13</f>
        <v>62872</v>
      </c>
      <c r="W14" s="9">
        <f t="shared" si="8"/>
        <v>212232</v>
      </c>
      <c r="X14" s="9">
        <f>'2050年男'!H13</f>
        <v>110602</v>
      </c>
      <c r="Y14" s="9">
        <f>'2050年女'!H13</f>
        <v>101630</v>
      </c>
      <c r="Z14" s="9">
        <f t="shared" si="9"/>
        <v>222559</v>
      </c>
      <c r="AA14" s="9">
        <f>'2050年男'!I13</f>
        <v>116943</v>
      </c>
      <c r="AB14" s="9">
        <f>'2050年女'!I13</f>
        <v>105616</v>
      </c>
      <c r="AC14" s="9">
        <f t="shared" si="10"/>
        <v>159168</v>
      </c>
      <c r="AD14" s="9">
        <f>'2050年男'!J13</f>
        <v>83052</v>
      </c>
      <c r="AE14" s="9">
        <f>'2050年女'!J13</f>
        <v>76116</v>
      </c>
      <c r="AF14" s="9">
        <f t="shared" si="11"/>
        <v>160432</v>
      </c>
      <c r="AG14" s="9">
        <f>'2050年男'!K13</f>
        <v>89043</v>
      </c>
      <c r="AH14" s="9">
        <f>'2050年女'!K13</f>
        <v>71389</v>
      </c>
      <c r="AI14" s="9">
        <f t="shared" si="12"/>
        <v>357442</v>
      </c>
      <c r="AJ14" s="9">
        <f>'2050年男'!L13</f>
        <v>198574</v>
      </c>
      <c r="AK14" s="9">
        <f>'2050年女'!L13</f>
        <v>158868</v>
      </c>
      <c r="AL14" s="9">
        <f t="shared" si="13"/>
        <v>551289</v>
      </c>
      <c r="AM14" s="9">
        <f>'2050年男'!M13</f>
        <v>297338</v>
      </c>
      <c r="AN14" s="9">
        <f>'2050年女'!M13</f>
        <v>253951</v>
      </c>
      <c r="AO14" s="9">
        <f t="shared" si="14"/>
        <v>644343</v>
      </c>
      <c r="AP14" s="9">
        <f>'2050年男'!N13</f>
        <v>341458</v>
      </c>
      <c r="AQ14" s="9">
        <f>'2050年女'!N13</f>
        <v>302885</v>
      </c>
      <c r="AR14" s="9">
        <f t="shared" si="15"/>
        <v>513906</v>
      </c>
      <c r="AS14" s="9">
        <f>'2050年男'!O13</f>
        <v>264468</v>
      </c>
      <c r="AT14" s="9">
        <f>'2050年女'!O13</f>
        <v>249438</v>
      </c>
      <c r="AU14" s="9">
        <f t="shared" si="16"/>
        <v>385804</v>
      </c>
      <c r="AV14" s="9">
        <f>'2050年男'!P13</f>
        <v>196206</v>
      </c>
      <c r="AW14" s="9">
        <f>'2050年女'!P13</f>
        <v>189598</v>
      </c>
      <c r="AX14" s="9">
        <f t="shared" si="17"/>
        <v>328020</v>
      </c>
      <c r="AY14" s="9">
        <f>'2050年男'!Q13</f>
        <v>162353</v>
      </c>
      <c r="AZ14" s="9">
        <f>'2050年女'!Q13</f>
        <v>165667</v>
      </c>
      <c r="BA14" s="9">
        <f t="shared" si="18"/>
        <v>277911</v>
      </c>
      <c r="BB14" s="9">
        <f>'2050年男'!R13</f>
        <v>131288</v>
      </c>
      <c r="BC14" s="9">
        <f>'2050年女'!R13</f>
        <v>146623</v>
      </c>
      <c r="BD14" s="9">
        <f t="shared" si="19"/>
        <v>198136</v>
      </c>
      <c r="BE14" s="9">
        <f>'2050年男'!S13</f>
        <v>84906</v>
      </c>
      <c r="BF14" s="9">
        <f>'2050年女'!S13</f>
        <v>113230</v>
      </c>
      <c r="BG14" s="9">
        <f t="shared" si="20"/>
        <v>115905</v>
      </c>
      <c r="BH14" s="9">
        <f>'2050年男'!T13</f>
        <v>45095</v>
      </c>
      <c r="BI14" s="9">
        <f>'2050年女'!T13</f>
        <v>70810</v>
      </c>
      <c r="BJ14" s="9">
        <f t="shared" si="21"/>
        <v>42243</v>
      </c>
      <c r="BK14" s="9">
        <f>'2050年男'!U13</f>
        <v>15514</v>
      </c>
      <c r="BL14" s="9">
        <f>'2050年女'!U13</f>
        <v>26729</v>
      </c>
      <c r="BM14" s="9">
        <f t="shared" si="22"/>
        <v>5726</v>
      </c>
      <c r="BN14" s="9" t="str">
        <f>'2050年男'!V13</f>
        <v> 1939</v>
      </c>
      <c r="BO14" s="9" t="str">
        <f>'2050年女'!V13</f>
        <v> 3787</v>
      </c>
    </row>
    <row r="15" spans="1:67">
      <c r="A15" s="2" t="s">
        <v>773</v>
      </c>
      <c r="B15" s="9">
        <f t="shared" si="0"/>
        <v>616413</v>
      </c>
      <c r="C15" s="9">
        <f t="shared" si="1"/>
        <v>318517</v>
      </c>
      <c r="D15" s="9">
        <f t="shared" si="1"/>
        <v>297896</v>
      </c>
      <c r="E15" s="9">
        <f t="shared" si="2"/>
        <v>6479</v>
      </c>
      <c r="F15" s="9">
        <f>'2050年男'!B14</f>
        <v>3183</v>
      </c>
      <c r="G15" s="9">
        <f>'2050年女'!B14</f>
        <v>3296</v>
      </c>
      <c r="H15" s="9">
        <f t="shared" si="3"/>
        <v>8505</v>
      </c>
      <c r="I15" s="9">
        <f>'2050年男'!C14</f>
        <v>4178</v>
      </c>
      <c r="J15" s="9">
        <f>'2050年女'!C14</f>
        <v>4327</v>
      </c>
      <c r="K15" s="9">
        <f t="shared" si="4"/>
        <v>9917</v>
      </c>
      <c r="L15" s="9">
        <f>'2050年男'!D14</f>
        <v>4870</v>
      </c>
      <c r="M15" s="9">
        <f>'2050年女'!D14</f>
        <v>5047</v>
      </c>
      <c r="N15" s="9">
        <f t="shared" si="5"/>
        <v>10132</v>
      </c>
      <c r="O15" s="9">
        <f>'2050年男'!E14</f>
        <v>4973</v>
      </c>
      <c r="P15" s="9">
        <f>'2050年女'!E14</f>
        <v>5159</v>
      </c>
      <c r="Q15" s="9">
        <f t="shared" si="6"/>
        <v>10866</v>
      </c>
      <c r="R15" s="9">
        <f>'2050年男'!F14</f>
        <v>5331</v>
      </c>
      <c r="S15" s="9">
        <f>'2050年女'!F14</f>
        <v>5535</v>
      </c>
      <c r="T15" s="9">
        <f t="shared" si="7"/>
        <v>13910</v>
      </c>
      <c r="U15" s="9">
        <f>'2050年男'!G14</f>
        <v>6823</v>
      </c>
      <c r="V15" s="9">
        <f>'2050年女'!G14</f>
        <v>7087</v>
      </c>
      <c r="W15" s="9">
        <f t="shared" si="8"/>
        <v>26723</v>
      </c>
      <c r="X15" s="9">
        <f>'2050年男'!H14</f>
        <v>14028</v>
      </c>
      <c r="Y15" s="9">
        <f>'2050年女'!H14</f>
        <v>12695</v>
      </c>
      <c r="Z15" s="9">
        <f t="shared" si="9"/>
        <v>27308</v>
      </c>
      <c r="AA15" s="9">
        <f>'2050年男'!I14</f>
        <v>14350</v>
      </c>
      <c r="AB15" s="9">
        <f>'2050年女'!I14</f>
        <v>12958</v>
      </c>
      <c r="AC15" s="9">
        <f t="shared" si="10"/>
        <v>21417</v>
      </c>
      <c r="AD15" s="9">
        <f>'2050年男'!J14</f>
        <v>11117</v>
      </c>
      <c r="AE15" s="9">
        <f>'2050年女'!J14</f>
        <v>10300</v>
      </c>
      <c r="AF15" s="9">
        <f t="shared" si="11"/>
        <v>26171</v>
      </c>
      <c r="AG15" s="9">
        <f>'2050年男'!K14</f>
        <v>14839</v>
      </c>
      <c r="AH15" s="9">
        <f>'2050年女'!K14</f>
        <v>11332</v>
      </c>
      <c r="AI15" s="9">
        <f t="shared" si="12"/>
        <v>37259</v>
      </c>
      <c r="AJ15" s="9">
        <f>'2050年男'!L14</f>
        <v>21644</v>
      </c>
      <c r="AK15" s="9">
        <f>'2050年女'!L14</f>
        <v>15615</v>
      </c>
      <c r="AL15" s="9">
        <f t="shared" si="13"/>
        <v>55783</v>
      </c>
      <c r="AM15" s="9">
        <f>'2050年男'!M14</f>
        <v>31245</v>
      </c>
      <c r="AN15" s="9">
        <f>'2050年女'!M14</f>
        <v>24538</v>
      </c>
      <c r="AO15" s="9">
        <f t="shared" si="14"/>
        <v>76739</v>
      </c>
      <c r="AP15" s="9">
        <f>'2050年男'!N14</f>
        <v>41876</v>
      </c>
      <c r="AQ15" s="9">
        <f>'2050年女'!N14</f>
        <v>34863</v>
      </c>
      <c r="AR15" s="9">
        <f t="shared" si="15"/>
        <v>62378</v>
      </c>
      <c r="AS15" s="9">
        <f>'2050年男'!O14</f>
        <v>33438</v>
      </c>
      <c r="AT15" s="9">
        <f>'2050年女'!O14</f>
        <v>28940</v>
      </c>
      <c r="AU15" s="9">
        <f t="shared" si="16"/>
        <v>56576</v>
      </c>
      <c r="AV15" s="9">
        <f>'2050年男'!P14</f>
        <v>29901</v>
      </c>
      <c r="AW15" s="9">
        <f>'2050年女'!P14</f>
        <v>26675</v>
      </c>
      <c r="AX15" s="9">
        <f t="shared" si="17"/>
        <v>56944</v>
      </c>
      <c r="AY15" s="9">
        <f>'2050年男'!Q14</f>
        <v>28696</v>
      </c>
      <c r="AZ15" s="9">
        <f>'2050年女'!Q14</f>
        <v>28248</v>
      </c>
      <c r="BA15" s="9">
        <f t="shared" si="18"/>
        <v>54331</v>
      </c>
      <c r="BB15" s="9">
        <f>'2050年男'!R14</f>
        <v>26241</v>
      </c>
      <c r="BC15" s="9">
        <f>'2050年女'!R14</f>
        <v>28090</v>
      </c>
      <c r="BD15" s="9">
        <f t="shared" si="19"/>
        <v>35027</v>
      </c>
      <c r="BE15" s="9">
        <f>'2050年男'!S14</f>
        <v>14889</v>
      </c>
      <c r="BF15" s="9">
        <f>'2050年女'!S14</f>
        <v>20138</v>
      </c>
      <c r="BG15" s="9">
        <f t="shared" si="20"/>
        <v>14079</v>
      </c>
      <c r="BH15" s="9">
        <f>'2050年男'!T14</f>
        <v>5050</v>
      </c>
      <c r="BI15" s="9">
        <f>'2050年女'!T14</f>
        <v>9029</v>
      </c>
      <c r="BJ15" s="9">
        <f t="shared" si="21"/>
        <v>5229</v>
      </c>
      <c r="BK15" s="9">
        <f>'2050年男'!U14</f>
        <v>1590</v>
      </c>
      <c r="BL15" s="9">
        <f>'2050年女'!U14</f>
        <v>3639</v>
      </c>
      <c r="BM15" s="9">
        <f t="shared" si="22"/>
        <v>640</v>
      </c>
      <c r="BN15" s="9" t="str">
        <f>'2050年男'!V14</f>
        <v> 255</v>
      </c>
      <c r="BO15" s="9" t="str">
        <f>'2050年女'!V14</f>
        <v> 385</v>
      </c>
    </row>
    <row r="16" spans="1:67">
      <c r="A16" s="2" t="s">
        <v>774</v>
      </c>
      <c r="B16" s="9">
        <f t="shared" si="0"/>
        <v>1703963</v>
      </c>
      <c r="C16" s="9">
        <f t="shared" si="1"/>
        <v>898799</v>
      </c>
      <c r="D16" s="9">
        <f t="shared" si="1"/>
        <v>805164</v>
      </c>
      <c r="E16" s="9">
        <f t="shared" si="2"/>
        <v>23713</v>
      </c>
      <c r="F16" s="9">
        <f>'2050年男'!B15</f>
        <v>12290</v>
      </c>
      <c r="G16" s="9">
        <f>'2050年女'!B15</f>
        <v>11423</v>
      </c>
      <c r="H16" s="9">
        <f t="shared" si="3"/>
        <v>28036</v>
      </c>
      <c r="I16" s="9">
        <f>'2050年男'!C15</f>
        <v>14531</v>
      </c>
      <c r="J16" s="9">
        <f>'2050年女'!C15</f>
        <v>13505</v>
      </c>
      <c r="K16" s="9">
        <f t="shared" si="4"/>
        <v>28717</v>
      </c>
      <c r="L16" s="9">
        <f>'2050年男'!D15</f>
        <v>14881</v>
      </c>
      <c r="M16" s="9">
        <f>'2050年女'!D15</f>
        <v>13836</v>
      </c>
      <c r="N16" s="9">
        <f t="shared" si="5"/>
        <v>29145</v>
      </c>
      <c r="O16" s="9">
        <f>'2050年男'!E15</f>
        <v>15104</v>
      </c>
      <c r="P16" s="9">
        <f>'2050年女'!E15</f>
        <v>14041</v>
      </c>
      <c r="Q16" s="9">
        <f t="shared" si="6"/>
        <v>37365</v>
      </c>
      <c r="R16" s="9">
        <f>'2050年男'!F15</f>
        <v>19369</v>
      </c>
      <c r="S16" s="9">
        <f>'2050年女'!F15</f>
        <v>17996</v>
      </c>
      <c r="T16" s="9">
        <f t="shared" si="7"/>
        <v>55181</v>
      </c>
      <c r="U16" s="9">
        <f>'2050年男'!G15</f>
        <v>28604</v>
      </c>
      <c r="V16" s="9">
        <f>'2050年女'!G15</f>
        <v>26577</v>
      </c>
      <c r="W16" s="9">
        <f t="shared" si="8"/>
        <v>79071</v>
      </c>
      <c r="X16" s="9">
        <f>'2050年男'!H15</f>
        <v>41202</v>
      </c>
      <c r="Y16" s="9">
        <f>'2050年女'!H15</f>
        <v>37869</v>
      </c>
      <c r="Z16" s="9">
        <f t="shared" si="9"/>
        <v>75940</v>
      </c>
      <c r="AA16" s="9">
        <f>'2050年男'!I15</f>
        <v>40377</v>
      </c>
      <c r="AB16" s="9">
        <f>'2050年女'!I15</f>
        <v>35563</v>
      </c>
      <c r="AC16" s="9">
        <f t="shared" si="10"/>
        <v>48930</v>
      </c>
      <c r="AD16" s="9">
        <f>'2050年男'!J15</f>
        <v>25913</v>
      </c>
      <c r="AE16" s="9">
        <f>'2050年女'!J15</f>
        <v>23017</v>
      </c>
      <c r="AF16" s="9">
        <f t="shared" si="11"/>
        <v>60618</v>
      </c>
      <c r="AG16" s="9">
        <f>'2050年男'!K15</f>
        <v>32545</v>
      </c>
      <c r="AH16" s="9">
        <f>'2050年女'!K15</f>
        <v>28073</v>
      </c>
      <c r="AI16" s="9">
        <f t="shared" si="12"/>
        <v>145363</v>
      </c>
      <c r="AJ16" s="9">
        <f>'2050年男'!L15</f>
        <v>80654</v>
      </c>
      <c r="AK16" s="9">
        <f>'2050年女'!L15</f>
        <v>64709</v>
      </c>
      <c r="AL16" s="9">
        <f t="shared" si="13"/>
        <v>199755</v>
      </c>
      <c r="AM16" s="9">
        <f>'2050年男'!M15</f>
        <v>112069</v>
      </c>
      <c r="AN16" s="9">
        <f>'2050年女'!M15</f>
        <v>87686</v>
      </c>
      <c r="AO16" s="9">
        <f t="shared" si="14"/>
        <v>249319</v>
      </c>
      <c r="AP16" s="9">
        <f>'2050年男'!N15</f>
        <v>137450</v>
      </c>
      <c r="AQ16" s="9">
        <f>'2050年女'!N15</f>
        <v>111869</v>
      </c>
      <c r="AR16" s="9">
        <f t="shared" si="15"/>
        <v>181120</v>
      </c>
      <c r="AS16" s="9">
        <f>'2050年男'!O15</f>
        <v>97941</v>
      </c>
      <c r="AT16" s="9">
        <f>'2050年女'!O15</f>
        <v>83179</v>
      </c>
      <c r="AU16" s="9">
        <f t="shared" si="16"/>
        <v>140102</v>
      </c>
      <c r="AV16" s="9">
        <f>'2050年男'!P15</f>
        <v>74836</v>
      </c>
      <c r="AW16" s="9">
        <f>'2050年女'!P15</f>
        <v>65266</v>
      </c>
      <c r="AX16" s="9">
        <f t="shared" si="17"/>
        <v>120683</v>
      </c>
      <c r="AY16" s="9">
        <f>'2050年男'!Q15</f>
        <v>62381</v>
      </c>
      <c r="AZ16" s="9">
        <f>'2050年女'!Q15</f>
        <v>58302</v>
      </c>
      <c r="BA16" s="9">
        <f t="shared" si="18"/>
        <v>98576</v>
      </c>
      <c r="BB16" s="9">
        <f>'2050年男'!R15</f>
        <v>47607</v>
      </c>
      <c r="BC16" s="9">
        <f>'2050年女'!R15</f>
        <v>50969</v>
      </c>
      <c r="BD16" s="9">
        <f t="shared" si="19"/>
        <v>63255</v>
      </c>
      <c r="BE16" s="9">
        <f>'2050年男'!S15</f>
        <v>26887</v>
      </c>
      <c r="BF16" s="9">
        <f>'2050年女'!S15</f>
        <v>36368</v>
      </c>
      <c r="BG16" s="9">
        <f t="shared" si="20"/>
        <v>27959</v>
      </c>
      <c r="BH16" s="9">
        <f>'2050年男'!T15</f>
        <v>10744</v>
      </c>
      <c r="BI16" s="9">
        <f>'2050年女'!T15</f>
        <v>17215</v>
      </c>
      <c r="BJ16" s="9">
        <f t="shared" si="21"/>
        <v>9900</v>
      </c>
      <c r="BK16" s="9">
        <f>'2050年男'!U15</f>
        <v>3112</v>
      </c>
      <c r="BL16" s="9">
        <f>'2050年女'!U15</f>
        <v>6788</v>
      </c>
      <c r="BM16" s="9">
        <f t="shared" si="22"/>
        <v>1215</v>
      </c>
      <c r="BN16" s="9" t="str">
        <f>'2050年男'!V15</f>
        <v> 302</v>
      </c>
      <c r="BO16" s="9" t="str">
        <f>'2050年女'!V15</f>
        <v> 913</v>
      </c>
    </row>
    <row r="17" spans="1:67">
      <c r="A17" s="2" t="s">
        <v>775</v>
      </c>
      <c r="B17" s="9">
        <f t="shared" si="0"/>
        <v>1092706</v>
      </c>
      <c r="C17" s="9">
        <f t="shared" si="1"/>
        <v>586493</v>
      </c>
      <c r="D17" s="9">
        <f t="shared" si="1"/>
        <v>506213</v>
      </c>
      <c r="E17" s="9">
        <f t="shared" si="2"/>
        <v>12510</v>
      </c>
      <c r="F17" s="9">
        <f>'2050年男'!B16</f>
        <v>6185</v>
      </c>
      <c r="G17" s="9">
        <f>'2050年女'!B16</f>
        <v>6325</v>
      </c>
      <c r="H17" s="9">
        <f t="shared" si="3"/>
        <v>14829</v>
      </c>
      <c r="I17" s="9">
        <f>'2050年男'!C16</f>
        <v>7334</v>
      </c>
      <c r="J17" s="9">
        <f>'2050年女'!C16</f>
        <v>7495</v>
      </c>
      <c r="K17" s="9">
        <f t="shared" si="4"/>
        <v>15564</v>
      </c>
      <c r="L17" s="9">
        <f>'2050年男'!D16</f>
        <v>7698</v>
      </c>
      <c r="M17" s="9">
        <f>'2050年女'!D16</f>
        <v>7866</v>
      </c>
      <c r="N17" s="9">
        <f t="shared" si="5"/>
        <v>16014</v>
      </c>
      <c r="O17" s="9">
        <f>'2050年男'!E16</f>
        <v>7919</v>
      </c>
      <c r="P17" s="9">
        <f>'2050年女'!E16</f>
        <v>8095</v>
      </c>
      <c r="Q17" s="9">
        <f t="shared" si="6"/>
        <v>20062</v>
      </c>
      <c r="R17" s="9">
        <f>'2050年男'!F16</f>
        <v>9919</v>
      </c>
      <c r="S17" s="9">
        <f>'2050年女'!F16</f>
        <v>10143</v>
      </c>
      <c r="T17" s="9">
        <f t="shared" si="7"/>
        <v>29748</v>
      </c>
      <c r="U17" s="9">
        <f>'2050年男'!G16</f>
        <v>14705</v>
      </c>
      <c r="V17" s="9">
        <f>'2050年女'!G16</f>
        <v>15043</v>
      </c>
      <c r="W17" s="9">
        <f t="shared" si="8"/>
        <v>45671</v>
      </c>
      <c r="X17" s="9">
        <f>'2050年男'!H16</f>
        <v>23764</v>
      </c>
      <c r="Y17" s="9">
        <f>'2050年女'!H16</f>
        <v>21907</v>
      </c>
      <c r="Z17" s="9">
        <f t="shared" si="9"/>
        <v>39816</v>
      </c>
      <c r="AA17" s="9">
        <f>'2050年男'!I16</f>
        <v>20962</v>
      </c>
      <c r="AB17" s="9">
        <f>'2050年女'!I16</f>
        <v>18854</v>
      </c>
      <c r="AC17" s="9">
        <f t="shared" si="10"/>
        <v>26966</v>
      </c>
      <c r="AD17" s="9">
        <f>'2050年男'!J16</f>
        <v>14295</v>
      </c>
      <c r="AE17" s="9">
        <f>'2050年女'!J16</f>
        <v>12671</v>
      </c>
      <c r="AF17" s="9">
        <f t="shared" si="11"/>
        <v>34485</v>
      </c>
      <c r="AG17" s="9">
        <f>'2050年男'!K16</f>
        <v>19207</v>
      </c>
      <c r="AH17" s="9">
        <f>'2050年女'!K16</f>
        <v>15278</v>
      </c>
      <c r="AI17" s="9">
        <f t="shared" si="12"/>
        <v>79516</v>
      </c>
      <c r="AJ17" s="9">
        <f>'2050年男'!L16</f>
        <v>44218</v>
      </c>
      <c r="AK17" s="9">
        <f>'2050年女'!L16</f>
        <v>35298</v>
      </c>
      <c r="AL17" s="9">
        <f t="shared" si="13"/>
        <v>127370</v>
      </c>
      <c r="AM17" s="9">
        <f>'2050年男'!M16</f>
        <v>71824</v>
      </c>
      <c r="AN17" s="9">
        <f>'2050年女'!M16</f>
        <v>55546</v>
      </c>
      <c r="AO17" s="9">
        <f t="shared" si="14"/>
        <v>159676</v>
      </c>
      <c r="AP17" s="9">
        <f>'2050年男'!N16</f>
        <v>90406</v>
      </c>
      <c r="AQ17" s="9">
        <f>'2050年女'!N16</f>
        <v>69270</v>
      </c>
      <c r="AR17" s="9">
        <f t="shared" si="15"/>
        <v>116241</v>
      </c>
      <c r="AS17" s="9">
        <f>'2050年男'!O16</f>
        <v>65691</v>
      </c>
      <c r="AT17" s="9">
        <f>'2050年女'!O16</f>
        <v>50550</v>
      </c>
      <c r="AU17" s="9">
        <f t="shared" si="16"/>
        <v>97204</v>
      </c>
      <c r="AV17" s="9">
        <f>'2050年男'!P16</f>
        <v>53581</v>
      </c>
      <c r="AW17" s="9">
        <f>'2050年女'!P16</f>
        <v>43623</v>
      </c>
      <c r="AX17" s="9">
        <f t="shared" si="17"/>
        <v>96498</v>
      </c>
      <c r="AY17" s="9">
        <f>'2050年男'!Q16</f>
        <v>51659</v>
      </c>
      <c r="AZ17" s="9">
        <f>'2050年女'!Q16</f>
        <v>44839</v>
      </c>
      <c r="BA17" s="9">
        <f t="shared" si="18"/>
        <v>82341</v>
      </c>
      <c r="BB17" s="9">
        <f>'2050年男'!R16</f>
        <v>42704</v>
      </c>
      <c r="BC17" s="9">
        <f>'2050年女'!R16</f>
        <v>39637</v>
      </c>
      <c r="BD17" s="9">
        <f t="shared" si="19"/>
        <v>47386</v>
      </c>
      <c r="BE17" s="9">
        <f>'2050年男'!S16</f>
        <v>22494</v>
      </c>
      <c r="BF17" s="9">
        <f>'2050年女'!S16</f>
        <v>24892</v>
      </c>
      <c r="BG17" s="9">
        <f t="shared" si="20"/>
        <v>20542</v>
      </c>
      <c r="BH17" s="9">
        <f>'2050年男'!T16</f>
        <v>8527</v>
      </c>
      <c r="BI17" s="9">
        <f>'2050年女'!T16</f>
        <v>12015</v>
      </c>
      <c r="BJ17" s="9">
        <f t="shared" si="21"/>
        <v>8576</v>
      </c>
      <c r="BK17" s="9">
        <f>'2050年男'!U16</f>
        <v>2865</v>
      </c>
      <c r="BL17" s="9">
        <f>'2050年女'!U16</f>
        <v>5711</v>
      </c>
      <c r="BM17" s="9">
        <f t="shared" si="22"/>
        <v>1691</v>
      </c>
      <c r="BN17" s="9" t="str">
        <f>'2050年男'!V16</f>
        <v> 536</v>
      </c>
      <c r="BO17" s="9" t="str">
        <f>'2050年女'!V16</f>
        <v> 1155</v>
      </c>
    </row>
    <row r="18" spans="1:67">
      <c r="A18" s="2" t="s">
        <v>776</v>
      </c>
      <c r="B18" s="9">
        <f t="shared" si="0"/>
        <v>946105</v>
      </c>
      <c r="C18" s="9">
        <f t="shared" si="1"/>
        <v>501372</v>
      </c>
      <c r="D18" s="9">
        <f t="shared" si="1"/>
        <v>444733</v>
      </c>
      <c r="E18" s="9">
        <f t="shared" si="2"/>
        <v>12219</v>
      </c>
      <c r="F18" s="9">
        <f>'2050年男'!B17</f>
        <v>6409</v>
      </c>
      <c r="G18" s="9">
        <f>'2050年女'!B17</f>
        <v>5810</v>
      </c>
      <c r="H18" s="9">
        <f t="shared" si="3"/>
        <v>14931</v>
      </c>
      <c r="I18" s="9">
        <f>'2050年男'!C17</f>
        <v>7829</v>
      </c>
      <c r="J18" s="9">
        <f>'2050年女'!C17</f>
        <v>7102</v>
      </c>
      <c r="K18" s="9">
        <f t="shared" si="4"/>
        <v>16260</v>
      </c>
      <c r="L18" s="9">
        <f>'2050年男'!D17</f>
        <v>8527</v>
      </c>
      <c r="M18" s="9">
        <f>'2050年女'!D17</f>
        <v>7733</v>
      </c>
      <c r="N18" s="9">
        <f t="shared" si="5"/>
        <v>16801</v>
      </c>
      <c r="O18" s="9">
        <f>'2050年男'!E17</f>
        <v>8813</v>
      </c>
      <c r="P18" s="9">
        <f>'2050年女'!E17</f>
        <v>7988</v>
      </c>
      <c r="Q18" s="9">
        <f t="shared" si="6"/>
        <v>20209</v>
      </c>
      <c r="R18" s="9">
        <f>'2050年男'!F17</f>
        <v>10600</v>
      </c>
      <c r="S18" s="9">
        <f>'2050年女'!F17</f>
        <v>9609</v>
      </c>
      <c r="T18" s="9">
        <f t="shared" si="7"/>
        <v>27694</v>
      </c>
      <c r="U18" s="9">
        <f>'2050年男'!G17</f>
        <v>14521</v>
      </c>
      <c r="V18" s="9">
        <f>'2050年女'!G17</f>
        <v>13173</v>
      </c>
      <c r="W18" s="9">
        <f t="shared" si="8"/>
        <v>40431</v>
      </c>
      <c r="X18" s="9">
        <f>'2050年男'!H17</f>
        <v>21136</v>
      </c>
      <c r="Y18" s="9">
        <f>'2050年女'!H17</f>
        <v>19295</v>
      </c>
      <c r="Z18" s="9">
        <f t="shared" si="9"/>
        <v>37826</v>
      </c>
      <c r="AA18" s="9">
        <f>'2050年男'!I17</f>
        <v>20222</v>
      </c>
      <c r="AB18" s="9">
        <f>'2050年女'!I17</f>
        <v>17604</v>
      </c>
      <c r="AC18" s="9">
        <f t="shared" si="10"/>
        <v>27286</v>
      </c>
      <c r="AD18" s="9">
        <f>'2050年男'!J17</f>
        <v>14461</v>
      </c>
      <c r="AE18" s="9">
        <f>'2050年女'!J17</f>
        <v>12825</v>
      </c>
      <c r="AF18" s="9">
        <f t="shared" si="11"/>
        <v>44694</v>
      </c>
      <c r="AG18" s="9">
        <f>'2050年男'!K17</f>
        <v>24329</v>
      </c>
      <c r="AH18" s="9">
        <f>'2050年女'!K17</f>
        <v>20365</v>
      </c>
      <c r="AI18" s="9">
        <f t="shared" si="12"/>
        <v>72199</v>
      </c>
      <c r="AJ18" s="9">
        <f>'2050年男'!L17</f>
        <v>40779</v>
      </c>
      <c r="AK18" s="9">
        <f>'2050年女'!L17</f>
        <v>31420</v>
      </c>
      <c r="AL18" s="9">
        <f t="shared" si="13"/>
        <v>89844</v>
      </c>
      <c r="AM18" s="9">
        <f>'2050年男'!M17</f>
        <v>50741</v>
      </c>
      <c r="AN18" s="9">
        <f>'2050年女'!M17</f>
        <v>39103</v>
      </c>
      <c r="AO18" s="9">
        <f t="shared" si="14"/>
        <v>123816</v>
      </c>
      <c r="AP18" s="9">
        <f>'2050年男'!N17</f>
        <v>69065</v>
      </c>
      <c r="AQ18" s="9">
        <f>'2050年女'!N17</f>
        <v>54751</v>
      </c>
      <c r="AR18" s="9">
        <f t="shared" si="15"/>
        <v>95873</v>
      </c>
      <c r="AS18" s="9">
        <f>'2050年男'!O17</f>
        <v>53311</v>
      </c>
      <c r="AT18" s="9">
        <f>'2050年女'!O17</f>
        <v>42562</v>
      </c>
      <c r="AU18" s="9">
        <f t="shared" si="16"/>
        <v>83957</v>
      </c>
      <c r="AV18" s="9">
        <f>'2050年男'!P17</f>
        <v>44647</v>
      </c>
      <c r="AW18" s="9">
        <f>'2050年女'!P17</f>
        <v>39310</v>
      </c>
      <c r="AX18" s="9">
        <f t="shared" si="17"/>
        <v>81138</v>
      </c>
      <c r="AY18" s="9">
        <f>'2050年男'!Q17</f>
        <v>42086</v>
      </c>
      <c r="AZ18" s="9">
        <f>'2050年女'!Q17</f>
        <v>39052</v>
      </c>
      <c r="BA18" s="9">
        <f t="shared" si="18"/>
        <v>70610</v>
      </c>
      <c r="BB18" s="9">
        <f>'2050年男'!R17</f>
        <v>35277</v>
      </c>
      <c r="BC18" s="9">
        <f>'2050年女'!R17</f>
        <v>35333</v>
      </c>
      <c r="BD18" s="9">
        <f t="shared" si="19"/>
        <v>43152</v>
      </c>
      <c r="BE18" s="9">
        <f>'2050年男'!S17</f>
        <v>19090</v>
      </c>
      <c r="BF18" s="9">
        <f>'2050年女'!S17</f>
        <v>24062</v>
      </c>
      <c r="BG18" s="9">
        <f t="shared" si="20"/>
        <v>18600</v>
      </c>
      <c r="BH18" s="9">
        <f>'2050年男'!T17</f>
        <v>6879</v>
      </c>
      <c r="BI18" s="9">
        <f>'2050年女'!T17</f>
        <v>11721</v>
      </c>
      <c r="BJ18" s="9">
        <f t="shared" si="21"/>
        <v>7130</v>
      </c>
      <c r="BK18" s="9">
        <f>'2050年男'!U17</f>
        <v>2111</v>
      </c>
      <c r="BL18" s="9">
        <f>'2050年女'!U17</f>
        <v>5019</v>
      </c>
      <c r="BM18" s="9">
        <f t="shared" si="22"/>
        <v>1435</v>
      </c>
      <c r="BN18" s="9" t="str">
        <f>'2050年男'!V17</f>
        <v> 539</v>
      </c>
      <c r="BO18" s="9" t="str">
        <f>'2050年女'!V17</f>
        <v> 896</v>
      </c>
    </row>
    <row r="19" spans="1:67">
      <c r="A19" s="3" t="s">
        <v>777</v>
      </c>
      <c r="B19" s="10">
        <f t="shared" si="0"/>
        <v>361735</v>
      </c>
      <c r="C19" s="10">
        <f t="shared" si="1"/>
        <v>184453</v>
      </c>
      <c r="D19" s="10">
        <f t="shared" si="1"/>
        <v>177282</v>
      </c>
      <c r="E19" s="10">
        <f t="shared" si="2"/>
        <v>3400</v>
      </c>
      <c r="F19" s="10">
        <f>'2050年男'!B18</f>
        <v>1544</v>
      </c>
      <c r="G19" s="10">
        <f>'2050年女'!B18</f>
        <v>1856</v>
      </c>
      <c r="H19" s="10">
        <f t="shared" si="3"/>
        <v>4409</v>
      </c>
      <c r="I19" s="10">
        <f>'2050年男'!C18</f>
        <v>2002</v>
      </c>
      <c r="J19" s="10">
        <f>'2050年女'!C18</f>
        <v>2407</v>
      </c>
      <c r="K19" s="10">
        <f t="shared" si="4"/>
        <v>5322</v>
      </c>
      <c r="L19" s="10">
        <f>'2050年男'!D18</f>
        <v>2418</v>
      </c>
      <c r="M19" s="10">
        <f>'2050年女'!D18</f>
        <v>2904</v>
      </c>
      <c r="N19" s="10">
        <f t="shared" si="5"/>
        <v>5682</v>
      </c>
      <c r="O19" s="10">
        <f>'2050年男'!E18</f>
        <v>2583</v>
      </c>
      <c r="P19" s="10">
        <f>'2050年女'!E18</f>
        <v>3099</v>
      </c>
      <c r="Q19" s="10">
        <f t="shared" si="6"/>
        <v>5895</v>
      </c>
      <c r="R19" s="10">
        <f>'2050年男'!F18</f>
        <v>2679</v>
      </c>
      <c r="S19" s="10">
        <f>'2050年女'!F18</f>
        <v>3216</v>
      </c>
      <c r="T19" s="10">
        <f t="shared" si="7"/>
        <v>6657</v>
      </c>
      <c r="U19" s="10">
        <f>'2050年男'!G18</f>
        <v>3024</v>
      </c>
      <c r="V19" s="10">
        <f>'2050年女'!G18</f>
        <v>3633</v>
      </c>
      <c r="W19" s="10">
        <f t="shared" si="8"/>
        <v>13258</v>
      </c>
      <c r="X19" s="10">
        <f>'2050年男'!H18</f>
        <v>6790</v>
      </c>
      <c r="Y19" s="10">
        <f>'2050年女'!H18</f>
        <v>6468</v>
      </c>
      <c r="Z19" s="10">
        <f t="shared" si="9"/>
        <v>14916</v>
      </c>
      <c r="AA19" s="10">
        <f>'2050年男'!I18</f>
        <v>7753</v>
      </c>
      <c r="AB19" s="10">
        <f>'2050年女'!I18</f>
        <v>7163</v>
      </c>
      <c r="AC19" s="10">
        <f t="shared" si="10"/>
        <v>13834</v>
      </c>
      <c r="AD19" s="10">
        <f>'2050年男'!J18</f>
        <v>7067</v>
      </c>
      <c r="AE19" s="10">
        <f>'2050年女'!J18</f>
        <v>6767</v>
      </c>
      <c r="AF19" s="10">
        <f t="shared" si="11"/>
        <v>15096</v>
      </c>
      <c r="AG19" s="10">
        <f>'2050年男'!K18</f>
        <v>8132</v>
      </c>
      <c r="AH19" s="10">
        <f>'2050年女'!K18</f>
        <v>6964</v>
      </c>
      <c r="AI19" s="10">
        <f t="shared" si="12"/>
        <v>17057</v>
      </c>
      <c r="AJ19" s="10">
        <f>'2050年男'!L18</f>
        <v>10036</v>
      </c>
      <c r="AK19" s="10">
        <f>'2050年女'!L18</f>
        <v>7021</v>
      </c>
      <c r="AL19" s="10">
        <f t="shared" si="13"/>
        <v>24071</v>
      </c>
      <c r="AM19" s="10">
        <f>'2050年男'!M18</f>
        <v>14153</v>
      </c>
      <c r="AN19" s="10">
        <f>'2050年女'!M18</f>
        <v>9918</v>
      </c>
      <c r="AO19" s="10">
        <f t="shared" si="14"/>
        <v>38390</v>
      </c>
      <c r="AP19" s="10">
        <f>'2050年男'!N18</f>
        <v>21910</v>
      </c>
      <c r="AQ19" s="10">
        <f>'2050年女'!N18</f>
        <v>16480</v>
      </c>
      <c r="AR19" s="10">
        <f t="shared" si="15"/>
        <v>33717</v>
      </c>
      <c r="AS19" s="10">
        <f>'2050年男'!O18</f>
        <v>18810</v>
      </c>
      <c r="AT19" s="10">
        <f>'2050年女'!O18</f>
        <v>14907</v>
      </c>
      <c r="AU19" s="10">
        <f t="shared" si="16"/>
        <v>33294</v>
      </c>
      <c r="AV19" s="10">
        <f>'2050年男'!P18</f>
        <v>18030</v>
      </c>
      <c r="AW19" s="10">
        <f>'2050年女'!P18</f>
        <v>15264</v>
      </c>
      <c r="AX19" s="10">
        <f t="shared" si="17"/>
        <v>34497</v>
      </c>
      <c r="AY19" s="10">
        <f>'2050年男'!Q18</f>
        <v>17869</v>
      </c>
      <c r="AZ19" s="10">
        <f>'2050年女'!Q18</f>
        <v>16628</v>
      </c>
      <c r="BA19" s="10">
        <f t="shared" si="18"/>
        <v>39394</v>
      </c>
      <c r="BB19" s="10">
        <f>'2050年男'!R18</f>
        <v>19063</v>
      </c>
      <c r="BC19" s="10">
        <f>'2050年女'!R18</f>
        <v>20331</v>
      </c>
      <c r="BD19" s="10">
        <f t="shared" si="19"/>
        <v>30523</v>
      </c>
      <c r="BE19" s="10">
        <f>'2050年男'!S18</f>
        <v>13148</v>
      </c>
      <c r="BF19" s="10">
        <f>'2050年女'!S18</f>
        <v>17375</v>
      </c>
      <c r="BG19" s="10">
        <f t="shared" si="20"/>
        <v>16095</v>
      </c>
      <c r="BH19" s="10">
        <f>'2050年男'!T18</f>
        <v>5829</v>
      </c>
      <c r="BI19" s="10">
        <f>'2050年女'!T18</f>
        <v>10266</v>
      </c>
      <c r="BJ19" s="10">
        <f t="shared" si="21"/>
        <v>5392</v>
      </c>
      <c r="BK19" s="10">
        <f>'2050年男'!U18</f>
        <v>1442</v>
      </c>
      <c r="BL19" s="10">
        <f>'2050年女'!U18</f>
        <v>3950</v>
      </c>
      <c r="BM19" s="10">
        <f t="shared" si="22"/>
        <v>836</v>
      </c>
      <c r="BN19" s="10">
        <f>'2050年男'!V18</f>
        <v>171</v>
      </c>
      <c r="BO19" s="10">
        <f>'2050年女'!V18</f>
        <v>665</v>
      </c>
    </row>
  </sheetData>
  <mergeCells count="23">
    <mergeCell ref="B1:D1"/>
    <mergeCell ref="E1:G1"/>
    <mergeCell ref="H1:J1"/>
    <mergeCell ref="K1:M1"/>
    <mergeCell ref="N1:P1"/>
    <mergeCell ref="Q1:S1"/>
    <mergeCell ref="T1:V1"/>
    <mergeCell ref="W1:Y1"/>
    <mergeCell ref="Z1:AB1"/>
    <mergeCell ref="AC1:AE1"/>
    <mergeCell ref="AF1:AH1"/>
    <mergeCell ref="AI1:AK1"/>
    <mergeCell ref="AL1:AN1"/>
    <mergeCell ref="AO1:AQ1"/>
    <mergeCell ref="AR1:AT1"/>
    <mergeCell ref="AU1:AW1"/>
    <mergeCell ref="AX1:AZ1"/>
    <mergeCell ref="BA1:BC1"/>
    <mergeCell ref="BD1:BF1"/>
    <mergeCell ref="BG1:BI1"/>
    <mergeCell ref="BJ1:BL1"/>
    <mergeCell ref="BM1:BO1"/>
    <mergeCell ref="A1:A2"/>
  </mergeCells>
  <pageMargins left="0.7" right="0.7" top="0.75" bottom="0.75" header="0.3" footer="0.3"/>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2248"/>
  <sheetViews>
    <sheetView topLeftCell="C1" workbookViewId="0">
      <selection activeCell="E1" sqref="E1:F17"/>
    </sheetView>
  </sheetViews>
  <sheetFormatPr defaultColWidth="9" defaultRowHeight="14" outlineLevelCol="5"/>
  <cols>
    <col min="1" max="1" width="78.3333333333333" customWidth="1"/>
    <col min="2" max="2" width="23.6666666666667" customWidth="1"/>
    <col min="3" max="3" width="80.5333333333333" customWidth="1"/>
    <col min="4" max="4" width="11.2" customWidth="1"/>
  </cols>
  <sheetData>
    <row r="1" spans="1:6">
      <c r="A1" t="s">
        <v>941</v>
      </c>
      <c r="B1" t="s">
        <v>942</v>
      </c>
      <c r="C1" t="s">
        <v>943</v>
      </c>
      <c r="D1" t="s">
        <v>944</v>
      </c>
      <c r="E1" s="1" t="s">
        <v>17</v>
      </c>
      <c r="F1">
        <f>2248-3+1</f>
        <v>2246</v>
      </c>
    </row>
    <row r="2" spans="1:6">
      <c r="A2" t="s">
        <v>945</v>
      </c>
      <c r="B2" t="s">
        <v>946</v>
      </c>
      <c r="C2" t="s">
        <v>947</v>
      </c>
      <c r="E2" s="2" t="s">
        <v>762</v>
      </c>
      <c r="F2">
        <f>COUNTIF(D:D,"黄浦区")</f>
        <v>53</v>
      </c>
    </row>
    <row r="3" spans="1:6">
      <c r="A3" t="s">
        <v>948</v>
      </c>
      <c r="B3" t="s">
        <v>949</v>
      </c>
      <c r="C3" t="s">
        <v>950</v>
      </c>
      <c r="D3" t="s">
        <v>774</v>
      </c>
      <c r="E3" s="2" t="s">
        <v>763</v>
      </c>
      <c r="F3">
        <f>COUNTIF(D:D,"徐汇区")</f>
        <v>130</v>
      </c>
    </row>
    <row r="4" spans="1:6">
      <c r="A4" t="s">
        <v>951</v>
      </c>
      <c r="B4" t="s">
        <v>952</v>
      </c>
      <c r="C4" t="s">
        <v>953</v>
      </c>
      <c r="D4" t="s">
        <v>774</v>
      </c>
      <c r="E4" s="2" t="s">
        <v>764</v>
      </c>
      <c r="F4">
        <f>COUNTIF(D:D,"长宁区")</f>
        <v>93</v>
      </c>
    </row>
    <row r="5" spans="1:6">
      <c r="A5" t="s">
        <v>954</v>
      </c>
      <c r="B5" t="s">
        <v>955</v>
      </c>
      <c r="C5" t="s">
        <v>956</v>
      </c>
      <c r="D5" t="s">
        <v>774</v>
      </c>
      <c r="E5" s="2" t="s">
        <v>765</v>
      </c>
      <c r="F5">
        <f>COUNTIF(D:D,"静安区")</f>
        <v>104</v>
      </c>
    </row>
    <row r="6" spans="1:6">
      <c r="A6" t="s">
        <v>957</v>
      </c>
      <c r="B6" t="s">
        <v>958</v>
      </c>
      <c r="C6" t="s">
        <v>959</v>
      </c>
      <c r="D6" t="s">
        <v>774</v>
      </c>
      <c r="E6" s="2" t="s">
        <v>766</v>
      </c>
      <c r="F6">
        <f>COUNTIF(D:D,"普陀区")</f>
        <v>102</v>
      </c>
    </row>
    <row r="7" spans="1:6">
      <c r="A7" t="s">
        <v>960</v>
      </c>
      <c r="B7" t="s">
        <v>961</v>
      </c>
      <c r="C7" t="s">
        <v>962</v>
      </c>
      <c r="D7" t="s">
        <v>774</v>
      </c>
      <c r="E7" s="2" t="s">
        <v>767</v>
      </c>
      <c r="F7">
        <f>COUNTIF(D:D,"虹口区")</f>
        <v>104</v>
      </c>
    </row>
    <row r="8" spans="1:6">
      <c r="A8" t="s">
        <v>963</v>
      </c>
      <c r="B8" t="s">
        <v>964</v>
      </c>
      <c r="C8" t="s">
        <v>965</v>
      </c>
      <c r="D8" t="s">
        <v>774</v>
      </c>
      <c r="E8" s="2" t="s">
        <v>768</v>
      </c>
      <c r="F8">
        <f>COUNTIF(D:D,"杨浦区")</f>
        <v>109</v>
      </c>
    </row>
    <row r="9" spans="1:6">
      <c r="A9" t="s">
        <v>966</v>
      </c>
      <c r="B9" t="s">
        <v>967</v>
      </c>
      <c r="C9" t="s">
        <v>968</v>
      </c>
      <c r="D9" t="s">
        <v>774</v>
      </c>
      <c r="E9" s="2" t="s">
        <v>769</v>
      </c>
      <c r="F9">
        <f>COUNTIF(D:D,"闵行区")</f>
        <v>147</v>
      </c>
    </row>
    <row r="10" spans="1:6">
      <c r="A10" t="s">
        <v>969</v>
      </c>
      <c r="B10" t="s">
        <v>970</v>
      </c>
      <c r="C10" t="s">
        <v>971</v>
      </c>
      <c r="D10" t="s">
        <v>774</v>
      </c>
      <c r="E10" s="2" t="s">
        <v>770</v>
      </c>
      <c r="F10">
        <f>COUNTIF(D:D,"宝山区")</f>
        <v>160</v>
      </c>
    </row>
    <row r="11" spans="1:6">
      <c r="A11" t="s">
        <v>972</v>
      </c>
      <c r="B11" t="s">
        <v>973</v>
      </c>
      <c r="C11" t="s">
        <v>974</v>
      </c>
      <c r="D11" t="s">
        <v>774</v>
      </c>
      <c r="E11" s="2" t="s">
        <v>771</v>
      </c>
      <c r="F11">
        <f>COUNTIF(D:D,"嘉定区")</f>
        <v>370</v>
      </c>
    </row>
    <row r="12" spans="1:6">
      <c r="A12" t="s">
        <v>975</v>
      </c>
      <c r="B12" t="s">
        <v>976</v>
      </c>
      <c r="C12" t="s">
        <v>977</v>
      </c>
      <c r="D12" t="s">
        <v>774</v>
      </c>
      <c r="E12" s="2" t="s">
        <v>772</v>
      </c>
      <c r="F12">
        <f>COUNTIF(D:D,"浦东新区")</f>
        <v>396</v>
      </c>
    </row>
    <row r="13" spans="1:6">
      <c r="A13" t="s">
        <v>978</v>
      </c>
      <c r="B13" t="s">
        <v>979</v>
      </c>
      <c r="C13" t="s">
        <v>980</v>
      </c>
      <c r="D13" t="s">
        <v>774</v>
      </c>
      <c r="E13" s="2" t="s">
        <v>773</v>
      </c>
      <c r="F13">
        <f>COUNTIF(D:D,"金山区")</f>
        <v>72</v>
      </c>
    </row>
    <row r="14" spans="1:6">
      <c r="A14" t="s">
        <v>981</v>
      </c>
      <c r="B14" t="s">
        <v>982</v>
      </c>
      <c r="C14" t="s">
        <v>983</v>
      </c>
      <c r="D14" t="s">
        <v>774</v>
      </c>
      <c r="E14" s="2" t="s">
        <v>774</v>
      </c>
      <c r="F14">
        <f>COUNTIF(D:D,"松江区")</f>
        <v>192</v>
      </c>
    </row>
    <row r="15" spans="1:6">
      <c r="A15" t="s">
        <v>984</v>
      </c>
      <c r="B15" t="s">
        <v>985</v>
      </c>
      <c r="C15" t="s">
        <v>986</v>
      </c>
      <c r="D15" t="s">
        <v>774</v>
      </c>
      <c r="E15" s="2" t="s">
        <v>775</v>
      </c>
      <c r="F15">
        <f>COUNTIF(D:D,"青浦区")</f>
        <v>60</v>
      </c>
    </row>
    <row r="16" spans="1:6">
      <c r="A16" t="s">
        <v>987</v>
      </c>
      <c r="B16" t="s">
        <v>988</v>
      </c>
      <c r="C16" t="s">
        <v>989</v>
      </c>
      <c r="D16" t="s">
        <v>774</v>
      </c>
      <c r="E16" s="2" t="s">
        <v>776</v>
      </c>
      <c r="F16">
        <f>COUNTIF(D:D,"奉贤区")</f>
        <v>67</v>
      </c>
    </row>
    <row r="17" spans="1:6">
      <c r="A17" t="s">
        <v>990</v>
      </c>
      <c r="B17" t="s">
        <v>991</v>
      </c>
      <c r="C17" t="s">
        <v>992</v>
      </c>
      <c r="D17" t="s">
        <v>774</v>
      </c>
      <c r="E17" s="3" t="s">
        <v>777</v>
      </c>
      <c r="F17">
        <f>COUNTIF(D:D,"崇明区")</f>
        <v>87</v>
      </c>
    </row>
    <row r="18" spans="1:4">
      <c r="A18" t="s">
        <v>993</v>
      </c>
      <c r="B18" t="s">
        <v>994</v>
      </c>
      <c r="C18" t="s">
        <v>995</v>
      </c>
      <c r="D18" t="s">
        <v>774</v>
      </c>
    </row>
    <row r="19" spans="1:4">
      <c r="A19" t="s">
        <v>996</v>
      </c>
      <c r="B19" t="s">
        <v>997</v>
      </c>
      <c r="C19" t="s">
        <v>998</v>
      </c>
      <c r="D19" t="s">
        <v>769</v>
      </c>
    </row>
    <row r="20" spans="1:4">
      <c r="A20" t="s">
        <v>999</v>
      </c>
      <c r="B20" t="s">
        <v>1000</v>
      </c>
      <c r="C20" t="s">
        <v>1001</v>
      </c>
      <c r="D20" t="s">
        <v>774</v>
      </c>
    </row>
    <row r="21" spans="1:4">
      <c r="A21" t="s">
        <v>1002</v>
      </c>
      <c r="B21" t="s">
        <v>1003</v>
      </c>
      <c r="C21" t="s">
        <v>1004</v>
      </c>
      <c r="D21" t="s">
        <v>774</v>
      </c>
    </row>
    <row r="22" spans="1:4">
      <c r="A22" t="s">
        <v>1005</v>
      </c>
      <c r="B22" t="s">
        <v>1003</v>
      </c>
      <c r="C22" t="s">
        <v>1006</v>
      </c>
      <c r="D22" t="s">
        <v>774</v>
      </c>
    </row>
    <row r="23" spans="1:4">
      <c r="A23" t="s">
        <v>1007</v>
      </c>
      <c r="B23" t="s">
        <v>1008</v>
      </c>
      <c r="C23" t="s">
        <v>1009</v>
      </c>
      <c r="D23" t="s">
        <v>774</v>
      </c>
    </row>
    <row r="24" spans="1:4">
      <c r="A24" t="s">
        <v>1010</v>
      </c>
      <c r="B24" t="s">
        <v>1011</v>
      </c>
      <c r="C24" t="s">
        <v>1012</v>
      </c>
      <c r="D24" t="s">
        <v>774</v>
      </c>
    </row>
    <row r="25" spans="1:4">
      <c r="A25" t="s">
        <v>1013</v>
      </c>
      <c r="B25" t="s">
        <v>1014</v>
      </c>
      <c r="C25" t="s">
        <v>1015</v>
      </c>
      <c r="D25" t="s">
        <v>771</v>
      </c>
    </row>
    <row r="26" spans="1:4">
      <c r="A26" t="s">
        <v>1016</v>
      </c>
      <c r="B26" t="s">
        <v>1017</v>
      </c>
      <c r="C26" t="s">
        <v>1018</v>
      </c>
      <c r="D26" t="s">
        <v>772</v>
      </c>
    </row>
    <row r="27" spans="1:4">
      <c r="A27" t="s">
        <v>1019</v>
      </c>
      <c r="B27" t="s">
        <v>1020</v>
      </c>
      <c r="C27" t="s">
        <v>1021</v>
      </c>
      <c r="D27" t="s">
        <v>771</v>
      </c>
    </row>
    <row r="28" spans="1:4">
      <c r="A28" t="s">
        <v>1022</v>
      </c>
      <c r="B28" t="s">
        <v>1023</v>
      </c>
      <c r="C28" t="s">
        <v>1024</v>
      </c>
      <c r="D28" t="s">
        <v>767</v>
      </c>
    </row>
    <row r="29" spans="1:4">
      <c r="A29" t="s">
        <v>1025</v>
      </c>
      <c r="B29" t="s">
        <v>1026</v>
      </c>
      <c r="C29" t="s">
        <v>1027</v>
      </c>
      <c r="D29" t="s">
        <v>766</v>
      </c>
    </row>
    <row r="30" spans="1:4">
      <c r="A30" t="s">
        <v>1028</v>
      </c>
      <c r="B30" t="s">
        <v>1029</v>
      </c>
      <c r="C30" t="s">
        <v>1030</v>
      </c>
      <c r="D30" t="s">
        <v>763</v>
      </c>
    </row>
    <row r="31" spans="1:4">
      <c r="A31" t="s">
        <v>1031</v>
      </c>
      <c r="B31" t="s">
        <v>1032</v>
      </c>
      <c r="C31" t="s">
        <v>1033</v>
      </c>
      <c r="D31" t="s">
        <v>763</v>
      </c>
    </row>
    <row r="32" spans="1:4">
      <c r="A32" t="s">
        <v>1034</v>
      </c>
      <c r="B32" t="s">
        <v>1035</v>
      </c>
      <c r="C32" t="s">
        <v>1036</v>
      </c>
      <c r="D32" t="s">
        <v>763</v>
      </c>
    </row>
    <row r="33" spans="1:4">
      <c r="A33" t="s">
        <v>1037</v>
      </c>
      <c r="B33" t="s">
        <v>1038</v>
      </c>
      <c r="C33" t="s">
        <v>1039</v>
      </c>
      <c r="D33" t="s">
        <v>762</v>
      </c>
    </row>
    <row r="34" spans="1:4">
      <c r="A34" t="s">
        <v>1040</v>
      </c>
      <c r="B34" t="s">
        <v>1041</v>
      </c>
      <c r="C34" t="s">
        <v>1042</v>
      </c>
      <c r="D34" t="s">
        <v>766</v>
      </c>
    </row>
    <row r="35" spans="1:4">
      <c r="A35" t="s">
        <v>1043</v>
      </c>
      <c r="B35" t="s">
        <v>1041</v>
      </c>
      <c r="C35" t="s">
        <v>1044</v>
      </c>
      <c r="D35" t="s">
        <v>766</v>
      </c>
    </row>
    <row r="36" spans="1:4">
      <c r="A36" t="s">
        <v>1045</v>
      </c>
      <c r="B36" t="s">
        <v>1041</v>
      </c>
      <c r="C36" t="s">
        <v>1046</v>
      </c>
      <c r="D36" t="s">
        <v>766</v>
      </c>
    </row>
    <row r="37" spans="1:4">
      <c r="A37" t="s">
        <v>1047</v>
      </c>
      <c r="B37" t="s">
        <v>1041</v>
      </c>
      <c r="C37" t="s">
        <v>1048</v>
      </c>
      <c r="D37" t="s">
        <v>766</v>
      </c>
    </row>
    <row r="38" spans="1:4">
      <c r="A38" t="s">
        <v>1049</v>
      </c>
      <c r="B38" t="s">
        <v>1041</v>
      </c>
      <c r="C38" t="s">
        <v>1050</v>
      </c>
      <c r="D38" t="s">
        <v>766</v>
      </c>
    </row>
    <row r="39" spans="1:4">
      <c r="A39" t="s">
        <v>1051</v>
      </c>
      <c r="B39" t="s">
        <v>1052</v>
      </c>
      <c r="C39" t="s">
        <v>1053</v>
      </c>
      <c r="D39" t="s">
        <v>766</v>
      </c>
    </row>
    <row r="40" spans="1:4">
      <c r="A40" t="s">
        <v>1054</v>
      </c>
      <c r="B40" t="s">
        <v>1055</v>
      </c>
      <c r="C40" t="s">
        <v>1056</v>
      </c>
      <c r="D40" t="s">
        <v>766</v>
      </c>
    </row>
    <row r="41" spans="1:4">
      <c r="A41" t="s">
        <v>1057</v>
      </c>
      <c r="B41" t="s">
        <v>1058</v>
      </c>
      <c r="C41" t="s">
        <v>1059</v>
      </c>
      <c r="D41" t="s">
        <v>767</v>
      </c>
    </row>
    <row r="42" spans="1:4">
      <c r="A42" t="s">
        <v>1060</v>
      </c>
      <c r="B42" t="s">
        <v>1061</v>
      </c>
      <c r="C42" t="s">
        <v>1062</v>
      </c>
      <c r="D42" t="s">
        <v>767</v>
      </c>
    </row>
    <row r="43" spans="1:4">
      <c r="A43" t="s">
        <v>1063</v>
      </c>
      <c r="B43" t="s">
        <v>1064</v>
      </c>
      <c r="C43" t="s">
        <v>1065</v>
      </c>
      <c r="D43" t="s">
        <v>767</v>
      </c>
    </row>
    <row r="44" spans="1:4">
      <c r="A44" t="s">
        <v>1066</v>
      </c>
      <c r="B44" t="s">
        <v>1061</v>
      </c>
      <c r="C44" t="s">
        <v>1067</v>
      </c>
      <c r="D44" t="s">
        <v>767</v>
      </c>
    </row>
    <row r="45" spans="1:4">
      <c r="A45" t="s">
        <v>1068</v>
      </c>
      <c r="B45" t="s">
        <v>1069</v>
      </c>
      <c r="C45" t="s">
        <v>1070</v>
      </c>
      <c r="D45" t="s">
        <v>763</v>
      </c>
    </row>
    <row r="46" spans="1:4">
      <c r="A46" t="s">
        <v>1071</v>
      </c>
      <c r="B46" t="s">
        <v>1072</v>
      </c>
      <c r="C46" t="s">
        <v>1073</v>
      </c>
      <c r="D46" t="s">
        <v>767</v>
      </c>
    </row>
    <row r="47" spans="1:4">
      <c r="A47" t="s">
        <v>1074</v>
      </c>
      <c r="B47" t="s">
        <v>1075</v>
      </c>
      <c r="C47" t="s">
        <v>1076</v>
      </c>
      <c r="D47" t="s">
        <v>767</v>
      </c>
    </row>
    <row r="48" spans="1:4">
      <c r="A48" t="s">
        <v>1077</v>
      </c>
      <c r="B48" t="s">
        <v>1078</v>
      </c>
      <c r="C48" t="s">
        <v>1079</v>
      </c>
      <c r="D48" t="s">
        <v>767</v>
      </c>
    </row>
    <row r="49" spans="1:4">
      <c r="A49" t="s">
        <v>1080</v>
      </c>
      <c r="B49" t="s">
        <v>1081</v>
      </c>
      <c r="C49" t="s">
        <v>1082</v>
      </c>
      <c r="D49" t="s">
        <v>767</v>
      </c>
    </row>
    <row r="50" spans="1:4">
      <c r="A50" t="s">
        <v>1083</v>
      </c>
      <c r="B50" t="s">
        <v>1084</v>
      </c>
      <c r="C50" t="s">
        <v>1085</v>
      </c>
      <c r="D50" t="s">
        <v>767</v>
      </c>
    </row>
    <row r="51" spans="1:4">
      <c r="A51" t="s">
        <v>1086</v>
      </c>
      <c r="B51" t="s">
        <v>1087</v>
      </c>
      <c r="C51" t="s">
        <v>1088</v>
      </c>
      <c r="D51" t="s">
        <v>772</v>
      </c>
    </row>
    <row r="52" spans="1:4">
      <c r="A52" t="s">
        <v>1089</v>
      </c>
      <c r="B52" t="s">
        <v>1090</v>
      </c>
      <c r="C52" t="s">
        <v>1091</v>
      </c>
      <c r="D52" t="s">
        <v>769</v>
      </c>
    </row>
    <row r="53" spans="1:4">
      <c r="A53" t="s">
        <v>1092</v>
      </c>
      <c r="B53" t="s">
        <v>1093</v>
      </c>
      <c r="C53" t="s">
        <v>1094</v>
      </c>
      <c r="D53" t="s">
        <v>769</v>
      </c>
    </row>
    <row r="54" spans="1:4">
      <c r="A54" t="s">
        <v>1095</v>
      </c>
      <c r="B54" t="s">
        <v>1096</v>
      </c>
      <c r="C54" t="s">
        <v>1097</v>
      </c>
      <c r="D54" t="s">
        <v>769</v>
      </c>
    </row>
    <row r="55" spans="1:4">
      <c r="A55" t="s">
        <v>1098</v>
      </c>
      <c r="B55" t="s">
        <v>1099</v>
      </c>
      <c r="C55" t="s">
        <v>1100</v>
      </c>
      <c r="D55" t="s">
        <v>769</v>
      </c>
    </row>
    <row r="56" spans="1:4">
      <c r="A56" t="s">
        <v>1101</v>
      </c>
      <c r="B56" t="s">
        <v>1102</v>
      </c>
      <c r="C56" t="s">
        <v>1103</v>
      </c>
      <c r="D56" t="s">
        <v>769</v>
      </c>
    </row>
    <row r="57" spans="1:4">
      <c r="A57" t="s">
        <v>1104</v>
      </c>
      <c r="B57" t="s">
        <v>1105</v>
      </c>
      <c r="C57" t="s">
        <v>1106</v>
      </c>
      <c r="D57" t="s">
        <v>769</v>
      </c>
    </row>
    <row r="58" spans="1:4">
      <c r="A58" t="s">
        <v>1107</v>
      </c>
      <c r="B58" t="s">
        <v>1090</v>
      </c>
      <c r="C58" t="s">
        <v>1108</v>
      </c>
      <c r="D58" t="s">
        <v>769</v>
      </c>
    </row>
    <row r="59" spans="1:4">
      <c r="A59" t="s">
        <v>1109</v>
      </c>
      <c r="B59" t="s">
        <v>1110</v>
      </c>
      <c r="C59" t="s">
        <v>1111</v>
      </c>
      <c r="D59" t="s">
        <v>769</v>
      </c>
    </row>
    <row r="60" spans="1:4">
      <c r="A60" t="s">
        <v>1112</v>
      </c>
      <c r="B60" t="s">
        <v>1113</v>
      </c>
      <c r="C60" t="s">
        <v>1114</v>
      </c>
      <c r="D60" t="s">
        <v>769</v>
      </c>
    </row>
    <row r="61" spans="1:4">
      <c r="A61" t="s">
        <v>1115</v>
      </c>
      <c r="B61" t="s">
        <v>1116</v>
      </c>
      <c r="C61" t="s">
        <v>1117</v>
      </c>
      <c r="D61" t="s">
        <v>774</v>
      </c>
    </row>
    <row r="62" spans="1:4">
      <c r="A62" t="s">
        <v>1118</v>
      </c>
      <c r="B62" t="s">
        <v>1119</v>
      </c>
      <c r="C62" t="s">
        <v>1120</v>
      </c>
      <c r="D62" t="s">
        <v>769</v>
      </c>
    </row>
    <row r="63" spans="1:4">
      <c r="A63" t="s">
        <v>1121</v>
      </c>
      <c r="B63" t="s">
        <v>1122</v>
      </c>
      <c r="C63" t="s">
        <v>1123</v>
      </c>
      <c r="D63" t="s">
        <v>767</v>
      </c>
    </row>
    <row r="64" spans="1:4">
      <c r="A64" t="s">
        <v>1124</v>
      </c>
      <c r="B64" t="s">
        <v>1125</v>
      </c>
      <c r="C64" t="s">
        <v>1126</v>
      </c>
      <c r="D64" t="s">
        <v>766</v>
      </c>
    </row>
    <row r="65" spans="1:4">
      <c r="A65" t="s">
        <v>1127</v>
      </c>
      <c r="B65" t="s">
        <v>1128</v>
      </c>
      <c r="C65" t="s">
        <v>1129</v>
      </c>
      <c r="D65" t="s">
        <v>768</v>
      </c>
    </row>
    <row r="66" spans="1:4">
      <c r="A66" t="s">
        <v>1130</v>
      </c>
      <c r="B66" t="s">
        <v>1131</v>
      </c>
      <c r="C66" t="s">
        <v>1132</v>
      </c>
      <c r="D66" t="s">
        <v>768</v>
      </c>
    </row>
    <row r="67" spans="1:4">
      <c r="A67" t="s">
        <v>1133</v>
      </c>
      <c r="B67" t="s">
        <v>1134</v>
      </c>
      <c r="C67" t="s">
        <v>1135</v>
      </c>
      <c r="D67" t="s">
        <v>774</v>
      </c>
    </row>
    <row r="68" spans="1:4">
      <c r="A68" t="s">
        <v>1136</v>
      </c>
      <c r="B68" t="s">
        <v>1137</v>
      </c>
      <c r="C68" t="s">
        <v>1138</v>
      </c>
      <c r="D68" t="s">
        <v>763</v>
      </c>
    </row>
    <row r="69" spans="1:4">
      <c r="A69" t="s">
        <v>1139</v>
      </c>
      <c r="B69" t="s">
        <v>1140</v>
      </c>
      <c r="C69" t="s">
        <v>1141</v>
      </c>
      <c r="D69" t="s">
        <v>774</v>
      </c>
    </row>
    <row r="70" spans="1:4">
      <c r="A70" t="s">
        <v>1142</v>
      </c>
      <c r="B70" t="s">
        <v>1143</v>
      </c>
      <c r="C70" t="s">
        <v>1144</v>
      </c>
      <c r="D70" t="s">
        <v>763</v>
      </c>
    </row>
    <row r="71" spans="1:4">
      <c r="A71" t="s">
        <v>1145</v>
      </c>
      <c r="B71" t="s">
        <v>1146</v>
      </c>
      <c r="C71" t="s">
        <v>1147</v>
      </c>
      <c r="D71" t="s">
        <v>763</v>
      </c>
    </row>
    <row r="72" spans="1:4">
      <c r="A72" t="s">
        <v>1148</v>
      </c>
      <c r="B72" t="s">
        <v>1149</v>
      </c>
      <c r="C72" t="s">
        <v>1150</v>
      </c>
      <c r="D72" t="s">
        <v>763</v>
      </c>
    </row>
    <row r="73" spans="1:4">
      <c r="A73" t="s">
        <v>1151</v>
      </c>
      <c r="B73" t="s">
        <v>1152</v>
      </c>
      <c r="C73" t="s">
        <v>1153</v>
      </c>
      <c r="D73" t="s">
        <v>763</v>
      </c>
    </row>
    <row r="74" spans="1:4">
      <c r="A74" t="s">
        <v>1154</v>
      </c>
      <c r="B74" t="s">
        <v>1155</v>
      </c>
      <c r="C74" t="s">
        <v>1156</v>
      </c>
      <c r="D74" t="s">
        <v>763</v>
      </c>
    </row>
    <row r="75" spans="1:4">
      <c r="A75" t="s">
        <v>1157</v>
      </c>
      <c r="B75" t="s">
        <v>1158</v>
      </c>
      <c r="C75" t="s">
        <v>1159</v>
      </c>
      <c r="D75" t="s">
        <v>763</v>
      </c>
    </row>
    <row r="76" spans="1:4">
      <c r="A76" t="s">
        <v>1160</v>
      </c>
      <c r="B76" t="s">
        <v>1161</v>
      </c>
      <c r="C76" t="s">
        <v>1162</v>
      </c>
      <c r="D76" t="s">
        <v>774</v>
      </c>
    </row>
    <row r="77" spans="1:4">
      <c r="A77" t="s">
        <v>1163</v>
      </c>
      <c r="B77" t="s">
        <v>1164</v>
      </c>
      <c r="C77" t="s">
        <v>1165</v>
      </c>
      <c r="D77" t="s">
        <v>774</v>
      </c>
    </row>
    <row r="78" spans="1:4">
      <c r="A78" t="s">
        <v>1166</v>
      </c>
      <c r="B78" t="s">
        <v>1167</v>
      </c>
      <c r="C78" t="s">
        <v>1168</v>
      </c>
      <c r="D78" t="s">
        <v>774</v>
      </c>
    </row>
    <row r="79" spans="1:4">
      <c r="A79" t="s">
        <v>1169</v>
      </c>
      <c r="B79" t="s">
        <v>1170</v>
      </c>
      <c r="C79" t="s">
        <v>1171</v>
      </c>
      <c r="D79" t="s">
        <v>774</v>
      </c>
    </row>
    <row r="80" spans="1:4">
      <c r="A80" t="s">
        <v>1172</v>
      </c>
      <c r="B80" t="s">
        <v>1173</v>
      </c>
      <c r="C80" t="s">
        <v>1174</v>
      </c>
      <c r="D80" t="s">
        <v>774</v>
      </c>
    </row>
    <row r="81" spans="1:4">
      <c r="A81" t="s">
        <v>1175</v>
      </c>
      <c r="B81" t="s">
        <v>1173</v>
      </c>
      <c r="C81" t="s">
        <v>1176</v>
      </c>
      <c r="D81" t="s">
        <v>774</v>
      </c>
    </row>
    <row r="82" spans="1:4">
      <c r="A82" t="s">
        <v>1177</v>
      </c>
      <c r="B82" t="s">
        <v>1173</v>
      </c>
      <c r="C82" t="s">
        <v>1178</v>
      </c>
      <c r="D82" t="s">
        <v>774</v>
      </c>
    </row>
    <row r="83" spans="1:4">
      <c r="A83" t="s">
        <v>1179</v>
      </c>
      <c r="B83" t="s">
        <v>1173</v>
      </c>
      <c r="C83" t="s">
        <v>1180</v>
      </c>
      <c r="D83" t="s">
        <v>774</v>
      </c>
    </row>
    <row r="84" spans="1:4">
      <c r="A84" t="s">
        <v>1181</v>
      </c>
      <c r="B84" t="s">
        <v>1173</v>
      </c>
      <c r="C84" t="s">
        <v>1182</v>
      </c>
      <c r="D84" t="s">
        <v>774</v>
      </c>
    </row>
    <row r="85" spans="1:4">
      <c r="A85" t="s">
        <v>1183</v>
      </c>
      <c r="B85" t="s">
        <v>1173</v>
      </c>
      <c r="C85" t="s">
        <v>1184</v>
      </c>
      <c r="D85" t="s">
        <v>774</v>
      </c>
    </row>
    <row r="86" spans="1:4">
      <c r="A86" t="s">
        <v>1185</v>
      </c>
      <c r="B86" t="s">
        <v>1173</v>
      </c>
      <c r="C86" t="s">
        <v>1186</v>
      </c>
      <c r="D86" t="s">
        <v>774</v>
      </c>
    </row>
    <row r="87" spans="1:4">
      <c r="A87" t="s">
        <v>1187</v>
      </c>
      <c r="B87" t="s">
        <v>1173</v>
      </c>
      <c r="C87" t="s">
        <v>1188</v>
      </c>
      <c r="D87" t="s">
        <v>774</v>
      </c>
    </row>
    <row r="88" spans="1:4">
      <c r="A88" t="s">
        <v>1189</v>
      </c>
      <c r="B88" t="s">
        <v>1173</v>
      </c>
      <c r="C88" t="s">
        <v>1190</v>
      </c>
      <c r="D88" t="s">
        <v>774</v>
      </c>
    </row>
    <row r="89" spans="1:4">
      <c r="A89" t="s">
        <v>1191</v>
      </c>
      <c r="B89" t="s">
        <v>1173</v>
      </c>
      <c r="C89" t="s">
        <v>1192</v>
      </c>
      <c r="D89" t="s">
        <v>774</v>
      </c>
    </row>
    <row r="90" spans="1:4">
      <c r="A90" t="s">
        <v>1193</v>
      </c>
      <c r="B90" t="s">
        <v>1194</v>
      </c>
      <c r="C90" t="s">
        <v>1195</v>
      </c>
      <c r="D90" t="s">
        <v>763</v>
      </c>
    </row>
    <row r="91" spans="1:4">
      <c r="A91" t="s">
        <v>1196</v>
      </c>
      <c r="B91" t="s">
        <v>1197</v>
      </c>
      <c r="C91" t="s">
        <v>1198</v>
      </c>
      <c r="D91" t="s">
        <v>763</v>
      </c>
    </row>
    <row r="92" spans="1:4">
      <c r="A92" t="s">
        <v>1199</v>
      </c>
      <c r="B92" t="s">
        <v>1200</v>
      </c>
      <c r="C92" t="s">
        <v>1201</v>
      </c>
      <c r="D92" t="s">
        <v>763</v>
      </c>
    </row>
    <row r="93" spans="1:4">
      <c r="A93" t="s">
        <v>1202</v>
      </c>
      <c r="B93" t="s">
        <v>1203</v>
      </c>
      <c r="C93" t="s">
        <v>1204</v>
      </c>
      <c r="D93" t="s">
        <v>763</v>
      </c>
    </row>
    <row r="94" spans="1:4">
      <c r="A94" t="s">
        <v>1205</v>
      </c>
      <c r="B94" t="s">
        <v>1206</v>
      </c>
      <c r="C94" t="s">
        <v>1207</v>
      </c>
      <c r="D94" t="s">
        <v>763</v>
      </c>
    </row>
    <row r="95" spans="1:4">
      <c r="A95" t="s">
        <v>1208</v>
      </c>
      <c r="B95" t="s">
        <v>1209</v>
      </c>
      <c r="C95" t="s">
        <v>1210</v>
      </c>
      <c r="D95" t="s">
        <v>763</v>
      </c>
    </row>
    <row r="96" spans="1:4">
      <c r="A96" t="s">
        <v>1211</v>
      </c>
      <c r="B96" t="s">
        <v>1212</v>
      </c>
      <c r="C96" t="s">
        <v>1213</v>
      </c>
      <c r="D96" t="s">
        <v>774</v>
      </c>
    </row>
    <row r="97" spans="1:4">
      <c r="A97" t="s">
        <v>1214</v>
      </c>
      <c r="B97" t="s">
        <v>1215</v>
      </c>
      <c r="C97" t="s">
        <v>1216</v>
      </c>
      <c r="D97" t="s">
        <v>774</v>
      </c>
    </row>
    <row r="98" spans="1:4">
      <c r="A98" t="s">
        <v>1217</v>
      </c>
      <c r="B98" t="s">
        <v>1218</v>
      </c>
      <c r="C98" t="s">
        <v>1219</v>
      </c>
      <c r="D98" t="s">
        <v>763</v>
      </c>
    </row>
    <row r="99" spans="1:4">
      <c r="A99" t="s">
        <v>1220</v>
      </c>
      <c r="B99" t="s">
        <v>1221</v>
      </c>
      <c r="C99" t="s">
        <v>1222</v>
      </c>
      <c r="D99" t="s">
        <v>772</v>
      </c>
    </row>
    <row r="100" spans="1:4">
      <c r="A100" t="s">
        <v>1223</v>
      </c>
      <c r="B100" t="s">
        <v>1224</v>
      </c>
      <c r="C100" t="s">
        <v>1225</v>
      </c>
      <c r="D100" t="s">
        <v>764</v>
      </c>
    </row>
    <row r="101" spans="1:4">
      <c r="A101" t="s">
        <v>1226</v>
      </c>
      <c r="B101" t="s">
        <v>1227</v>
      </c>
      <c r="C101" t="s">
        <v>1228</v>
      </c>
      <c r="D101" t="s">
        <v>763</v>
      </c>
    </row>
    <row r="102" spans="1:4">
      <c r="A102" t="s">
        <v>1229</v>
      </c>
      <c r="B102" t="s">
        <v>1146</v>
      </c>
      <c r="C102" t="s">
        <v>1230</v>
      </c>
      <c r="D102" t="s">
        <v>763</v>
      </c>
    </row>
    <row r="103" spans="1:4">
      <c r="A103" t="s">
        <v>1231</v>
      </c>
      <c r="B103" t="s">
        <v>1232</v>
      </c>
      <c r="C103" t="s">
        <v>1233</v>
      </c>
      <c r="D103" t="s">
        <v>774</v>
      </c>
    </row>
    <row r="104" spans="1:4">
      <c r="A104" t="s">
        <v>1234</v>
      </c>
      <c r="B104" t="s">
        <v>1235</v>
      </c>
      <c r="C104" t="s">
        <v>1236</v>
      </c>
      <c r="D104" t="s">
        <v>764</v>
      </c>
    </row>
    <row r="105" spans="1:4">
      <c r="A105" t="s">
        <v>1237</v>
      </c>
      <c r="B105" t="s">
        <v>1238</v>
      </c>
      <c r="C105" t="s">
        <v>1239</v>
      </c>
      <c r="D105" t="s">
        <v>776</v>
      </c>
    </row>
    <row r="106" spans="1:4">
      <c r="A106" t="s">
        <v>1240</v>
      </c>
      <c r="B106" t="s">
        <v>1241</v>
      </c>
      <c r="C106" t="s">
        <v>1242</v>
      </c>
      <c r="D106" t="s">
        <v>774</v>
      </c>
    </row>
    <row r="107" spans="1:4">
      <c r="A107" t="s">
        <v>1243</v>
      </c>
      <c r="B107" t="s">
        <v>1244</v>
      </c>
      <c r="C107" t="s">
        <v>1245</v>
      </c>
      <c r="D107" t="s">
        <v>776</v>
      </c>
    </row>
    <row r="108" spans="1:4">
      <c r="A108" t="s">
        <v>1246</v>
      </c>
      <c r="B108" t="s">
        <v>1247</v>
      </c>
      <c r="C108" t="s">
        <v>1248</v>
      </c>
      <c r="D108" t="s">
        <v>776</v>
      </c>
    </row>
    <row r="109" spans="1:4">
      <c r="A109" t="s">
        <v>1249</v>
      </c>
      <c r="B109" t="s">
        <v>1250</v>
      </c>
      <c r="C109" t="s">
        <v>1251</v>
      </c>
      <c r="D109" t="s">
        <v>776</v>
      </c>
    </row>
    <row r="110" spans="1:4">
      <c r="A110" t="s">
        <v>1252</v>
      </c>
      <c r="B110" t="s">
        <v>1253</v>
      </c>
      <c r="C110" t="s">
        <v>1254</v>
      </c>
      <c r="D110" t="s">
        <v>763</v>
      </c>
    </row>
    <row r="111" spans="1:4">
      <c r="A111" t="s">
        <v>1255</v>
      </c>
      <c r="B111" t="s">
        <v>1256</v>
      </c>
      <c r="C111" t="s">
        <v>1257</v>
      </c>
      <c r="D111" t="s">
        <v>763</v>
      </c>
    </row>
    <row r="112" spans="1:4">
      <c r="A112" t="s">
        <v>1258</v>
      </c>
      <c r="B112" t="s">
        <v>1259</v>
      </c>
      <c r="C112" t="s">
        <v>1260</v>
      </c>
      <c r="D112" t="s">
        <v>765</v>
      </c>
    </row>
    <row r="113" spans="1:4">
      <c r="A113" t="s">
        <v>1261</v>
      </c>
      <c r="B113" t="s">
        <v>1262</v>
      </c>
      <c r="C113" t="s">
        <v>1263</v>
      </c>
      <c r="D113" t="s">
        <v>763</v>
      </c>
    </row>
    <row r="114" spans="1:4">
      <c r="A114" t="s">
        <v>1264</v>
      </c>
      <c r="B114" t="s">
        <v>1265</v>
      </c>
      <c r="C114" t="s">
        <v>1266</v>
      </c>
      <c r="D114" t="s">
        <v>765</v>
      </c>
    </row>
    <row r="115" spans="1:4">
      <c r="A115" t="s">
        <v>1267</v>
      </c>
      <c r="B115" t="s">
        <v>1268</v>
      </c>
      <c r="C115" t="s">
        <v>1269</v>
      </c>
      <c r="D115" t="s">
        <v>763</v>
      </c>
    </row>
    <row r="116" spans="1:4">
      <c r="A116" t="s">
        <v>1270</v>
      </c>
      <c r="B116" t="s">
        <v>1271</v>
      </c>
      <c r="C116" t="s">
        <v>1272</v>
      </c>
      <c r="D116" t="s">
        <v>776</v>
      </c>
    </row>
    <row r="117" spans="1:4">
      <c r="A117" t="s">
        <v>1273</v>
      </c>
      <c r="B117" t="s">
        <v>1274</v>
      </c>
      <c r="C117" t="s">
        <v>1275</v>
      </c>
      <c r="D117" t="s">
        <v>776</v>
      </c>
    </row>
    <row r="118" spans="1:4">
      <c r="A118" t="s">
        <v>1276</v>
      </c>
      <c r="B118" t="s">
        <v>1277</v>
      </c>
      <c r="C118" t="s">
        <v>1278</v>
      </c>
      <c r="D118" t="s">
        <v>776</v>
      </c>
    </row>
    <row r="119" spans="1:4">
      <c r="A119" t="s">
        <v>1279</v>
      </c>
      <c r="B119" t="s">
        <v>1280</v>
      </c>
      <c r="C119" t="s">
        <v>1281</v>
      </c>
      <c r="D119" t="s">
        <v>765</v>
      </c>
    </row>
    <row r="120" spans="1:4">
      <c r="A120" t="s">
        <v>1282</v>
      </c>
      <c r="B120" t="s">
        <v>1283</v>
      </c>
      <c r="C120" t="s">
        <v>1284</v>
      </c>
      <c r="D120" t="s">
        <v>776</v>
      </c>
    </row>
    <row r="121" spans="1:4">
      <c r="A121" t="s">
        <v>1285</v>
      </c>
      <c r="B121" t="s">
        <v>1286</v>
      </c>
      <c r="C121" t="s">
        <v>1287</v>
      </c>
      <c r="D121" t="s">
        <v>765</v>
      </c>
    </row>
    <row r="122" spans="1:4">
      <c r="A122" t="s">
        <v>1288</v>
      </c>
      <c r="B122" t="s">
        <v>1289</v>
      </c>
      <c r="C122" t="s">
        <v>1290</v>
      </c>
      <c r="D122" t="s">
        <v>776</v>
      </c>
    </row>
    <row r="123" spans="1:4">
      <c r="A123" t="s">
        <v>1291</v>
      </c>
      <c r="B123" t="s">
        <v>1292</v>
      </c>
      <c r="C123" t="s">
        <v>1293</v>
      </c>
      <c r="D123" t="s">
        <v>776</v>
      </c>
    </row>
    <row r="124" spans="1:4">
      <c r="A124" t="s">
        <v>1294</v>
      </c>
      <c r="B124" t="s">
        <v>1295</v>
      </c>
      <c r="C124" t="s">
        <v>1296</v>
      </c>
      <c r="D124" t="s">
        <v>776</v>
      </c>
    </row>
    <row r="125" spans="1:4">
      <c r="A125" t="s">
        <v>1297</v>
      </c>
      <c r="B125" t="s">
        <v>1298</v>
      </c>
      <c r="C125" t="s">
        <v>1299</v>
      </c>
      <c r="D125" t="s">
        <v>776</v>
      </c>
    </row>
    <row r="126" spans="1:4">
      <c r="A126" t="s">
        <v>1300</v>
      </c>
      <c r="B126" t="s">
        <v>1301</v>
      </c>
      <c r="C126" t="s">
        <v>1302</v>
      </c>
      <c r="D126" t="s">
        <v>776</v>
      </c>
    </row>
    <row r="127" spans="1:4">
      <c r="A127" t="s">
        <v>1303</v>
      </c>
      <c r="B127" t="s">
        <v>1304</v>
      </c>
      <c r="C127" t="s">
        <v>1305</v>
      </c>
      <c r="D127" t="s">
        <v>776</v>
      </c>
    </row>
    <row r="128" spans="1:4">
      <c r="A128" t="s">
        <v>1306</v>
      </c>
      <c r="B128" t="s">
        <v>1307</v>
      </c>
      <c r="C128" t="s">
        <v>1308</v>
      </c>
      <c r="D128" t="s">
        <v>776</v>
      </c>
    </row>
    <row r="129" spans="1:4">
      <c r="A129" t="s">
        <v>1309</v>
      </c>
      <c r="B129" t="s">
        <v>1310</v>
      </c>
      <c r="C129" t="s">
        <v>1311</v>
      </c>
      <c r="D129" t="s">
        <v>765</v>
      </c>
    </row>
    <row r="130" spans="1:4">
      <c r="A130" t="s">
        <v>1312</v>
      </c>
      <c r="B130" t="s">
        <v>1313</v>
      </c>
      <c r="C130" t="s">
        <v>1314</v>
      </c>
      <c r="D130" t="s">
        <v>776</v>
      </c>
    </row>
    <row r="131" spans="1:4">
      <c r="A131" t="s">
        <v>1315</v>
      </c>
      <c r="B131" t="s">
        <v>1316</v>
      </c>
      <c r="C131" t="s">
        <v>1317</v>
      </c>
      <c r="D131" t="s">
        <v>776</v>
      </c>
    </row>
    <row r="132" spans="1:4">
      <c r="A132" t="s">
        <v>1318</v>
      </c>
      <c r="B132" t="s">
        <v>1316</v>
      </c>
      <c r="C132" t="s">
        <v>1319</v>
      </c>
      <c r="D132" t="s">
        <v>776</v>
      </c>
    </row>
    <row r="133" spans="1:4">
      <c r="A133" t="s">
        <v>1320</v>
      </c>
      <c r="B133" t="s">
        <v>1321</v>
      </c>
      <c r="C133" t="s">
        <v>1322</v>
      </c>
      <c r="D133" t="s">
        <v>777</v>
      </c>
    </row>
    <row r="134" spans="1:4">
      <c r="A134" t="s">
        <v>1323</v>
      </c>
      <c r="B134" t="s">
        <v>1324</v>
      </c>
      <c r="C134" t="s">
        <v>1325</v>
      </c>
      <c r="D134" t="s">
        <v>777</v>
      </c>
    </row>
    <row r="135" spans="1:4">
      <c r="A135" t="s">
        <v>1326</v>
      </c>
      <c r="B135" t="s">
        <v>1327</v>
      </c>
      <c r="C135" t="s">
        <v>1328</v>
      </c>
      <c r="D135" t="s">
        <v>777</v>
      </c>
    </row>
    <row r="136" spans="1:4">
      <c r="A136" t="s">
        <v>1329</v>
      </c>
      <c r="B136" t="s">
        <v>1330</v>
      </c>
      <c r="C136" t="s">
        <v>1331</v>
      </c>
      <c r="D136" t="s">
        <v>774</v>
      </c>
    </row>
    <row r="137" spans="1:4">
      <c r="A137" t="s">
        <v>1332</v>
      </c>
      <c r="B137" t="s">
        <v>1333</v>
      </c>
      <c r="C137" t="s">
        <v>1334</v>
      </c>
      <c r="D137" t="s">
        <v>774</v>
      </c>
    </row>
    <row r="138" spans="1:4">
      <c r="A138" t="s">
        <v>1335</v>
      </c>
      <c r="B138" t="s">
        <v>1336</v>
      </c>
      <c r="C138" t="s">
        <v>1337</v>
      </c>
      <c r="D138" t="s">
        <v>774</v>
      </c>
    </row>
    <row r="139" spans="1:4">
      <c r="A139" t="s">
        <v>1338</v>
      </c>
      <c r="B139" t="s">
        <v>1339</v>
      </c>
      <c r="C139" t="s">
        <v>1340</v>
      </c>
      <c r="D139" t="s">
        <v>774</v>
      </c>
    </row>
    <row r="140" spans="1:4">
      <c r="A140" t="s">
        <v>1341</v>
      </c>
      <c r="B140" t="s">
        <v>1342</v>
      </c>
      <c r="C140" t="s">
        <v>1343</v>
      </c>
      <c r="D140" t="s">
        <v>776</v>
      </c>
    </row>
    <row r="141" spans="1:4">
      <c r="A141" t="s">
        <v>1344</v>
      </c>
      <c r="B141" t="s">
        <v>1345</v>
      </c>
      <c r="C141" t="s">
        <v>1346</v>
      </c>
      <c r="D141" t="s">
        <v>776</v>
      </c>
    </row>
    <row r="142" spans="1:4">
      <c r="A142" t="s">
        <v>1347</v>
      </c>
      <c r="B142" t="s">
        <v>1348</v>
      </c>
      <c r="C142" t="s">
        <v>1349</v>
      </c>
      <c r="D142" t="s">
        <v>776</v>
      </c>
    </row>
    <row r="143" spans="1:4">
      <c r="A143" t="s">
        <v>1350</v>
      </c>
      <c r="B143" t="s">
        <v>1069</v>
      </c>
      <c r="C143" t="s">
        <v>1351</v>
      </c>
      <c r="D143" t="s">
        <v>763</v>
      </c>
    </row>
    <row r="144" spans="1:4">
      <c r="A144" t="s">
        <v>1352</v>
      </c>
      <c r="B144" t="s">
        <v>1353</v>
      </c>
      <c r="C144" t="s">
        <v>1354</v>
      </c>
      <c r="D144" t="s">
        <v>771</v>
      </c>
    </row>
    <row r="145" spans="1:4">
      <c r="A145" t="s">
        <v>1355</v>
      </c>
      <c r="B145" t="s">
        <v>1356</v>
      </c>
      <c r="C145" t="s">
        <v>1357</v>
      </c>
      <c r="D145" t="s">
        <v>777</v>
      </c>
    </row>
    <row r="146" spans="1:4">
      <c r="A146" t="s">
        <v>1358</v>
      </c>
      <c r="B146" t="s">
        <v>1359</v>
      </c>
      <c r="C146" t="s">
        <v>1360</v>
      </c>
      <c r="D146" t="s">
        <v>772</v>
      </c>
    </row>
    <row r="147" spans="1:4">
      <c r="A147" t="s">
        <v>1361</v>
      </c>
      <c r="B147" t="s">
        <v>1362</v>
      </c>
      <c r="C147" t="s">
        <v>1363</v>
      </c>
      <c r="D147" t="s">
        <v>776</v>
      </c>
    </row>
    <row r="148" spans="1:4">
      <c r="A148" t="s">
        <v>1364</v>
      </c>
      <c r="B148" t="s">
        <v>1365</v>
      </c>
      <c r="C148" t="s">
        <v>1366</v>
      </c>
      <c r="D148" t="s">
        <v>772</v>
      </c>
    </row>
    <row r="149" spans="1:4">
      <c r="A149" t="s">
        <v>1367</v>
      </c>
      <c r="B149" t="s">
        <v>1368</v>
      </c>
      <c r="C149" t="s">
        <v>1369</v>
      </c>
      <c r="D149" t="s">
        <v>772</v>
      </c>
    </row>
    <row r="150" spans="1:4">
      <c r="A150" t="s">
        <v>1370</v>
      </c>
      <c r="B150" t="s">
        <v>1371</v>
      </c>
      <c r="C150" t="s">
        <v>1372</v>
      </c>
      <c r="D150" t="s">
        <v>772</v>
      </c>
    </row>
    <row r="151" spans="1:4">
      <c r="A151" t="s">
        <v>1373</v>
      </c>
      <c r="B151" t="s">
        <v>1371</v>
      </c>
      <c r="C151" t="s">
        <v>1374</v>
      </c>
      <c r="D151" t="s">
        <v>772</v>
      </c>
    </row>
    <row r="152" spans="1:4">
      <c r="A152" t="s">
        <v>1375</v>
      </c>
      <c r="B152" t="s">
        <v>1376</v>
      </c>
      <c r="C152" t="s">
        <v>1377</v>
      </c>
      <c r="D152" t="s">
        <v>772</v>
      </c>
    </row>
    <row r="153" spans="1:4">
      <c r="A153" t="s">
        <v>1378</v>
      </c>
      <c r="B153" t="s">
        <v>1376</v>
      </c>
      <c r="C153" t="s">
        <v>1379</v>
      </c>
      <c r="D153" t="s">
        <v>772</v>
      </c>
    </row>
    <row r="154" spans="1:4">
      <c r="A154" t="s">
        <v>1380</v>
      </c>
      <c r="B154" t="s">
        <v>1381</v>
      </c>
      <c r="C154" t="s">
        <v>1382</v>
      </c>
      <c r="D154" t="s">
        <v>771</v>
      </c>
    </row>
    <row r="155" spans="1:4">
      <c r="A155" t="s">
        <v>1383</v>
      </c>
      <c r="B155" t="s">
        <v>1381</v>
      </c>
      <c r="C155" t="s">
        <v>1384</v>
      </c>
      <c r="D155" t="s">
        <v>771</v>
      </c>
    </row>
    <row r="156" spans="1:4">
      <c r="A156" t="s">
        <v>1385</v>
      </c>
      <c r="B156" t="s">
        <v>1386</v>
      </c>
      <c r="C156" t="s">
        <v>1387</v>
      </c>
      <c r="D156" t="s">
        <v>776</v>
      </c>
    </row>
    <row r="157" spans="1:4">
      <c r="A157" t="s">
        <v>1388</v>
      </c>
      <c r="B157" t="s">
        <v>1389</v>
      </c>
      <c r="C157" t="s">
        <v>1390</v>
      </c>
      <c r="D157" t="s">
        <v>776</v>
      </c>
    </row>
    <row r="158" spans="1:4">
      <c r="A158" t="s">
        <v>1391</v>
      </c>
      <c r="B158" t="s">
        <v>1392</v>
      </c>
      <c r="C158" t="s">
        <v>1393</v>
      </c>
      <c r="D158" t="s">
        <v>776</v>
      </c>
    </row>
    <row r="159" spans="1:4">
      <c r="A159" t="s">
        <v>1394</v>
      </c>
      <c r="B159" t="s">
        <v>1395</v>
      </c>
      <c r="C159" t="s">
        <v>1396</v>
      </c>
      <c r="D159" t="s">
        <v>776</v>
      </c>
    </row>
    <row r="160" spans="1:4">
      <c r="A160" t="s">
        <v>1397</v>
      </c>
      <c r="B160" t="s">
        <v>1398</v>
      </c>
      <c r="C160" t="s">
        <v>1399</v>
      </c>
      <c r="D160" t="s">
        <v>776</v>
      </c>
    </row>
    <row r="161" spans="1:4">
      <c r="A161" t="s">
        <v>1400</v>
      </c>
      <c r="B161" t="s">
        <v>1401</v>
      </c>
      <c r="C161" t="s">
        <v>1402</v>
      </c>
      <c r="D161" t="s">
        <v>765</v>
      </c>
    </row>
    <row r="162" spans="1:4">
      <c r="A162" t="s">
        <v>1403</v>
      </c>
      <c r="B162" t="s">
        <v>1404</v>
      </c>
      <c r="C162" t="s">
        <v>1405</v>
      </c>
      <c r="D162" t="s">
        <v>774</v>
      </c>
    </row>
    <row r="163" spans="1:4">
      <c r="A163" t="s">
        <v>1406</v>
      </c>
      <c r="B163" t="s">
        <v>1407</v>
      </c>
      <c r="C163" t="s">
        <v>1408</v>
      </c>
      <c r="D163" t="s">
        <v>776</v>
      </c>
    </row>
    <row r="164" spans="1:4">
      <c r="A164" t="s">
        <v>1409</v>
      </c>
      <c r="B164" t="s">
        <v>1410</v>
      </c>
      <c r="C164" t="s">
        <v>1411</v>
      </c>
      <c r="D164" t="s">
        <v>776</v>
      </c>
    </row>
    <row r="165" spans="1:4">
      <c r="A165" t="s">
        <v>1412</v>
      </c>
      <c r="B165" t="s">
        <v>1413</v>
      </c>
      <c r="C165" t="s">
        <v>1414</v>
      </c>
      <c r="D165" t="s">
        <v>776</v>
      </c>
    </row>
    <row r="166" spans="1:4">
      <c r="A166" t="s">
        <v>1415</v>
      </c>
      <c r="B166" t="s">
        <v>1416</v>
      </c>
      <c r="C166" t="s">
        <v>1417</v>
      </c>
      <c r="D166" t="s">
        <v>771</v>
      </c>
    </row>
    <row r="167" spans="1:4">
      <c r="A167" t="s">
        <v>1418</v>
      </c>
      <c r="B167" t="s">
        <v>1419</v>
      </c>
      <c r="C167" t="s">
        <v>1420</v>
      </c>
      <c r="D167" t="s">
        <v>776</v>
      </c>
    </row>
    <row r="168" spans="1:4">
      <c r="A168" t="s">
        <v>1421</v>
      </c>
      <c r="B168" t="s">
        <v>1422</v>
      </c>
      <c r="C168" t="s">
        <v>1423</v>
      </c>
      <c r="D168" t="s">
        <v>771</v>
      </c>
    </row>
    <row r="169" spans="1:4">
      <c r="A169" t="s">
        <v>1424</v>
      </c>
      <c r="B169" t="s">
        <v>1425</v>
      </c>
      <c r="C169" t="s">
        <v>1426</v>
      </c>
      <c r="D169" t="s">
        <v>771</v>
      </c>
    </row>
    <row r="170" spans="1:4">
      <c r="A170" t="s">
        <v>1427</v>
      </c>
      <c r="B170" t="s">
        <v>1428</v>
      </c>
      <c r="C170" t="s">
        <v>1429</v>
      </c>
      <c r="D170" t="s">
        <v>772</v>
      </c>
    </row>
    <row r="171" spans="1:4">
      <c r="A171" t="s">
        <v>1430</v>
      </c>
      <c r="B171" t="s">
        <v>1431</v>
      </c>
      <c r="C171" t="s">
        <v>1432</v>
      </c>
      <c r="D171" t="s">
        <v>772</v>
      </c>
    </row>
    <row r="172" spans="1:4">
      <c r="A172" t="s">
        <v>1433</v>
      </c>
      <c r="B172" t="s">
        <v>1434</v>
      </c>
      <c r="C172" t="s">
        <v>1435</v>
      </c>
      <c r="D172" t="s">
        <v>772</v>
      </c>
    </row>
    <row r="173" spans="1:4">
      <c r="A173" t="s">
        <v>1436</v>
      </c>
      <c r="B173" t="s">
        <v>1437</v>
      </c>
      <c r="C173" t="s">
        <v>1438</v>
      </c>
      <c r="D173" t="s">
        <v>772</v>
      </c>
    </row>
    <row r="174" spans="1:4">
      <c r="A174" t="s">
        <v>1439</v>
      </c>
      <c r="B174" t="s">
        <v>1440</v>
      </c>
      <c r="C174" t="s">
        <v>1441</v>
      </c>
      <c r="D174" t="s">
        <v>772</v>
      </c>
    </row>
    <row r="175" spans="1:4">
      <c r="A175" t="s">
        <v>1442</v>
      </c>
      <c r="B175" t="s">
        <v>1443</v>
      </c>
      <c r="C175" t="s">
        <v>1444</v>
      </c>
      <c r="D175" t="s">
        <v>772</v>
      </c>
    </row>
    <row r="176" spans="1:4">
      <c r="A176" t="s">
        <v>1445</v>
      </c>
      <c r="B176" t="s">
        <v>1446</v>
      </c>
      <c r="C176" t="s">
        <v>1447</v>
      </c>
      <c r="D176" t="s">
        <v>772</v>
      </c>
    </row>
    <row r="177" spans="1:4">
      <c r="A177" t="s">
        <v>1448</v>
      </c>
      <c r="B177" t="s">
        <v>1449</v>
      </c>
      <c r="C177" t="s">
        <v>1450</v>
      </c>
      <c r="D177" t="s">
        <v>772</v>
      </c>
    </row>
    <row r="178" spans="1:4">
      <c r="A178" t="s">
        <v>1451</v>
      </c>
      <c r="B178" t="s">
        <v>1452</v>
      </c>
      <c r="C178" t="s">
        <v>1453</v>
      </c>
      <c r="D178" t="s">
        <v>772</v>
      </c>
    </row>
    <row r="179" spans="1:4">
      <c r="A179" t="s">
        <v>1454</v>
      </c>
      <c r="B179" t="s">
        <v>1455</v>
      </c>
      <c r="C179" t="s">
        <v>1456</v>
      </c>
      <c r="D179" t="s">
        <v>772</v>
      </c>
    </row>
    <row r="180" spans="1:4">
      <c r="A180" t="s">
        <v>1457</v>
      </c>
      <c r="B180" t="s">
        <v>1458</v>
      </c>
      <c r="C180" t="s">
        <v>1459</v>
      </c>
      <c r="D180" t="s">
        <v>772</v>
      </c>
    </row>
    <row r="181" spans="1:4">
      <c r="A181" t="s">
        <v>1460</v>
      </c>
      <c r="B181" t="s">
        <v>1461</v>
      </c>
      <c r="C181" t="s">
        <v>1462</v>
      </c>
      <c r="D181" t="s">
        <v>772</v>
      </c>
    </row>
    <row r="182" spans="1:4">
      <c r="A182" t="s">
        <v>1463</v>
      </c>
      <c r="B182" t="s">
        <v>1464</v>
      </c>
      <c r="C182" t="s">
        <v>1465</v>
      </c>
      <c r="D182" t="s">
        <v>772</v>
      </c>
    </row>
    <row r="183" spans="1:4">
      <c r="A183" t="s">
        <v>1466</v>
      </c>
      <c r="B183" t="s">
        <v>1467</v>
      </c>
      <c r="C183" t="s">
        <v>1468</v>
      </c>
      <c r="D183" t="s">
        <v>772</v>
      </c>
    </row>
    <row r="184" spans="1:4">
      <c r="A184" t="s">
        <v>1469</v>
      </c>
      <c r="B184" t="s">
        <v>1470</v>
      </c>
      <c r="C184" t="s">
        <v>1471</v>
      </c>
      <c r="D184" t="s">
        <v>772</v>
      </c>
    </row>
    <row r="185" spans="1:4">
      <c r="A185" t="s">
        <v>1472</v>
      </c>
      <c r="B185" t="s">
        <v>1473</v>
      </c>
      <c r="C185" t="s">
        <v>1474</v>
      </c>
      <c r="D185" t="s">
        <v>772</v>
      </c>
    </row>
    <row r="186" spans="1:4">
      <c r="A186" t="s">
        <v>1475</v>
      </c>
      <c r="B186" t="s">
        <v>1476</v>
      </c>
      <c r="C186" t="s">
        <v>1477</v>
      </c>
      <c r="D186" t="s">
        <v>772</v>
      </c>
    </row>
    <row r="187" spans="1:4">
      <c r="A187" t="s">
        <v>1478</v>
      </c>
      <c r="B187" t="s">
        <v>1479</v>
      </c>
      <c r="C187" t="s">
        <v>1480</v>
      </c>
      <c r="D187" t="s">
        <v>772</v>
      </c>
    </row>
    <row r="188" spans="1:4">
      <c r="A188" t="s">
        <v>1481</v>
      </c>
      <c r="B188" t="s">
        <v>1482</v>
      </c>
      <c r="C188" t="s">
        <v>1483</v>
      </c>
      <c r="D188" t="s">
        <v>772</v>
      </c>
    </row>
    <row r="189" spans="1:4">
      <c r="A189" t="s">
        <v>1484</v>
      </c>
      <c r="B189" t="s">
        <v>1485</v>
      </c>
      <c r="C189" t="s">
        <v>1486</v>
      </c>
      <c r="D189" t="s">
        <v>772</v>
      </c>
    </row>
    <row r="190" spans="1:4">
      <c r="A190" t="s">
        <v>1487</v>
      </c>
      <c r="B190" t="s">
        <v>1488</v>
      </c>
      <c r="C190" t="s">
        <v>1489</v>
      </c>
      <c r="D190" t="s">
        <v>772</v>
      </c>
    </row>
    <row r="191" spans="1:4">
      <c r="A191" t="s">
        <v>1490</v>
      </c>
      <c r="B191" t="s">
        <v>1491</v>
      </c>
      <c r="C191" t="s">
        <v>1492</v>
      </c>
      <c r="D191" t="s">
        <v>772</v>
      </c>
    </row>
    <row r="192" spans="1:4">
      <c r="A192" t="s">
        <v>1493</v>
      </c>
      <c r="B192" t="s">
        <v>1494</v>
      </c>
      <c r="C192" t="s">
        <v>1495</v>
      </c>
      <c r="D192" t="s">
        <v>772</v>
      </c>
    </row>
    <row r="193" spans="1:4">
      <c r="A193" t="s">
        <v>1496</v>
      </c>
      <c r="B193" t="s">
        <v>1497</v>
      </c>
      <c r="C193" t="s">
        <v>1498</v>
      </c>
      <c r="D193" t="s">
        <v>772</v>
      </c>
    </row>
    <row r="194" spans="1:4">
      <c r="A194" t="s">
        <v>1499</v>
      </c>
      <c r="B194" t="s">
        <v>1500</v>
      </c>
      <c r="C194" t="s">
        <v>1501</v>
      </c>
      <c r="D194" t="s">
        <v>772</v>
      </c>
    </row>
    <row r="195" spans="1:4">
      <c r="A195" t="s">
        <v>1502</v>
      </c>
      <c r="B195" t="s">
        <v>1503</v>
      </c>
      <c r="C195" t="s">
        <v>1504</v>
      </c>
      <c r="D195" t="s">
        <v>772</v>
      </c>
    </row>
    <row r="196" spans="1:4">
      <c r="A196" t="s">
        <v>1505</v>
      </c>
      <c r="B196" t="s">
        <v>1506</v>
      </c>
      <c r="C196" t="s">
        <v>1507</v>
      </c>
      <c r="D196" t="s">
        <v>772</v>
      </c>
    </row>
    <row r="197" spans="1:4">
      <c r="A197" t="s">
        <v>1508</v>
      </c>
      <c r="B197" t="s">
        <v>1509</v>
      </c>
      <c r="C197" t="s">
        <v>1510</v>
      </c>
      <c r="D197" t="s">
        <v>772</v>
      </c>
    </row>
    <row r="198" spans="1:4">
      <c r="A198" t="s">
        <v>1511</v>
      </c>
      <c r="B198" t="s">
        <v>1512</v>
      </c>
      <c r="C198" t="s">
        <v>1513</v>
      </c>
      <c r="D198" t="s">
        <v>772</v>
      </c>
    </row>
    <row r="199" spans="1:4">
      <c r="A199" t="s">
        <v>1514</v>
      </c>
      <c r="B199" t="s">
        <v>1515</v>
      </c>
      <c r="C199" t="s">
        <v>1516</v>
      </c>
      <c r="D199" t="s">
        <v>772</v>
      </c>
    </row>
    <row r="200" spans="1:4">
      <c r="A200" t="s">
        <v>1517</v>
      </c>
      <c r="B200" t="s">
        <v>1518</v>
      </c>
      <c r="C200" t="s">
        <v>1519</v>
      </c>
      <c r="D200" t="s">
        <v>772</v>
      </c>
    </row>
    <row r="201" spans="1:4">
      <c r="A201" t="s">
        <v>1520</v>
      </c>
      <c r="B201" t="s">
        <v>1521</v>
      </c>
      <c r="C201" t="s">
        <v>1522</v>
      </c>
      <c r="D201" t="s">
        <v>772</v>
      </c>
    </row>
    <row r="202" spans="1:4">
      <c r="A202" t="s">
        <v>1523</v>
      </c>
      <c r="B202" t="s">
        <v>1524</v>
      </c>
      <c r="C202" t="s">
        <v>1525</v>
      </c>
      <c r="D202" t="s">
        <v>772</v>
      </c>
    </row>
    <row r="203" spans="1:4">
      <c r="A203" t="s">
        <v>1526</v>
      </c>
      <c r="B203" t="s">
        <v>1527</v>
      </c>
      <c r="C203" t="s">
        <v>1528</v>
      </c>
      <c r="D203" t="s">
        <v>772</v>
      </c>
    </row>
    <row r="204" spans="1:4">
      <c r="A204" t="s">
        <v>1529</v>
      </c>
      <c r="B204" t="s">
        <v>1530</v>
      </c>
      <c r="C204" t="s">
        <v>1531</v>
      </c>
      <c r="D204" t="s">
        <v>772</v>
      </c>
    </row>
    <row r="205" spans="1:4">
      <c r="A205" t="s">
        <v>1532</v>
      </c>
      <c r="B205" t="s">
        <v>1533</v>
      </c>
      <c r="C205" t="s">
        <v>1534</v>
      </c>
      <c r="D205" t="s">
        <v>772</v>
      </c>
    </row>
    <row r="206" spans="1:4">
      <c r="A206" t="s">
        <v>1535</v>
      </c>
      <c r="B206" t="s">
        <v>1536</v>
      </c>
      <c r="C206" t="s">
        <v>1537</v>
      </c>
      <c r="D206" t="s">
        <v>772</v>
      </c>
    </row>
    <row r="207" spans="1:4">
      <c r="A207" t="s">
        <v>1538</v>
      </c>
      <c r="B207" t="s">
        <v>1539</v>
      </c>
      <c r="C207" t="s">
        <v>1540</v>
      </c>
      <c r="D207" t="s">
        <v>772</v>
      </c>
    </row>
    <row r="208" spans="1:4">
      <c r="A208" t="s">
        <v>1541</v>
      </c>
      <c r="B208" t="s">
        <v>1542</v>
      </c>
      <c r="C208" t="s">
        <v>1543</v>
      </c>
      <c r="D208" t="s">
        <v>772</v>
      </c>
    </row>
    <row r="209" spans="1:4">
      <c r="A209" t="s">
        <v>1544</v>
      </c>
      <c r="B209" t="s">
        <v>1545</v>
      </c>
      <c r="C209" t="s">
        <v>1546</v>
      </c>
      <c r="D209" t="s">
        <v>772</v>
      </c>
    </row>
    <row r="210" spans="1:4">
      <c r="A210" t="s">
        <v>1547</v>
      </c>
      <c r="B210" t="s">
        <v>1548</v>
      </c>
      <c r="C210" t="s">
        <v>1549</v>
      </c>
      <c r="D210" t="s">
        <v>772</v>
      </c>
    </row>
    <row r="211" spans="1:4">
      <c r="A211" t="s">
        <v>1550</v>
      </c>
      <c r="B211" t="s">
        <v>1551</v>
      </c>
      <c r="C211" t="s">
        <v>1552</v>
      </c>
      <c r="D211" t="s">
        <v>772</v>
      </c>
    </row>
    <row r="212" spans="1:4">
      <c r="A212" t="s">
        <v>1553</v>
      </c>
      <c r="B212" t="s">
        <v>1554</v>
      </c>
      <c r="C212" t="s">
        <v>1555</v>
      </c>
      <c r="D212" t="s">
        <v>772</v>
      </c>
    </row>
    <row r="213" spans="1:4">
      <c r="A213" t="s">
        <v>1556</v>
      </c>
      <c r="B213" t="s">
        <v>1557</v>
      </c>
      <c r="C213" t="s">
        <v>1558</v>
      </c>
      <c r="D213" t="s">
        <v>772</v>
      </c>
    </row>
    <row r="214" spans="1:4">
      <c r="A214" t="s">
        <v>1559</v>
      </c>
      <c r="B214" t="s">
        <v>1560</v>
      </c>
      <c r="C214" t="s">
        <v>1561</v>
      </c>
      <c r="D214" t="s">
        <v>772</v>
      </c>
    </row>
    <row r="215" spans="1:4">
      <c r="A215" t="s">
        <v>1562</v>
      </c>
      <c r="B215" t="s">
        <v>1563</v>
      </c>
      <c r="C215" t="s">
        <v>1564</v>
      </c>
      <c r="D215" t="s">
        <v>772</v>
      </c>
    </row>
    <row r="216" spans="1:4">
      <c r="A216" t="s">
        <v>1565</v>
      </c>
      <c r="B216" t="s">
        <v>1566</v>
      </c>
      <c r="C216" t="s">
        <v>1567</v>
      </c>
      <c r="D216" t="s">
        <v>772</v>
      </c>
    </row>
    <row r="217" spans="1:4">
      <c r="A217" t="s">
        <v>1568</v>
      </c>
      <c r="B217" t="s">
        <v>1569</v>
      </c>
      <c r="C217" t="s">
        <v>1570</v>
      </c>
      <c r="D217" t="s">
        <v>772</v>
      </c>
    </row>
    <row r="218" spans="1:4">
      <c r="A218" t="s">
        <v>1571</v>
      </c>
      <c r="B218" t="s">
        <v>1572</v>
      </c>
      <c r="C218" t="s">
        <v>1573</v>
      </c>
      <c r="D218" t="s">
        <v>772</v>
      </c>
    </row>
    <row r="219" spans="1:4">
      <c r="A219" t="s">
        <v>1574</v>
      </c>
      <c r="B219" t="s">
        <v>1575</v>
      </c>
      <c r="C219" t="s">
        <v>1576</v>
      </c>
      <c r="D219" t="s">
        <v>772</v>
      </c>
    </row>
    <row r="220" spans="1:4">
      <c r="A220" t="s">
        <v>1577</v>
      </c>
      <c r="B220" t="s">
        <v>1578</v>
      </c>
      <c r="C220" t="s">
        <v>1579</v>
      </c>
      <c r="D220" t="s">
        <v>772</v>
      </c>
    </row>
    <row r="221" spans="1:4">
      <c r="A221" t="s">
        <v>1580</v>
      </c>
      <c r="B221" t="s">
        <v>1581</v>
      </c>
      <c r="C221" t="s">
        <v>1582</v>
      </c>
      <c r="D221" t="s">
        <v>772</v>
      </c>
    </row>
    <row r="222" spans="1:4">
      <c r="A222" t="s">
        <v>1583</v>
      </c>
      <c r="B222" t="s">
        <v>1584</v>
      </c>
      <c r="C222" t="s">
        <v>1585</v>
      </c>
      <c r="D222" t="s">
        <v>774</v>
      </c>
    </row>
    <row r="223" spans="1:4">
      <c r="A223" t="s">
        <v>1586</v>
      </c>
      <c r="B223" t="s">
        <v>1587</v>
      </c>
      <c r="C223" t="s">
        <v>1588</v>
      </c>
      <c r="D223" t="s">
        <v>772</v>
      </c>
    </row>
    <row r="224" spans="1:4">
      <c r="A224" t="s">
        <v>1589</v>
      </c>
      <c r="B224" t="s">
        <v>1590</v>
      </c>
      <c r="C224" t="s">
        <v>1591</v>
      </c>
      <c r="D224" t="s">
        <v>772</v>
      </c>
    </row>
    <row r="225" spans="1:4">
      <c r="A225" t="s">
        <v>1592</v>
      </c>
      <c r="B225" t="s">
        <v>1593</v>
      </c>
      <c r="C225" t="s">
        <v>1594</v>
      </c>
      <c r="D225" t="s">
        <v>772</v>
      </c>
    </row>
    <row r="226" spans="1:4">
      <c r="A226" t="s">
        <v>1595</v>
      </c>
      <c r="B226" t="s">
        <v>1596</v>
      </c>
      <c r="C226" t="s">
        <v>1597</v>
      </c>
      <c r="D226" t="s">
        <v>772</v>
      </c>
    </row>
    <row r="227" spans="1:4">
      <c r="A227" t="s">
        <v>1598</v>
      </c>
      <c r="B227" t="s">
        <v>1599</v>
      </c>
      <c r="C227" t="s">
        <v>1600</v>
      </c>
      <c r="D227" t="s">
        <v>772</v>
      </c>
    </row>
    <row r="228" spans="1:4">
      <c r="A228" t="s">
        <v>1601</v>
      </c>
      <c r="B228" t="s">
        <v>1602</v>
      </c>
      <c r="C228" t="s">
        <v>1603</v>
      </c>
      <c r="D228" t="s">
        <v>772</v>
      </c>
    </row>
    <row r="229" spans="1:4">
      <c r="A229" t="s">
        <v>1604</v>
      </c>
      <c r="B229" t="s">
        <v>1605</v>
      </c>
      <c r="C229" t="s">
        <v>1606</v>
      </c>
      <c r="D229" t="s">
        <v>772</v>
      </c>
    </row>
    <row r="230" spans="1:4">
      <c r="A230" t="s">
        <v>1607</v>
      </c>
      <c r="B230" t="s">
        <v>1608</v>
      </c>
      <c r="C230" t="s">
        <v>1609</v>
      </c>
      <c r="D230" t="s">
        <v>774</v>
      </c>
    </row>
    <row r="231" spans="1:4">
      <c r="A231" t="s">
        <v>1610</v>
      </c>
      <c r="B231" t="s">
        <v>1611</v>
      </c>
      <c r="C231" t="s">
        <v>1612</v>
      </c>
      <c r="D231" t="s">
        <v>765</v>
      </c>
    </row>
    <row r="232" spans="1:4">
      <c r="A232" t="s">
        <v>1613</v>
      </c>
      <c r="B232" t="s">
        <v>1614</v>
      </c>
      <c r="C232" t="s">
        <v>1615</v>
      </c>
      <c r="D232" t="s">
        <v>765</v>
      </c>
    </row>
    <row r="233" spans="1:4">
      <c r="A233" t="s">
        <v>1616</v>
      </c>
      <c r="B233" t="s">
        <v>1617</v>
      </c>
      <c r="C233" t="s">
        <v>1618</v>
      </c>
      <c r="D233" t="s">
        <v>765</v>
      </c>
    </row>
    <row r="234" spans="1:4">
      <c r="A234" t="s">
        <v>1619</v>
      </c>
      <c r="B234" t="s">
        <v>1620</v>
      </c>
      <c r="C234" t="s">
        <v>1621</v>
      </c>
      <c r="D234" t="s">
        <v>776</v>
      </c>
    </row>
    <row r="235" spans="1:4">
      <c r="A235" t="s">
        <v>1622</v>
      </c>
      <c r="B235" t="s">
        <v>1623</v>
      </c>
      <c r="C235" t="s">
        <v>1624</v>
      </c>
      <c r="D235" t="s">
        <v>776</v>
      </c>
    </row>
    <row r="236" spans="1:4">
      <c r="A236" t="s">
        <v>1625</v>
      </c>
      <c r="B236" t="s">
        <v>1626</v>
      </c>
      <c r="C236" t="s">
        <v>1627</v>
      </c>
      <c r="D236" t="s">
        <v>774</v>
      </c>
    </row>
    <row r="237" spans="1:4">
      <c r="A237" t="s">
        <v>1628</v>
      </c>
      <c r="B237" t="s">
        <v>1629</v>
      </c>
      <c r="C237" t="s">
        <v>1630</v>
      </c>
      <c r="D237" t="s">
        <v>776</v>
      </c>
    </row>
    <row r="238" spans="1:4">
      <c r="A238" t="s">
        <v>1631</v>
      </c>
      <c r="B238" t="s">
        <v>1632</v>
      </c>
      <c r="C238" t="s">
        <v>1633</v>
      </c>
      <c r="D238" t="s">
        <v>765</v>
      </c>
    </row>
    <row r="239" spans="1:4">
      <c r="A239" t="s">
        <v>1634</v>
      </c>
      <c r="B239" t="s">
        <v>1635</v>
      </c>
      <c r="C239" t="s">
        <v>1636</v>
      </c>
      <c r="D239" t="s">
        <v>766</v>
      </c>
    </row>
    <row r="240" spans="1:4">
      <c r="A240" t="s">
        <v>1637</v>
      </c>
      <c r="B240" t="s">
        <v>1638</v>
      </c>
      <c r="C240" t="s">
        <v>1639</v>
      </c>
      <c r="D240" t="s">
        <v>766</v>
      </c>
    </row>
    <row r="241" spans="1:4">
      <c r="A241" t="s">
        <v>1640</v>
      </c>
      <c r="B241" t="s">
        <v>1620</v>
      </c>
      <c r="C241" t="s">
        <v>1641</v>
      </c>
      <c r="D241" t="s">
        <v>776</v>
      </c>
    </row>
    <row r="242" spans="1:4">
      <c r="A242" t="s">
        <v>1642</v>
      </c>
      <c r="B242" t="s">
        <v>1643</v>
      </c>
      <c r="C242" t="s">
        <v>1644</v>
      </c>
      <c r="D242" t="s">
        <v>765</v>
      </c>
    </row>
    <row r="243" spans="1:4">
      <c r="A243" t="s">
        <v>1645</v>
      </c>
      <c r="B243" t="s">
        <v>1646</v>
      </c>
      <c r="C243" t="s">
        <v>1647</v>
      </c>
      <c r="D243" t="s">
        <v>766</v>
      </c>
    </row>
    <row r="244" spans="1:4">
      <c r="A244" t="s">
        <v>1648</v>
      </c>
      <c r="B244" t="s">
        <v>1649</v>
      </c>
      <c r="C244" t="s">
        <v>1650</v>
      </c>
      <c r="D244" t="s">
        <v>766</v>
      </c>
    </row>
    <row r="245" spans="1:4">
      <c r="A245" t="s">
        <v>1651</v>
      </c>
      <c r="B245" t="s">
        <v>1652</v>
      </c>
      <c r="C245" t="s">
        <v>1653</v>
      </c>
      <c r="D245" t="s">
        <v>766</v>
      </c>
    </row>
    <row r="246" spans="1:4">
      <c r="A246" t="s">
        <v>1654</v>
      </c>
      <c r="B246" t="s">
        <v>1655</v>
      </c>
      <c r="C246" t="s">
        <v>1656</v>
      </c>
      <c r="D246" t="s">
        <v>767</v>
      </c>
    </row>
    <row r="247" spans="1:4">
      <c r="A247" t="s">
        <v>1657</v>
      </c>
      <c r="B247" t="s">
        <v>1658</v>
      </c>
      <c r="C247" t="s">
        <v>1659</v>
      </c>
      <c r="D247" t="s">
        <v>776</v>
      </c>
    </row>
    <row r="248" spans="1:4">
      <c r="A248" t="s">
        <v>1660</v>
      </c>
      <c r="B248" t="s">
        <v>1661</v>
      </c>
      <c r="C248" t="s">
        <v>1662</v>
      </c>
      <c r="D248" t="s">
        <v>776</v>
      </c>
    </row>
    <row r="249" spans="1:4">
      <c r="A249" t="s">
        <v>1663</v>
      </c>
      <c r="B249" t="s">
        <v>1664</v>
      </c>
      <c r="C249" t="s">
        <v>1665</v>
      </c>
      <c r="D249" t="s">
        <v>772</v>
      </c>
    </row>
    <row r="250" spans="1:4">
      <c r="A250" t="s">
        <v>1666</v>
      </c>
      <c r="B250" t="s">
        <v>1667</v>
      </c>
      <c r="C250" t="s">
        <v>1668</v>
      </c>
      <c r="D250" t="s">
        <v>776</v>
      </c>
    </row>
    <row r="251" spans="1:4">
      <c r="A251" t="s">
        <v>1669</v>
      </c>
      <c r="B251" t="s">
        <v>1670</v>
      </c>
      <c r="C251" t="s">
        <v>1671</v>
      </c>
      <c r="D251" t="s">
        <v>772</v>
      </c>
    </row>
    <row r="252" spans="1:4">
      <c r="A252" t="s">
        <v>1672</v>
      </c>
      <c r="B252" t="s">
        <v>1673</v>
      </c>
      <c r="C252" t="s">
        <v>1674</v>
      </c>
      <c r="D252" t="s">
        <v>776</v>
      </c>
    </row>
    <row r="253" spans="1:4">
      <c r="A253" t="s">
        <v>1675</v>
      </c>
      <c r="B253" t="s">
        <v>1676</v>
      </c>
      <c r="C253" t="s">
        <v>1677</v>
      </c>
      <c r="D253" t="s">
        <v>776</v>
      </c>
    </row>
    <row r="254" spans="1:4">
      <c r="A254" t="s">
        <v>1678</v>
      </c>
      <c r="B254" t="s">
        <v>1679</v>
      </c>
      <c r="C254" t="s">
        <v>1680</v>
      </c>
      <c r="D254" t="s">
        <v>776</v>
      </c>
    </row>
    <row r="255" spans="1:4">
      <c r="A255" t="s">
        <v>1681</v>
      </c>
      <c r="B255" t="s">
        <v>1682</v>
      </c>
      <c r="C255" t="s">
        <v>1683</v>
      </c>
      <c r="D255" t="s">
        <v>776</v>
      </c>
    </row>
    <row r="256" spans="1:4">
      <c r="A256" t="s">
        <v>1684</v>
      </c>
      <c r="B256" t="s">
        <v>1685</v>
      </c>
      <c r="C256" t="s">
        <v>1686</v>
      </c>
      <c r="D256" t="s">
        <v>772</v>
      </c>
    </row>
    <row r="257" spans="1:4">
      <c r="A257" t="s">
        <v>1687</v>
      </c>
      <c r="B257" t="s">
        <v>1688</v>
      </c>
      <c r="C257" t="s">
        <v>1689</v>
      </c>
      <c r="D257" t="s">
        <v>776</v>
      </c>
    </row>
    <row r="258" spans="1:4">
      <c r="A258" t="s">
        <v>1690</v>
      </c>
      <c r="B258" t="s">
        <v>1691</v>
      </c>
      <c r="C258" t="s">
        <v>1692</v>
      </c>
      <c r="D258" t="s">
        <v>772</v>
      </c>
    </row>
    <row r="259" spans="1:4">
      <c r="A259" t="s">
        <v>1693</v>
      </c>
      <c r="B259" t="s">
        <v>1688</v>
      </c>
      <c r="C259" t="s">
        <v>1694</v>
      </c>
      <c r="D259" t="s">
        <v>776</v>
      </c>
    </row>
    <row r="260" spans="1:4">
      <c r="A260" t="s">
        <v>1695</v>
      </c>
      <c r="B260" t="s">
        <v>1696</v>
      </c>
      <c r="C260" t="s">
        <v>1697</v>
      </c>
      <c r="D260" t="s">
        <v>765</v>
      </c>
    </row>
    <row r="261" spans="1:4">
      <c r="A261" t="s">
        <v>1698</v>
      </c>
      <c r="B261" t="s">
        <v>1699</v>
      </c>
      <c r="C261" t="s">
        <v>1700</v>
      </c>
      <c r="D261" t="s">
        <v>763</v>
      </c>
    </row>
    <row r="262" spans="1:4">
      <c r="A262" t="s">
        <v>1701</v>
      </c>
      <c r="B262" t="s">
        <v>1702</v>
      </c>
      <c r="C262" t="s">
        <v>1703</v>
      </c>
      <c r="D262" t="s">
        <v>765</v>
      </c>
    </row>
    <row r="263" spans="1:4">
      <c r="A263" t="s">
        <v>1704</v>
      </c>
      <c r="B263" t="s">
        <v>1705</v>
      </c>
      <c r="C263" t="s">
        <v>1706</v>
      </c>
      <c r="D263" t="s">
        <v>776</v>
      </c>
    </row>
    <row r="264" spans="1:4">
      <c r="A264" t="s">
        <v>1707</v>
      </c>
      <c r="B264" t="s">
        <v>1708</v>
      </c>
      <c r="C264" t="s">
        <v>1709</v>
      </c>
      <c r="D264" t="s">
        <v>776</v>
      </c>
    </row>
    <row r="265" spans="1:4">
      <c r="A265" t="s">
        <v>1710</v>
      </c>
      <c r="B265" t="s">
        <v>1711</v>
      </c>
      <c r="C265" t="s">
        <v>1712</v>
      </c>
      <c r="D265" t="s">
        <v>776</v>
      </c>
    </row>
    <row r="266" spans="1:4">
      <c r="A266" t="s">
        <v>1713</v>
      </c>
      <c r="B266" t="s">
        <v>1714</v>
      </c>
      <c r="C266" t="s">
        <v>1715</v>
      </c>
      <c r="D266" t="s">
        <v>776</v>
      </c>
    </row>
    <row r="267" spans="1:4">
      <c r="A267" t="s">
        <v>1716</v>
      </c>
      <c r="B267" t="s">
        <v>1717</v>
      </c>
      <c r="C267" t="s">
        <v>1718</v>
      </c>
      <c r="D267" t="s">
        <v>776</v>
      </c>
    </row>
    <row r="268" spans="1:4">
      <c r="A268" t="s">
        <v>1719</v>
      </c>
      <c r="B268" t="s">
        <v>1720</v>
      </c>
      <c r="C268" t="s">
        <v>1721</v>
      </c>
      <c r="D268" t="s">
        <v>776</v>
      </c>
    </row>
    <row r="269" spans="1:4">
      <c r="A269" t="s">
        <v>1722</v>
      </c>
      <c r="B269" t="s">
        <v>1620</v>
      </c>
      <c r="C269" t="s">
        <v>1723</v>
      </c>
      <c r="D269" t="s">
        <v>776</v>
      </c>
    </row>
    <row r="270" spans="1:4">
      <c r="A270" t="s">
        <v>1724</v>
      </c>
      <c r="B270" t="s">
        <v>1725</v>
      </c>
      <c r="C270" t="s">
        <v>1726</v>
      </c>
      <c r="D270" t="s">
        <v>776</v>
      </c>
    </row>
    <row r="271" spans="1:4">
      <c r="A271" t="s">
        <v>1727</v>
      </c>
      <c r="B271" t="s">
        <v>1728</v>
      </c>
      <c r="C271" t="s">
        <v>1729</v>
      </c>
      <c r="D271" t="s">
        <v>776</v>
      </c>
    </row>
    <row r="272" spans="1:4">
      <c r="A272" t="s">
        <v>1730</v>
      </c>
      <c r="B272" t="s">
        <v>1731</v>
      </c>
      <c r="C272" t="s">
        <v>1732</v>
      </c>
      <c r="D272" t="s">
        <v>776</v>
      </c>
    </row>
    <row r="273" spans="1:4">
      <c r="A273" t="s">
        <v>1733</v>
      </c>
      <c r="B273" t="s">
        <v>1734</v>
      </c>
      <c r="C273" t="s">
        <v>1735</v>
      </c>
      <c r="D273" t="s">
        <v>776</v>
      </c>
    </row>
    <row r="274" spans="1:4">
      <c r="A274" t="s">
        <v>1736</v>
      </c>
      <c r="B274" t="s">
        <v>1737</v>
      </c>
      <c r="C274" t="s">
        <v>1738</v>
      </c>
      <c r="D274" t="s">
        <v>776</v>
      </c>
    </row>
    <row r="275" spans="1:4">
      <c r="A275" t="s">
        <v>1739</v>
      </c>
      <c r="B275" t="s">
        <v>1740</v>
      </c>
      <c r="C275" t="s">
        <v>1741</v>
      </c>
      <c r="D275" t="s">
        <v>766</v>
      </c>
    </row>
    <row r="276" spans="1:4">
      <c r="A276" t="s">
        <v>1742</v>
      </c>
      <c r="B276" t="s">
        <v>1743</v>
      </c>
      <c r="C276" t="s">
        <v>1744</v>
      </c>
      <c r="D276" t="s">
        <v>776</v>
      </c>
    </row>
    <row r="277" spans="1:4">
      <c r="A277" t="s">
        <v>1745</v>
      </c>
      <c r="B277" t="s">
        <v>1746</v>
      </c>
      <c r="C277" t="s">
        <v>1747</v>
      </c>
      <c r="D277" t="s">
        <v>776</v>
      </c>
    </row>
    <row r="278" spans="1:4">
      <c r="A278" t="s">
        <v>1748</v>
      </c>
      <c r="B278" t="s">
        <v>1749</v>
      </c>
      <c r="C278" t="s">
        <v>1750</v>
      </c>
      <c r="D278" t="s">
        <v>776</v>
      </c>
    </row>
    <row r="279" spans="1:4">
      <c r="A279" t="s">
        <v>1751</v>
      </c>
      <c r="B279" t="s">
        <v>1752</v>
      </c>
      <c r="C279" t="s">
        <v>1753</v>
      </c>
      <c r="D279" t="s">
        <v>771</v>
      </c>
    </row>
    <row r="280" spans="1:4">
      <c r="A280" t="s">
        <v>1754</v>
      </c>
      <c r="B280" t="s">
        <v>1755</v>
      </c>
      <c r="C280" t="s">
        <v>1756</v>
      </c>
      <c r="D280" t="s">
        <v>772</v>
      </c>
    </row>
    <row r="281" spans="1:4">
      <c r="A281" t="s">
        <v>1757</v>
      </c>
      <c r="B281" t="s">
        <v>1125</v>
      </c>
      <c r="C281" t="s">
        <v>1758</v>
      </c>
      <c r="D281" t="s">
        <v>766</v>
      </c>
    </row>
    <row r="282" spans="1:4">
      <c r="A282" t="s">
        <v>1759</v>
      </c>
      <c r="B282" t="s">
        <v>1760</v>
      </c>
      <c r="C282" t="s">
        <v>1761</v>
      </c>
      <c r="D282" t="s">
        <v>765</v>
      </c>
    </row>
    <row r="283" spans="1:4">
      <c r="A283" t="s">
        <v>1762</v>
      </c>
      <c r="B283" t="s">
        <v>1763</v>
      </c>
      <c r="C283" t="s">
        <v>1764</v>
      </c>
      <c r="D283" t="s">
        <v>765</v>
      </c>
    </row>
    <row r="284" spans="1:4">
      <c r="A284" t="s">
        <v>1765</v>
      </c>
      <c r="B284" t="s">
        <v>1766</v>
      </c>
      <c r="C284" t="s">
        <v>1767</v>
      </c>
      <c r="D284" t="s">
        <v>772</v>
      </c>
    </row>
    <row r="285" spans="1:4">
      <c r="A285" t="s">
        <v>1768</v>
      </c>
      <c r="B285" t="s">
        <v>1769</v>
      </c>
      <c r="C285" t="s">
        <v>1770</v>
      </c>
      <c r="D285" t="s">
        <v>776</v>
      </c>
    </row>
    <row r="286" spans="1:4">
      <c r="A286" t="s">
        <v>1771</v>
      </c>
      <c r="B286" t="s">
        <v>1772</v>
      </c>
      <c r="C286" t="s">
        <v>1773</v>
      </c>
      <c r="D286" t="s">
        <v>764</v>
      </c>
    </row>
    <row r="287" spans="1:4">
      <c r="A287" t="s">
        <v>1774</v>
      </c>
      <c r="B287" t="s">
        <v>1775</v>
      </c>
      <c r="C287" t="s">
        <v>1776</v>
      </c>
      <c r="D287" t="s">
        <v>764</v>
      </c>
    </row>
    <row r="288" spans="1:4">
      <c r="A288" t="s">
        <v>1777</v>
      </c>
      <c r="B288" t="s">
        <v>1778</v>
      </c>
      <c r="C288" t="s">
        <v>1779</v>
      </c>
      <c r="D288" t="s">
        <v>764</v>
      </c>
    </row>
    <row r="289" spans="1:4">
      <c r="A289" t="s">
        <v>1780</v>
      </c>
      <c r="B289" t="s">
        <v>1781</v>
      </c>
      <c r="C289" t="s">
        <v>1782</v>
      </c>
      <c r="D289" t="s">
        <v>771</v>
      </c>
    </row>
    <row r="290" spans="1:4">
      <c r="A290" t="s">
        <v>1783</v>
      </c>
      <c r="B290" t="s">
        <v>1620</v>
      </c>
      <c r="C290" t="s">
        <v>1784</v>
      </c>
      <c r="D290" t="s">
        <v>776</v>
      </c>
    </row>
    <row r="291" spans="1:4">
      <c r="A291" t="s">
        <v>1785</v>
      </c>
      <c r="B291" t="s">
        <v>1786</v>
      </c>
      <c r="C291" t="s">
        <v>1787</v>
      </c>
      <c r="D291" t="s">
        <v>777</v>
      </c>
    </row>
    <row r="292" spans="1:4">
      <c r="A292" t="s">
        <v>1788</v>
      </c>
      <c r="B292" t="s">
        <v>1789</v>
      </c>
      <c r="C292" t="s">
        <v>1790</v>
      </c>
      <c r="D292" t="s">
        <v>771</v>
      </c>
    </row>
    <row r="293" spans="1:4">
      <c r="A293" t="s">
        <v>1791</v>
      </c>
      <c r="B293" t="s">
        <v>1792</v>
      </c>
      <c r="C293" t="s">
        <v>1793</v>
      </c>
      <c r="D293" t="s">
        <v>772</v>
      </c>
    </row>
    <row r="294" spans="1:4">
      <c r="A294" t="s">
        <v>1794</v>
      </c>
      <c r="B294" t="s">
        <v>1795</v>
      </c>
      <c r="C294" t="s">
        <v>1796</v>
      </c>
      <c r="D294" t="s">
        <v>771</v>
      </c>
    </row>
    <row r="295" spans="1:4">
      <c r="A295" t="s">
        <v>1797</v>
      </c>
      <c r="B295" t="s">
        <v>1798</v>
      </c>
      <c r="C295" t="s">
        <v>1799</v>
      </c>
      <c r="D295" t="s">
        <v>771</v>
      </c>
    </row>
    <row r="296" spans="1:4">
      <c r="A296" t="s">
        <v>1800</v>
      </c>
      <c r="B296" t="s">
        <v>1801</v>
      </c>
      <c r="C296" t="s">
        <v>1802</v>
      </c>
      <c r="D296" t="s">
        <v>771</v>
      </c>
    </row>
    <row r="297" spans="1:4">
      <c r="A297" t="s">
        <v>1803</v>
      </c>
      <c r="B297" t="s">
        <v>1804</v>
      </c>
      <c r="C297" t="s">
        <v>1805</v>
      </c>
      <c r="D297" t="s">
        <v>771</v>
      </c>
    </row>
    <row r="298" spans="1:4">
      <c r="A298" t="s">
        <v>1806</v>
      </c>
      <c r="B298" t="s">
        <v>1807</v>
      </c>
      <c r="C298" t="s">
        <v>1808</v>
      </c>
      <c r="D298" t="s">
        <v>772</v>
      </c>
    </row>
    <row r="299" spans="1:4">
      <c r="A299" t="s">
        <v>1809</v>
      </c>
      <c r="B299" t="s">
        <v>1801</v>
      </c>
      <c r="C299" t="s">
        <v>1810</v>
      </c>
      <c r="D299" t="s">
        <v>771</v>
      </c>
    </row>
    <row r="300" spans="1:4">
      <c r="A300" t="s">
        <v>1811</v>
      </c>
      <c r="B300" t="s">
        <v>1812</v>
      </c>
      <c r="C300" t="s">
        <v>1813</v>
      </c>
      <c r="D300" t="s">
        <v>772</v>
      </c>
    </row>
    <row r="301" spans="1:4">
      <c r="A301" t="s">
        <v>1814</v>
      </c>
      <c r="B301" t="s">
        <v>1815</v>
      </c>
      <c r="C301" t="s">
        <v>1816</v>
      </c>
      <c r="D301" t="s">
        <v>772</v>
      </c>
    </row>
    <row r="302" spans="1:4">
      <c r="A302" t="s">
        <v>1817</v>
      </c>
      <c r="B302" t="s">
        <v>1818</v>
      </c>
      <c r="C302" t="s">
        <v>1819</v>
      </c>
      <c r="D302" t="s">
        <v>772</v>
      </c>
    </row>
    <row r="303" spans="1:4">
      <c r="A303" t="s">
        <v>1820</v>
      </c>
      <c r="B303" t="s">
        <v>1821</v>
      </c>
      <c r="C303" t="s">
        <v>1822</v>
      </c>
      <c r="D303" t="s">
        <v>772</v>
      </c>
    </row>
    <row r="304" spans="1:4">
      <c r="A304" t="s">
        <v>1823</v>
      </c>
      <c r="B304" t="s">
        <v>1824</v>
      </c>
      <c r="C304" t="s">
        <v>1825</v>
      </c>
      <c r="D304" t="s">
        <v>772</v>
      </c>
    </row>
    <row r="305" spans="1:4">
      <c r="A305" t="s">
        <v>1826</v>
      </c>
      <c r="B305" t="s">
        <v>1827</v>
      </c>
      <c r="C305" t="s">
        <v>1828</v>
      </c>
      <c r="D305" t="s">
        <v>772</v>
      </c>
    </row>
    <row r="306" spans="1:4">
      <c r="A306" t="s">
        <v>1829</v>
      </c>
      <c r="B306" t="s">
        <v>1830</v>
      </c>
      <c r="C306" t="s">
        <v>1831</v>
      </c>
      <c r="D306" t="s">
        <v>772</v>
      </c>
    </row>
    <row r="307" spans="1:4">
      <c r="A307" t="s">
        <v>1832</v>
      </c>
      <c r="B307" t="s">
        <v>1833</v>
      </c>
      <c r="C307" t="s">
        <v>1834</v>
      </c>
      <c r="D307" t="s">
        <v>762</v>
      </c>
    </row>
    <row r="308" spans="1:4">
      <c r="A308" t="s">
        <v>1835</v>
      </c>
      <c r="B308" t="s">
        <v>1836</v>
      </c>
      <c r="C308" t="s">
        <v>1837</v>
      </c>
      <c r="D308" t="s">
        <v>772</v>
      </c>
    </row>
    <row r="309" spans="1:4">
      <c r="A309" t="s">
        <v>1838</v>
      </c>
      <c r="B309" t="s">
        <v>1839</v>
      </c>
      <c r="C309" t="s">
        <v>1840</v>
      </c>
      <c r="D309" t="s">
        <v>772</v>
      </c>
    </row>
    <row r="310" spans="1:4">
      <c r="A310" t="s">
        <v>1841</v>
      </c>
      <c r="B310" t="s">
        <v>1842</v>
      </c>
      <c r="C310" t="s">
        <v>1843</v>
      </c>
      <c r="D310" t="s">
        <v>772</v>
      </c>
    </row>
    <row r="311" spans="1:4">
      <c r="A311" t="s">
        <v>1844</v>
      </c>
      <c r="B311" t="s">
        <v>1845</v>
      </c>
      <c r="C311" t="s">
        <v>1846</v>
      </c>
      <c r="D311" t="s">
        <v>772</v>
      </c>
    </row>
    <row r="312" spans="1:4">
      <c r="A312" t="s">
        <v>1847</v>
      </c>
      <c r="B312" t="s">
        <v>1848</v>
      </c>
      <c r="C312" t="s">
        <v>1849</v>
      </c>
      <c r="D312" t="s">
        <v>772</v>
      </c>
    </row>
    <row r="313" spans="1:4">
      <c r="A313" t="s">
        <v>1850</v>
      </c>
      <c r="B313" t="s">
        <v>1851</v>
      </c>
      <c r="C313" t="s">
        <v>1852</v>
      </c>
      <c r="D313" t="s">
        <v>772</v>
      </c>
    </row>
    <row r="314" spans="1:4">
      <c r="A314" t="s">
        <v>1853</v>
      </c>
      <c r="B314" t="s">
        <v>1854</v>
      </c>
      <c r="C314" t="s">
        <v>1855</v>
      </c>
      <c r="D314" t="s">
        <v>772</v>
      </c>
    </row>
    <row r="315" spans="1:4">
      <c r="A315" t="s">
        <v>1856</v>
      </c>
      <c r="B315" t="s">
        <v>1857</v>
      </c>
      <c r="C315" t="s">
        <v>1858</v>
      </c>
      <c r="D315" t="s">
        <v>772</v>
      </c>
    </row>
    <row r="316" spans="1:4">
      <c r="A316" t="s">
        <v>1859</v>
      </c>
      <c r="B316" t="s">
        <v>1860</v>
      </c>
      <c r="C316" t="s">
        <v>1861</v>
      </c>
      <c r="D316" t="s">
        <v>772</v>
      </c>
    </row>
    <row r="317" spans="1:4">
      <c r="A317" t="s">
        <v>1862</v>
      </c>
      <c r="B317" t="s">
        <v>1863</v>
      </c>
      <c r="C317" t="s">
        <v>1864</v>
      </c>
      <c r="D317" t="s">
        <v>772</v>
      </c>
    </row>
    <row r="318" spans="1:4">
      <c r="A318" t="s">
        <v>1865</v>
      </c>
      <c r="B318" t="s">
        <v>1866</v>
      </c>
      <c r="C318" t="s">
        <v>1867</v>
      </c>
      <c r="D318" t="s">
        <v>772</v>
      </c>
    </row>
    <row r="319" spans="1:4">
      <c r="A319" t="s">
        <v>1868</v>
      </c>
      <c r="B319" t="s">
        <v>1869</v>
      </c>
      <c r="C319" t="s">
        <v>1870</v>
      </c>
      <c r="D319" t="s">
        <v>772</v>
      </c>
    </row>
    <row r="320" spans="1:4">
      <c r="A320" t="s">
        <v>1871</v>
      </c>
      <c r="B320" t="s">
        <v>1872</v>
      </c>
      <c r="C320" t="s">
        <v>1873</v>
      </c>
      <c r="D320" t="s">
        <v>777</v>
      </c>
    </row>
    <row r="321" spans="1:4">
      <c r="A321" t="s">
        <v>1874</v>
      </c>
      <c r="B321" t="s">
        <v>1875</v>
      </c>
      <c r="C321" t="s">
        <v>1876</v>
      </c>
      <c r="D321" t="s">
        <v>772</v>
      </c>
    </row>
    <row r="322" spans="1:4">
      <c r="A322" t="s">
        <v>1877</v>
      </c>
      <c r="B322" t="s">
        <v>1878</v>
      </c>
      <c r="C322" t="s">
        <v>1879</v>
      </c>
      <c r="D322" t="s">
        <v>772</v>
      </c>
    </row>
    <row r="323" spans="1:4">
      <c r="A323" t="s">
        <v>1880</v>
      </c>
      <c r="B323" t="s">
        <v>1881</v>
      </c>
      <c r="C323" t="s">
        <v>1882</v>
      </c>
      <c r="D323" t="s">
        <v>772</v>
      </c>
    </row>
    <row r="324" spans="1:4">
      <c r="A324" t="s">
        <v>1883</v>
      </c>
      <c r="B324" t="s">
        <v>1884</v>
      </c>
      <c r="C324" t="s">
        <v>1885</v>
      </c>
      <c r="D324" t="s">
        <v>772</v>
      </c>
    </row>
    <row r="325" spans="1:4">
      <c r="A325" t="s">
        <v>1886</v>
      </c>
      <c r="B325" t="s">
        <v>1887</v>
      </c>
      <c r="C325" t="s">
        <v>1888</v>
      </c>
      <c r="D325" t="s">
        <v>772</v>
      </c>
    </row>
    <row r="326" spans="1:4">
      <c r="A326" t="s">
        <v>1889</v>
      </c>
      <c r="B326" t="s">
        <v>1890</v>
      </c>
      <c r="C326" t="s">
        <v>1891</v>
      </c>
      <c r="D326" t="s">
        <v>772</v>
      </c>
    </row>
    <row r="327" spans="1:4">
      <c r="A327" t="s">
        <v>1892</v>
      </c>
      <c r="B327" t="s">
        <v>1893</v>
      </c>
      <c r="C327" t="s">
        <v>1894</v>
      </c>
      <c r="D327" t="s">
        <v>772</v>
      </c>
    </row>
    <row r="328" spans="1:4">
      <c r="A328" t="s">
        <v>1895</v>
      </c>
      <c r="B328" t="s">
        <v>1896</v>
      </c>
      <c r="C328" t="s">
        <v>1897</v>
      </c>
      <c r="D328" t="s">
        <v>772</v>
      </c>
    </row>
    <row r="329" spans="1:4">
      <c r="A329" t="s">
        <v>1898</v>
      </c>
      <c r="B329" t="s">
        <v>1899</v>
      </c>
      <c r="C329" t="s">
        <v>1900</v>
      </c>
      <c r="D329" t="s">
        <v>772</v>
      </c>
    </row>
    <row r="330" spans="1:4">
      <c r="A330" t="s">
        <v>1901</v>
      </c>
      <c r="B330" t="s">
        <v>1902</v>
      </c>
      <c r="C330" t="s">
        <v>1903</v>
      </c>
      <c r="D330" t="s">
        <v>772</v>
      </c>
    </row>
    <row r="331" spans="1:4">
      <c r="A331" t="s">
        <v>1904</v>
      </c>
      <c r="B331" t="s">
        <v>1902</v>
      </c>
      <c r="C331" t="s">
        <v>1905</v>
      </c>
      <c r="D331" t="s">
        <v>772</v>
      </c>
    </row>
    <row r="332" spans="1:4">
      <c r="A332" t="s">
        <v>1906</v>
      </c>
      <c r="B332" t="s">
        <v>1902</v>
      </c>
      <c r="C332" t="s">
        <v>1907</v>
      </c>
      <c r="D332" t="s">
        <v>772</v>
      </c>
    </row>
    <row r="333" spans="1:4">
      <c r="A333" t="s">
        <v>1908</v>
      </c>
      <c r="B333" t="s">
        <v>1902</v>
      </c>
      <c r="C333" t="s">
        <v>1909</v>
      </c>
      <c r="D333" t="s">
        <v>772</v>
      </c>
    </row>
    <row r="334" spans="1:4">
      <c r="A334" t="s">
        <v>1910</v>
      </c>
      <c r="B334" t="s">
        <v>1902</v>
      </c>
      <c r="C334" t="s">
        <v>1911</v>
      </c>
      <c r="D334" t="s">
        <v>772</v>
      </c>
    </row>
    <row r="335" spans="1:4">
      <c r="A335" t="s">
        <v>1912</v>
      </c>
      <c r="B335" t="s">
        <v>1902</v>
      </c>
      <c r="C335" t="s">
        <v>1913</v>
      </c>
      <c r="D335" t="s">
        <v>772</v>
      </c>
    </row>
    <row r="336" spans="1:4">
      <c r="A336" t="s">
        <v>1914</v>
      </c>
      <c r="B336" t="s">
        <v>1902</v>
      </c>
      <c r="C336" t="s">
        <v>1915</v>
      </c>
      <c r="D336" t="s">
        <v>772</v>
      </c>
    </row>
    <row r="337" spans="1:4">
      <c r="A337" t="s">
        <v>1916</v>
      </c>
      <c r="B337" t="s">
        <v>1917</v>
      </c>
      <c r="C337" t="s">
        <v>1918</v>
      </c>
      <c r="D337" t="s">
        <v>777</v>
      </c>
    </row>
    <row r="338" spans="1:4">
      <c r="A338" t="s">
        <v>1919</v>
      </c>
      <c r="B338" t="s">
        <v>1920</v>
      </c>
      <c r="C338" t="s">
        <v>1921</v>
      </c>
      <c r="D338" t="s">
        <v>777</v>
      </c>
    </row>
    <row r="339" spans="1:4">
      <c r="A339" t="s">
        <v>1922</v>
      </c>
      <c r="B339" t="s">
        <v>1923</v>
      </c>
      <c r="C339" t="s">
        <v>1924</v>
      </c>
      <c r="D339" t="s">
        <v>772</v>
      </c>
    </row>
    <row r="340" spans="1:4">
      <c r="A340" t="s">
        <v>1925</v>
      </c>
      <c r="B340" t="s">
        <v>1926</v>
      </c>
      <c r="C340" t="s">
        <v>1927</v>
      </c>
      <c r="D340" t="s">
        <v>772</v>
      </c>
    </row>
    <row r="341" spans="1:4">
      <c r="A341" t="s">
        <v>1928</v>
      </c>
      <c r="B341" t="s">
        <v>1929</v>
      </c>
      <c r="C341" t="s">
        <v>1930</v>
      </c>
      <c r="D341" t="s">
        <v>772</v>
      </c>
    </row>
    <row r="342" spans="1:4">
      <c r="A342" t="s">
        <v>1931</v>
      </c>
      <c r="B342" t="s">
        <v>1926</v>
      </c>
      <c r="C342" t="s">
        <v>1932</v>
      </c>
      <c r="D342" t="s">
        <v>772</v>
      </c>
    </row>
    <row r="343" spans="1:4">
      <c r="A343" t="s">
        <v>1933</v>
      </c>
      <c r="B343" t="s">
        <v>1934</v>
      </c>
      <c r="C343" t="s">
        <v>1935</v>
      </c>
      <c r="D343" t="s">
        <v>772</v>
      </c>
    </row>
    <row r="344" spans="1:4">
      <c r="A344" t="s">
        <v>1936</v>
      </c>
      <c r="B344" t="s">
        <v>1937</v>
      </c>
      <c r="C344" t="s">
        <v>1938</v>
      </c>
      <c r="D344" t="s">
        <v>772</v>
      </c>
    </row>
    <row r="345" spans="1:4">
      <c r="A345" t="s">
        <v>1939</v>
      </c>
      <c r="B345" t="s">
        <v>1940</v>
      </c>
      <c r="C345" t="s">
        <v>1941</v>
      </c>
      <c r="D345" t="s">
        <v>772</v>
      </c>
    </row>
    <row r="346" spans="1:4">
      <c r="A346" t="s">
        <v>1942</v>
      </c>
      <c r="B346" t="s">
        <v>1943</v>
      </c>
      <c r="C346" t="s">
        <v>1944</v>
      </c>
      <c r="D346" t="s">
        <v>772</v>
      </c>
    </row>
    <row r="347" spans="1:4">
      <c r="A347" t="s">
        <v>1945</v>
      </c>
      <c r="B347" t="s">
        <v>1946</v>
      </c>
      <c r="C347" t="s">
        <v>1947</v>
      </c>
      <c r="D347" t="s">
        <v>772</v>
      </c>
    </row>
    <row r="348" spans="1:4">
      <c r="A348" t="s">
        <v>1948</v>
      </c>
      <c r="B348" t="s">
        <v>1949</v>
      </c>
      <c r="C348" t="s">
        <v>1950</v>
      </c>
      <c r="D348" t="s">
        <v>772</v>
      </c>
    </row>
    <row r="349" spans="1:4">
      <c r="A349" t="s">
        <v>1951</v>
      </c>
      <c r="B349" t="s">
        <v>1952</v>
      </c>
      <c r="C349" t="s">
        <v>1953</v>
      </c>
      <c r="D349" t="s">
        <v>772</v>
      </c>
    </row>
    <row r="350" spans="1:4">
      <c r="A350" t="s">
        <v>1954</v>
      </c>
      <c r="B350" t="s">
        <v>1955</v>
      </c>
      <c r="C350" t="s">
        <v>1956</v>
      </c>
      <c r="D350" t="s">
        <v>772</v>
      </c>
    </row>
    <row r="351" spans="1:4">
      <c r="A351" t="s">
        <v>1957</v>
      </c>
      <c r="B351" t="s">
        <v>1958</v>
      </c>
      <c r="C351" t="s">
        <v>1959</v>
      </c>
      <c r="D351" t="s">
        <v>771</v>
      </c>
    </row>
    <row r="352" spans="1:4">
      <c r="A352" t="s">
        <v>1960</v>
      </c>
      <c r="B352" t="s">
        <v>1961</v>
      </c>
      <c r="C352" t="s">
        <v>1962</v>
      </c>
      <c r="D352" t="s">
        <v>772</v>
      </c>
    </row>
    <row r="353" spans="1:4">
      <c r="A353" t="s">
        <v>1963</v>
      </c>
      <c r="B353" t="s">
        <v>1964</v>
      </c>
      <c r="C353" t="s">
        <v>1965</v>
      </c>
      <c r="D353" t="s">
        <v>772</v>
      </c>
    </row>
    <row r="354" spans="1:4">
      <c r="A354" t="s">
        <v>1966</v>
      </c>
      <c r="B354" t="s">
        <v>1967</v>
      </c>
      <c r="C354" t="s">
        <v>1968</v>
      </c>
      <c r="D354" t="s">
        <v>772</v>
      </c>
    </row>
    <row r="355" spans="1:4">
      <c r="A355" t="s">
        <v>1969</v>
      </c>
      <c r="B355" t="s">
        <v>1970</v>
      </c>
      <c r="C355" t="s">
        <v>1971</v>
      </c>
      <c r="D355" t="s">
        <v>772</v>
      </c>
    </row>
    <row r="356" spans="1:4">
      <c r="A356" t="s">
        <v>1972</v>
      </c>
      <c r="B356" t="s">
        <v>1973</v>
      </c>
      <c r="C356" t="s">
        <v>1974</v>
      </c>
      <c r="D356" t="s">
        <v>772</v>
      </c>
    </row>
    <row r="357" spans="1:4">
      <c r="A357" t="s">
        <v>1975</v>
      </c>
      <c r="B357" t="s">
        <v>1976</v>
      </c>
      <c r="C357" t="s">
        <v>1977</v>
      </c>
      <c r="D357" t="s">
        <v>772</v>
      </c>
    </row>
    <row r="358" spans="1:4">
      <c r="A358" t="s">
        <v>1978</v>
      </c>
      <c r="B358" t="s">
        <v>1979</v>
      </c>
      <c r="C358" t="s">
        <v>1980</v>
      </c>
      <c r="D358" t="s">
        <v>772</v>
      </c>
    </row>
    <row r="359" spans="1:4">
      <c r="A359" t="s">
        <v>1981</v>
      </c>
      <c r="B359" t="s">
        <v>1982</v>
      </c>
      <c r="C359" t="s">
        <v>1983</v>
      </c>
      <c r="D359" t="s">
        <v>772</v>
      </c>
    </row>
    <row r="360" spans="1:4">
      <c r="A360" t="s">
        <v>1984</v>
      </c>
      <c r="B360" t="s">
        <v>1985</v>
      </c>
      <c r="C360" t="s">
        <v>1986</v>
      </c>
      <c r="D360" t="s">
        <v>772</v>
      </c>
    </row>
    <row r="361" spans="1:4">
      <c r="A361" t="s">
        <v>1987</v>
      </c>
      <c r="B361" t="s">
        <v>1988</v>
      </c>
      <c r="C361" t="s">
        <v>1989</v>
      </c>
      <c r="D361" t="s">
        <v>773</v>
      </c>
    </row>
    <row r="362" spans="1:4">
      <c r="A362" t="s">
        <v>1990</v>
      </c>
      <c r="B362" t="s">
        <v>1991</v>
      </c>
      <c r="C362" t="s">
        <v>1992</v>
      </c>
      <c r="D362" t="s">
        <v>773</v>
      </c>
    </row>
    <row r="363" spans="1:4">
      <c r="A363" t="s">
        <v>1993</v>
      </c>
      <c r="B363" t="s">
        <v>1994</v>
      </c>
      <c r="C363" t="s">
        <v>1995</v>
      </c>
      <c r="D363" t="s">
        <v>771</v>
      </c>
    </row>
    <row r="364" spans="1:4">
      <c r="A364" t="s">
        <v>1996</v>
      </c>
      <c r="B364" t="s">
        <v>1997</v>
      </c>
      <c r="C364" t="s">
        <v>1998</v>
      </c>
      <c r="D364" t="s">
        <v>771</v>
      </c>
    </row>
    <row r="365" spans="1:4">
      <c r="A365" t="s">
        <v>1999</v>
      </c>
      <c r="B365" t="s">
        <v>2000</v>
      </c>
      <c r="C365" t="s">
        <v>2001</v>
      </c>
      <c r="D365" t="s">
        <v>767</v>
      </c>
    </row>
    <row r="366" spans="1:4">
      <c r="A366" t="s">
        <v>2002</v>
      </c>
      <c r="B366" t="s">
        <v>2003</v>
      </c>
      <c r="C366" t="s">
        <v>2004</v>
      </c>
      <c r="D366" t="s">
        <v>772</v>
      </c>
    </row>
    <row r="367" spans="1:4">
      <c r="A367" t="s">
        <v>2005</v>
      </c>
      <c r="B367" t="s">
        <v>2006</v>
      </c>
      <c r="C367" t="s">
        <v>2007</v>
      </c>
      <c r="D367" t="s">
        <v>772</v>
      </c>
    </row>
    <row r="368" spans="1:4">
      <c r="A368" t="s">
        <v>2008</v>
      </c>
      <c r="B368" t="s">
        <v>2009</v>
      </c>
      <c r="C368" t="s">
        <v>2010</v>
      </c>
      <c r="D368" t="s">
        <v>772</v>
      </c>
    </row>
    <row r="369" spans="1:4">
      <c r="A369" t="s">
        <v>2011</v>
      </c>
      <c r="B369" t="s">
        <v>2012</v>
      </c>
      <c r="C369" t="s">
        <v>2013</v>
      </c>
      <c r="D369" t="s">
        <v>772</v>
      </c>
    </row>
    <row r="370" spans="1:4">
      <c r="A370" t="s">
        <v>2014</v>
      </c>
      <c r="B370" t="s">
        <v>2015</v>
      </c>
      <c r="C370" t="s">
        <v>2016</v>
      </c>
      <c r="D370" t="s">
        <v>772</v>
      </c>
    </row>
    <row r="371" spans="1:4">
      <c r="A371" t="s">
        <v>2017</v>
      </c>
      <c r="B371" t="s">
        <v>2018</v>
      </c>
      <c r="C371" t="s">
        <v>2019</v>
      </c>
      <c r="D371" t="s">
        <v>772</v>
      </c>
    </row>
    <row r="372" spans="1:4">
      <c r="A372" t="s">
        <v>2020</v>
      </c>
      <c r="B372" t="s">
        <v>2021</v>
      </c>
      <c r="C372" t="s">
        <v>2022</v>
      </c>
      <c r="D372" t="s">
        <v>772</v>
      </c>
    </row>
    <row r="373" spans="1:4">
      <c r="A373" t="s">
        <v>2023</v>
      </c>
      <c r="B373" t="s">
        <v>2024</v>
      </c>
      <c r="C373" t="s">
        <v>2025</v>
      </c>
      <c r="D373" t="s">
        <v>772</v>
      </c>
    </row>
    <row r="374" spans="1:4">
      <c r="A374" t="s">
        <v>2026</v>
      </c>
      <c r="B374" t="s">
        <v>2027</v>
      </c>
      <c r="C374" t="s">
        <v>2028</v>
      </c>
      <c r="D374" t="s">
        <v>772</v>
      </c>
    </row>
    <row r="375" spans="1:4">
      <c r="A375" t="s">
        <v>2029</v>
      </c>
      <c r="B375" t="s">
        <v>2030</v>
      </c>
      <c r="C375" t="s">
        <v>2031</v>
      </c>
      <c r="D375" t="s">
        <v>772</v>
      </c>
    </row>
    <row r="376" spans="1:4">
      <c r="A376" t="s">
        <v>2032</v>
      </c>
      <c r="B376" t="s">
        <v>2033</v>
      </c>
      <c r="C376" t="s">
        <v>2034</v>
      </c>
      <c r="D376" t="s">
        <v>772</v>
      </c>
    </row>
    <row r="377" spans="1:4">
      <c r="A377" t="s">
        <v>2035</v>
      </c>
      <c r="B377" t="s">
        <v>2036</v>
      </c>
      <c r="C377" t="s">
        <v>2037</v>
      </c>
      <c r="D377" t="s">
        <v>772</v>
      </c>
    </row>
    <row r="378" spans="1:4">
      <c r="A378" t="s">
        <v>2038</v>
      </c>
      <c r="B378" t="s">
        <v>2039</v>
      </c>
      <c r="C378" t="s">
        <v>2040</v>
      </c>
      <c r="D378" t="s">
        <v>772</v>
      </c>
    </row>
    <row r="379" spans="1:4">
      <c r="A379" t="s">
        <v>2041</v>
      </c>
      <c r="B379" t="s">
        <v>2042</v>
      </c>
      <c r="C379" t="s">
        <v>2043</v>
      </c>
      <c r="D379" t="s">
        <v>772</v>
      </c>
    </row>
    <row r="380" spans="1:4">
      <c r="A380" t="s">
        <v>2044</v>
      </c>
      <c r="B380" t="s">
        <v>2045</v>
      </c>
      <c r="C380" t="s">
        <v>2046</v>
      </c>
      <c r="D380" t="s">
        <v>772</v>
      </c>
    </row>
    <row r="381" spans="1:4">
      <c r="A381" t="s">
        <v>2047</v>
      </c>
      <c r="B381" t="s">
        <v>2048</v>
      </c>
      <c r="C381" t="s">
        <v>2049</v>
      </c>
      <c r="D381" t="s">
        <v>772</v>
      </c>
    </row>
    <row r="382" spans="1:4">
      <c r="A382" t="s">
        <v>2050</v>
      </c>
      <c r="B382" t="s">
        <v>2051</v>
      </c>
      <c r="C382" t="s">
        <v>2052</v>
      </c>
      <c r="D382" t="s">
        <v>772</v>
      </c>
    </row>
    <row r="383" spans="1:4">
      <c r="A383" t="s">
        <v>2053</v>
      </c>
      <c r="B383" t="s">
        <v>2054</v>
      </c>
      <c r="C383" t="s">
        <v>2055</v>
      </c>
      <c r="D383" t="s">
        <v>772</v>
      </c>
    </row>
    <row r="384" spans="1:4">
      <c r="A384" t="s">
        <v>2056</v>
      </c>
      <c r="B384" t="s">
        <v>2057</v>
      </c>
      <c r="C384" t="s">
        <v>2058</v>
      </c>
      <c r="D384" t="s">
        <v>772</v>
      </c>
    </row>
    <row r="385" spans="1:4">
      <c r="A385" t="s">
        <v>2059</v>
      </c>
      <c r="B385" t="s">
        <v>2057</v>
      </c>
      <c r="C385" t="s">
        <v>2060</v>
      </c>
      <c r="D385" t="s">
        <v>772</v>
      </c>
    </row>
    <row r="386" spans="1:4">
      <c r="A386" t="s">
        <v>2061</v>
      </c>
      <c r="B386" t="s">
        <v>2057</v>
      </c>
      <c r="C386" t="s">
        <v>2062</v>
      </c>
      <c r="D386" t="s">
        <v>772</v>
      </c>
    </row>
    <row r="387" spans="1:4">
      <c r="A387" t="s">
        <v>2063</v>
      </c>
      <c r="B387" t="s">
        <v>2057</v>
      </c>
      <c r="C387" t="s">
        <v>2064</v>
      </c>
      <c r="D387" t="s">
        <v>772</v>
      </c>
    </row>
    <row r="388" spans="1:4">
      <c r="A388" t="s">
        <v>2065</v>
      </c>
      <c r="B388" t="s">
        <v>1087</v>
      </c>
      <c r="C388" t="s">
        <v>2066</v>
      </c>
      <c r="D388" t="s">
        <v>772</v>
      </c>
    </row>
    <row r="389" spans="1:4">
      <c r="A389" t="s">
        <v>2067</v>
      </c>
      <c r="B389" t="s">
        <v>1087</v>
      </c>
      <c r="C389" t="s">
        <v>2068</v>
      </c>
      <c r="D389" t="s">
        <v>772</v>
      </c>
    </row>
    <row r="390" spans="1:4">
      <c r="A390" t="s">
        <v>2069</v>
      </c>
      <c r="B390" t="s">
        <v>2070</v>
      </c>
      <c r="C390" t="s">
        <v>2071</v>
      </c>
      <c r="D390" t="s">
        <v>767</v>
      </c>
    </row>
    <row r="391" spans="1:4">
      <c r="A391" t="s">
        <v>2072</v>
      </c>
      <c r="B391" t="s">
        <v>2073</v>
      </c>
      <c r="C391" t="s">
        <v>2074</v>
      </c>
      <c r="D391" t="s">
        <v>772</v>
      </c>
    </row>
    <row r="392" spans="1:4">
      <c r="A392" t="s">
        <v>2075</v>
      </c>
      <c r="B392" t="s">
        <v>2076</v>
      </c>
      <c r="C392" t="s">
        <v>2077</v>
      </c>
      <c r="D392" t="s">
        <v>767</v>
      </c>
    </row>
    <row r="393" spans="1:4">
      <c r="A393" t="s">
        <v>2078</v>
      </c>
      <c r="B393" t="s">
        <v>2079</v>
      </c>
      <c r="C393" t="s">
        <v>2080</v>
      </c>
      <c r="D393" t="s">
        <v>767</v>
      </c>
    </row>
    <row r="394" spans="1:4">
      <c r="A394" t="s">
        <v>2081</v>
      </c>
      <c r="B394" t="s">
        <v>2082</v>
      </c>
      <c r="C394" t="s">
        <v>2083</v>
      </c>
      <c r="D394" t="s">
        <v>767</v>
      </c>
    </row>
    <row r="395" spans="1:4">
      <c r="A395" t="s">
        <v>2084</v>
      </c>
      <c r="B395" t="s">
        <v>2085</v>
      </c>
      <c r="C395" t="s">
        <v>2086</v>
      </c>
      <c r="D395" t="s">
        <v>767</v>
      </c>
    </row>
    <row r="396" spans="1:4">
      <c r="A396" t="s">
        <v>2087</v>
      </c>
      <c r="B396" t="s">
        <v>2088</v>
      </c>
      <c r="C396" t="s">
        <v>2089</v>
      </c>
      <c r="D396" t="s">
        <v>772</v>
      </c>
    </row>
    <row r="397" spans="1:4">
      <c r="A397" t="s">
        <v>2090</v>
      </c>
      <c r="B397" t="s">
        <v>2091</v>
      </c>
      <c r="C397" t="s">
        <v>2092</v>
      </c>
      <c r="D397" t="s">
        <v>772</v>
      </c>
    </row>
    <row r="398" spans="1:4">
      <c r="A398" t="s">
        <v>2093</v>
      </c>
      <c r="B398" t="s">
        <v>2094</v>
      </c>
      <c r="C398" t="s">
        <v>2095</v>
      </c>
      <c r="D398" t="s">
        <v>767</v>
      </c>
    </row>
    <row r="399" spans="1:4">
      <c r="A399" t="s">
        <v>2096</v>
      </c>
      <c r="B399" t="s">
        <v>2097</v>
      </c>
      <c r="C399" t="s">
        <v>2098</v>
      </c>
      <c r="D399" t="s">
        <v>772</v>
      </c>
    </row>
    <row r="400" spans="1:4">
      <c r="A400" t="s">
        <v>2099</v>
      </c>
      <c r="B400" t="s">
        <v>2100</v>
      </c>
      <c r="C400" t="s">
        <v>2101</v>
      </c>
      <c r="D400" t="s">
        <v>772</v>
      </c>
    </row>
    <row r="401" spans="1:4">
      <c r="A401" t="s">
        <v>2102</v>
      </c>
      <c r="B401" t="s">
        <v>2103</v>
      </c>
      <c r="C401" t="s">
        <v>2104</v>
      </c>
      <c r="D401" t="s">
        <v>772</v>
      </c>
    </row>
    <row r="402" spans="1:4">
      <c r="A402" t="s">
        <v>2105</v>
      </c>
      <c r="B402" t="s">
        <v>2106</v>
      </c>
      <c r="C402" t="s">
        <v>2107</v>
      </c>
      <c r="D402" t="s">
        <v>772</v>
      </c>
    </row>
    <row r="403" spans="1:4">
      <c r="A403" t="s">
        <v>2108</v>
      </c>
      <c r="B403" t="s">
        <v>2109</v>
      </c>
      <c r="C403" t="s">
        <v>2110</v>
      </c>
      <c r="D403" t="s">
        <v>772</v>
      </c>
    </row>
    <row r="404" spans="1:4">
      <c r="A404" t="s">
        <v>2111</v>
      </c>
      <c r="B404" t="s">
        <v>2112</v>
      </c>
      <c r="C404" t="s">
        <v>2113</v>
      </c>
      <c r="D404" t="s">
        <v>772</v>
      </c>
    </row>
    <row r="405" spans="1:4">
      <c r="A405" t="s">
        <v>2114</v>
      </c>
      <c r="B405" t="s">
        <v>2115</v>
      </c>
      <c r="C405" t="s">
        <v>2116</v>
      </c>
      <c r="D405" t="s">
        <v>772</v>
      </c>
    </row>
    <row r="406" spans="1:4">
      <c r="A406" t="s">
        <v>2117</v>
      </c>
      <c r="B406" t="s">
        <v>2118</v>
      </c>
      <c r="C406" t="s">
        <v>2119</v>
      </c>
      <c r="D406" t="s">
        <v>772</v>
      </c>
    </row>
    <row r="407" spans="1:4">
      <c r="A407" t="s">
        <v>2120</v>
      </c>
      <c r="B407" t="s">
        <v>2121</v>
      </c>
      <c r="C407" t="s">
        <v>2122</v>
      </c>
      <c r="D407" t="s">
        <v>772</v>
      </c>
    </row>
    <row r="408" spans="1:4">
      <c r="A408" t="s">
        <v>2123</v>
      </c>
      <c r="B408" t="s">
        <v>2124</v>
      </c>
      <c r="C408" t="s">
        <v>2125</v>
      </c>
      <c r="D408" t="s">
        <v>772</v>
      </c>
    </row>
    <row r="409" spans="1:4">
      <c r="A409" t="s">
        <v>2126</v>
      </c>
      <c r="B409" t="s">
        <v>2127</v>
      </c>
      <c r="C409" t="s">
        <v>2128</v>
      </c>
      <c r="D409" t="s">
        <v>772</v>
      </c>
    </row>
    <row r="410" spans="1:4">
      <c r="A410" t="s">
        <v>2129</v>
      </c>
      <c r="B410" t="s">
        <v>2130</v>
      </c>
      <c r="C410" t="s">
        <v>2131</v>
      </c>
      <c r="D410" t="s">
        <v>772</v>
      </c>
    </row>
    <row r="411" spans="1:4">
      <c r="A411" t="s">
        <v>2132</v>
      </c>
      <c r="B411" t="s">
        <v>2133</v>
      </c>
      <c r="C411" t="s">
        <v>2134</v>
      </c>
      <c r="D411" t="s">
        <v>773</v>
      </c>
    </row>
    <row r="412" spans="1:4">
      <c r="A412" t="s">
        <v>2135</v>
      </c>
      <c r="B412" t="s">
        <v>2136</v>
      </c>
      <c r="C412" t="s">
        <v>2137</v>
      </c>
      <c r="D412" t="s">
        <v>773</v>
      </c>
    </row>
    <row r="413" spans="1:4">
      <c r="A413" t="s">
        <v>2138</v>
      </c>
      <c r="B413" t="s">
        <v>2139</v>
      </c>
      <c r="C413" t="s">
        <v>2140</v>
      </c>
      <c r="D413" t="s">
        <v>772</v>
      </c>
    </row>
    <row r="414" spans="1:4">
      <c r="A414" t="s">
        <v>2141</v>
      </c>
      <c r="B414" t="s">
        <v>2142</v>
      </c>
      <c r="C414" t="s">
        <v>2143</v>
      </c>
      <c r="D414" t="s">
        <v>772</v>
      </c>
    </row>
    <row r="415" spans="1:4">
      <c r="A415" t="s">
        <v>2144</v>
      </c>
      <c r="B415" t="s">
        <v>2145</v>
      </c>
      <c r="C415" t="s">
        <v>2146</v>
      </c>
      <c r="D415" t="s">
        <v>772</v>
      </c>
    </row>
    <row r="416" spans="1:4">
      <c r="A416" t="s">
        <v>2147</v>
      </c>
      <c r="B416" t="s">
        <v>2148</v>
      </c>
      <c r="C416" t="s">
        <v>2149</v>
      </c>
      <c r="D416" t="s">
        <v>772</v>
      </c>
    </row>
    <row r="417" spans="1:4">
      <c r="A417" t="s">
        <v>2150</v>
      </c>
      <c r="B417" t="s">
        <v>2151</v>
      </c>
      <c r="C417" t="s">
        <v>2152</v>
      </c>
      <c r="D417" t="s">
        <v>772</v>
      </c>
    </row>
    <row r="418" spans="1:4">
      <c r="A418" t="s">
        <v>2153</v>
      </c>
      <c r="B418" t="s">
        <v>2154</v>
      </c>
      <c r="C418" t="s">
        <v>2155</v>
      </c>
      <c r="D418" t="s">
        <v>772</v>
      </c>
    </row>
    <row r="419" spans="1:4">
      <c r="A419" t="s">
        <v>2156</v>
      </c>
      <c r="B419" t="s">
        <v>2157</v>
      </c>
      <c r="C419" t="s">
        <v>2158</v>
      </c>
      <c r="D419" t="s">
        <v>771</v>
      </c>
    </row>
    <row r="420" spans="1:4">
      <c r="A420" t="s">
        <v>2159</v>
      </c>
      <c r="B420" t="s">
        <v>2160</v>
      </c>
      <c r="C420" t="s">
        <v>2161</v>
      </c>
      <c r="D420" t="s">
        <v>772</v>
      </c>
    </row>
    <row r="421" spans="1:4">
      <c r="A421" t="s">
        <v>2162</v>
      </c>
      <c r="B421" t="s">
        <v>2160</v>
      </c>
      <c r="C421" t="s">
        <v>2163</v>
      </c>
      <c r="D421" t="s">
        <v>772</v>
      </c>
    </row>
    <row r="422" spans="1:4">
      <c r="A422" t="s">
        <v>2164</v>
      </c>
      <c r="B422" t="s">
        <v>2165</v>
      </c>
      <c r="C422" t="s">
        <v>2166</v>
      </c>
      <c r="D422" t="s">
        <v>772</v>
      </c>
    </row>
    <row r="423" spans="1:4">
      <c r="A423" t="s">
        <v>2167</v>
      </c>
      <c r="B423" t="s">
        <v>2168</v>
      </c>
      <c r="C423" t="s">
        <v>2169</v>
      </c>
      <c r="D423" t="s">
        <v>772</v>
      </c>
    </row>
    <row r="424" spans="1:4">
      <c r="A424" t="s">
        <v>2170</v>
      </c>
      <c r="B424" t="s">
        <v>2171</v>
      </c>
      <c r="C424" t="s">
        <v>2172</v>
      </c>
      <c r="D424" t="s">
        <v>772</v>
      </c>
    </row>
    <row r="425" spans="1:4">
      <c r="A425" t="s">
        <v>2173</v>
      </c>
      <c r="B425" t="s">
        <v>2174</v>
      </c>
      <c r="C425" t="s">
        <v>2175</v>
      </c>
      <c r="D425" t="s">
        <v>772</v>
      </c>
    </row>
    <row r="426" spans="1:4">
      <c r="A426" t="s">
        <v>2176</v>
      </c>
      <c r="B426" t="s">
        <v>2177</v>
      </c>
      <c r="C426" t="s">
        <v>2178</v>
      </c>
      <c r="D426" t="s">
        <v>772</v>
      </c>
    </row>
    <row r="427" spans="1:4">
      <c r="A427" t="s">
        <v>2179</v>
      </c>
      <c r="B427" t="s">
        <v>2177</v>
      </c>
      <c r="C427" t="s">
        <v>2180</v>
      </c>
      <c r="D427" t="s">
        <v>772</v>
      </c>
    </row>
    <row r="428" spans="1:4">
      <c r="A428" t="s">
        <v>2181</v>
      </c>
      <c r="B428" t="s">
        <v>2182</v>
      </c>
      <c r="C428" t="s">
        <v>2183</v>
      </c>
      <c r="D428" t="s">
        <v>772</v>
      </c>
    </row>
    <row r="429" spans="1:4">
      <c r="A429" t="s">
        <v>2184</v>
      </c>
      <c r="B429" t="s">
        <v>2185</v>
      </c>
      <c r="C429" t="s">
        <v>2186</v>
      </c>
      <c r="D429" t="s">
        <v>776</v>
      </c>
    </row>
    <row r="430" spans="1:4">
      <c r="A430" t="s">
        <v>2187</v>
      </c>
      <c r="B430" t="s">
        <v>2188</v>
      </c>
      <c r="C430" t="s">
        <v>2189</v>
      </c>
      <c r="D430" t="s">
        <v>762</v>
      </c>
    </row>
    <row r="431" spans="1:4">
      <c r="A431" t="s">
        <v>2190</v>
      </c>
      <c r="B431" t="s">
        <v>2191</v>
      </c>
      <c r="C431" t="s">
        <v>2192</v>
      </c>
      <c r="D431" t="s">
        <v>768</v>
      </c>
    </row>
    <row r="432" spans="1:4">
      <c r="A432" t="s">
        <v>2193</v>
      </c>
      <c r="B432" t="s">
        <v>2194</v>
      </c>
      <c r="C432" t="s">
        <v>2195</v>
      </c>
      <c r="D432" t="s">
        <v>772</v>
      </c>
    </row>
    <row r="433" spans="1:4">
      <c r="A433" t="s">
        <v>2196</v>
      </c>
      <c r="B433" t="s">
        <v>2197</v>
      </c>
      <c r="C433" t="s">
        <v>2198</v>
      </c>
      <c r="D433" t="s">
        <v>772</v>
      </c>
    </row>
    <row r="434" spans="1:4">
      <c r="A434" t="s">
        <v>2199</v>
      </c>
      <c r="B434" t="s">
        <v>2200</v>
      </c>
      <c r="C434" t="s">
        <v>2201</v>
      </c>
      <c r="D434" t="s">
        <v>772</v>
      </c>
    </row>
    <row r="435" spans="1:4">
      <c r="A435" t="s">
        <v>2202</v>
      </c>
      <c r="B435" t="s">
        <v>2203</v>
      </c>
      <c r="C435" t="s">
        <v>2204</v>
      </c>
      <c r="D435" t="s">
        <v>767</v>
      </c>
    </row>
    <row r="436" spans="1:4">
      <c r="A436" t="s">
        <v>2205</v>
      </c>
      <c r="B436" t="s">
        <v>2206</v>
      </c>
      <c r="C436" t="s">
        <v>2207</v>
      </c>
      <c r="D436" t="s">
        <v>768</v>
      </c>
    </row>
    <row r="437" spans="1:4">
      <c r="A437" t="s">
        <v>2208</v>
      </c>
      <c r="B437" t="s">
        <v>2209</v>
      </c>
      <c r="C437" t="s">
        <v>2210</v>
      </c>
      <c r="D437" t="s">
        <v>768</v>
      </c>
    </row>
    <row r="438" spans="1:4">
      <c r="A438" t="s">
        <v>2211</v>
      </c>
      <c r="B438" t="s">
        <v>2212</v>
      </c>
      <c r="C438" t="s">
        <v>2213</v>
      </c>
      <c r="D438" t="s">
        <v>767</v>
      </c>
    </row>
    <row r="439" spans="1:4">
      <c r="A439" t="s">
        <v>2214</v>
      </c>
      <c r="B439" t="s">
        <v>2215</v>
      </c>
      <c r="C439" t="s">
        <v>2216</v>
      </c>
      <c r="D439" t="s">
        <v>768</v>
      </c>
    </row>
    <row r="440" spans="1:4">
      <c r="A440" t="s">
        <v>2217</v>
      </c>
      <c r="B440" t="s">
        <v>2218</v>
      </c>
      <c r="C440" t="s">
        <v>2219</v>
      </c>
      <c r="D440" t="s">
        <v>764</v>
      </c>
    </row>
    <row r="441" spans="1:4">
      <c r="A441" t="s">
        <v>2220</v>
      </c>
      <c r="B441" t="s">
        <v>2221</v>
      </c>
      <c r="C441" t="s">
        <v>2222</v>
      </c>
      <c r="D441" t="s">
        <v>776</v>
      </c>
    </row>
    <row r="442" spans="1:4">
      <c r="A442" t="s">
        <v>2223</v>
      </c>
      <c r="B442" t="s">
        <v>2224</v>
      </c>
      <c r="C442" t="s">
        <v>2225</v>
      </c>
      <c r="D442" t="s">
        <v>768</v>
      </c>
    </row>
    <row r="443" spans="1:4">
      <c r="A443" t="s">
        <v>2226</v>
      </c>
      <c r="B443" t="s">
        <v>2227</v>
      </c>
      <c r="C443" t="s">
        <v>2228</v>
      </c>
      <c r="D443" t="s">
        <v>766</v>
      </c>
    </row>
    <row r="444" spans="1:4">
      <c r="A444" t="s">
        <v>2229</v>
      </c>
      <c r="B444" t="s">
        <v>2230</v>
      </c>
      <c r="C444" t="s">
        <v>2231</v>
      </c>
      <c r="D444" t="s">
        <v>766</v>
      </c>
    </row>
    <row r="445" spans="1:4">
      <c r="A445" t="s">
        <v>2232</v>
      </c>
      <c r="B445" t="s">
        <v>2233</v>
      </c>
      <c r="C445" t="s">
        <v>2234</v>
      </c>
      <c r="D445" t="s">
        <v>767</v>
      </c>
    </row>
    <row r="446" spans="1:4">
      <c r="A446" t="s">
        <v>2235</v>
      </c>
      <c r="B446" t="s">
        <v>2236</v>
      </c>
      <c r="C446" t="s">
        <v>2237</v>
      </c>
      <c r="D446" t="s">
        <v>769</v>
      </c>
    </row>
    <row r="447" spans="1:4">
      <c r="A447" t="s">
        <v>2238</v>
      </c>
      <c r="B447" t="s">
        <v>2239</v>
      </c>
      <c r="C447" t="s">
        <v>2240</v>
      </c>
      <c r="D447" t="s">
        <v>774</v>
      </c>
    </row>
    <row r="448" spans="1:4">
      <c r="A448" t="s">
        <v>2241</v>
      </c>
      <c r="B448" t="s">
        <v>2242</v>
      </c>
      <c r="C448" t="s">
        <v>2243</v>
      </c>
      <c r="D448" t="s">
        <v>774</v>
      </c>
    </row>
    <row r="449" spans="1:4">
      <c r="A449" t="s">
        <v>2244</v>
      </c>
      <c r="B449" t="s">
        <v>1000</v>
      </c>
      <c r="C449" t="s">
        <v>2245</v>
      </c>
      <c r="D449" t="s">
        <v>774</v>
      </c>
    </row>
    <row r="450" spans="1:4">
      <c r="A450" t="s">
        <v>2246</v>
      </c>
      <c r="B450" t="s">
        <v>2247</v>
      </c>
      <c r="C450" t="s">
        <v>2248</v>
      </c>
      <c r="D450" t="s">
        <v>774</v>
      </c>
    </row>
    <row r="451" spans="1:4">
      <c r="A451" t="s">
        <v>2249</v>
      </c>
      <c r="B451" t="s">
        <v>2250</v>
      </c>
      <c r="C451" t="s">
        <v>2251</v>
      </c>
      <c r="D451" t="s">
        <v>774</v>
      </c>
    </row>
    <row r="452" spans="1:4">
      <c r="A452" t="s">
        <v>2252</v>
      </c>
      <c r="B452" t="s">
        <v>2253</v>
      </c>
      <c r="C452" t="s">
        <v>2254</v>
      </c>
      <c r="D452" t="s">
        <v>774</v>
      </c>
    </row>
    <row r="453" spans="1:4">
      <c r="A453" t="s">
        <v>2255</v>
      </c>
      <c r="B453" t="s">
        <v>2256</v>
      </c>
      <c r="C453" t="s">
        <v>2257</v>
      </c>
      <c r="D453" t="s">
        <v>774</v>
      </c>
    </row>
    <row r="454" spans="1:4">
      <c r="A454" t="s">
        <v>2258</v>
      </c>
      <c r="B454" t="s">
        <v>2259</v>
      </c>
      <c r="C454" t="s">
        <v>2260</v>
      </c>
      <c r="D454" t="s">
        <v>774</v>
      </c>
    </row>
    <row r="455" spans="1:4">
      <c r="A455" t="s">
        <v>2261</v>
      </c>
      <c r="B455" t="s">
        <v>2262</v>
      </c>
      <c r="C455" t="s">
        <v>2263</v>
      </c>
      <c r="D455" t="s">
        <v>774</v>
      </c>
    </row>
    <row r="456" spans="1:4">
      <c r="A456" t="s">
        <v>2264</v>
      </c>
      <c r="B456" t="s">
        <v>2265</v>
      </c>
      <c r="C456" t="s">
        <v>2266</v>
      </c>
      <c r="D456" t="s">
        <v>772</v>
      </c>
    </row>
    <row r="457" spans="1:4">
      <c r="A457" t="s">
        <v>2267</v>
      </c>
      <c r="B457" t="s">
        <v>2268</v>
      </c>
      <c r="C457" t="s">
        <v>2269</v>
      </c>
      <c r="D457" t="s">
        <v>771</v>
      </c>
    </row>
    <row r="458" spans="1:4">
      <c r="A458" t="s">
        <v>2270</v>
      </c>
      <c r="B458" t="s">
        <v>2271</v>
      </c>
      <c r="C458" t="s">
        <v>2272</v>
      </c>
      <c r="D458" t="s">
        <v>771</v>
      </c>
    </row>
    <row r="459" spans="1:4">
      <c r="A459" t="s">
        <v>2273</v>
      </c>
      <c r="B459" t="s">
        <v>2274</v>
      </c>
      <c r="C459" t="s">
        <v>2275</v>
      </c>
      <c r="D459" t="s">
        <v>771</v>
      </c>
    </row>
    <row r="460" spans="1:4">
      <c r="A460" t="s">
        <v>2276</v>
      </c>
      <c r="B460" t="s">
        <v>2277</v>
      </c>
      <c r="C460" t="s">
        <v>2278</v>
      </c>
      <c r="D460" t="s">
        <v>771</v>
      </c>
    </row>
    <row r="461" spans="1:4">
      <c r="A461" t="s">
        <v>2279</v>
      </c>
      <c r="B461" t="s">
        <v>2280</v>
      </c>
      <c r="C461" t="s">
        <v>2281</v>
      </c>
      <c r="D461" t="s">
        <v>771</v>
      </c>
    </row>
    <row r="462" spans="1:4">
      <c r="A462" t="s">
        <v>2282</v>
      </c>
      <c r="B462" t="s">
        <v>2283</v>
      </c>
      <c r="C462" t="s">
        <v>2284</v>
      </c>
      <c r="D462" t="s">
        <v>771</v>
      </c>
    </row>
    <row r="463" spans="1:4">
      <c r="A463" t="s">
        <v>2285</v>
      </c>
      <c r="B463" t="s">
        <v>2286</v>
      </c>
      <c r="C463" t="s">
        <v>2287</v>
      </c>
      <c r="D463" t="s">
        <v>771</v>
      </c>
    </row>
    <row r="464" spans="1:4">
      <c r="A464" t="s">
        <v>2288</v>
      </c>
      <c r="B464" t="s">
        <v>2289</v>
      </c>
      <c r="C464" t="s">
        <v>2290</v>
      </c>
      <c r="D464" t="s">
        <v>771</v>
      </c>
    </row>
    <row r="465" spans="1:4">
      <c r="A465" t="s">
        <v>2291</v>
      </c>
      <c r="B465" t="s">
        <v>1994</v>
      </c>
      <c r="C465" t="s">
        <v>2292</v>
      </c>
      <c r="D465" t="s">
        <v>771</v>
      </c>
    </row>
    <row r="466" spans="1:4">
      <c r="A466" t="s">
        <v>2293</v>
      </c>
      <c r="B466" t="s">
        <v>2294</v>
      </c>
      <c r="C466" t="s">
        <v>2295</v>
      </c>
      <c r="D466" t="s">
        <v>777</v>
      </c>
    </row>
    <row r="467" spans="1:4">
      <c r="A467" t="s">
        <v>2296</v>
      </c>
      <c r="B467" t="s">
        <v>2297</v>
      </c>
      <c r="C467" t="s">
        <v>2298</v>
      </c>
      <c r="D467" t="s">
        <v>772</v>
      </c>
    </row>
    <row r="468" spans="1:4">
      <c r="A468" t="s">
        <v>2299</v>
      </c>
      <c r="B468" t="s">
        <v>2300</v>
      </c>
      <c r="C468" t="s">
        <v>2301</v>
      </c>
      <c r="D468" t="s">
        <v>772</v>
      </c>
    </row>
    <row r="469" spans="1:4">
      <c r="A469" t="s">
        <v>2302</v>
      </c>
      <c r="B469" t="s">
        <v>2303</v>
      </c>
      <c r="C469" t="s">
        <v>2304</v>
      </c>
      <c r="D469" t="s">
        <v>772</v>
      </c>
    </row>
    <row r="470" spans="1:4">
      <c r="A470" t="s">
        <v>2305</v>
      </c>
      <c r="B470" t="s">
        <v>2306</v>
      </c>
      <c r="C470" t="s">
        <v>2307</v>
      </c>
      <c r="D470" t="s">
        <v>772</v>
      </c>
    </row>
    <row r="471" spans="1:4">
      <c r="A471" t="s">
        <v>2308</v>
      </c>
      <c r="B471" t="s">
        <v>2309</v>
      </c>
      <c r="C471" t="s">
        <v>2310</v>
      </c>
      <c r="D471" t="s">
        <v>772</v>
      </c>
    </row>
    <row r="472" spans="1:4">
      <c r="A472" t="s">
        <v>2311</v>
      </c>
      <c r="B472" t="s">
        <v>2312</v>
      </c>
      <c r="C472" t="s">
        <v>2313</v>
      </c>
      <c r="D472" t="s">
        <v>768</v>
      </c>
    </row>
    <row r="473" spans="1:4">
      <c r="A473" t="s">
        <v>2314</v>
      </c>
      <c r="B473" t="s">
        <v>2315</v>
      </c>
      <c r="C473" t="s">
        <v>2316</v>
      </c>
      <c r="D473" t="s">
        <v>768</v>
      </c>
    </row>
    <row r="474" spans="1:4">
      <c r="A474" t="s">
        <v>2317</v>
      </c>
      <c r="B474" t="s">
        <v>2318</v>
      </c>
      <c r="C474" t="s">
        <v>2319</v>
      </c>
      <c r="D474" t="s">
        <v>774</v>
      </c>
    </row>
    <row r="475" spans="1:4">
      <c r="A475" t="s">
        <v>2320</v>
      </c>
      <c r="B475" t="s">
        <v>2321</v>
      </c>
      <c r="C475" t="s">
        <v>2322</v>
      </c>
      <c r="D475" t="s">
        <v>774</v>
      </c>
    </row>
    <row r="476" spans="1:4">
      <c r="A476" t="s">
        <v>2323</v>
      </c>
      <c r="B476" t="s">
        <v>2324</v>
      </c>
      <c r="C476" t="s">
        <v>2325</v>
      </c>
      <c r="D476" t="s">
        <v>774</v>
      </c>
    </row>
    <row r="477" spans="1:4">
      <c r="A477" t="s">
        <v>2326</v>
      </c>
      <c r="B477" t="s">
        <v>2327</v>
      </c>
      <c r="C477" t="s">
        <v>2328</v>
      </c>
      <c r="D477" t="s">
        <v>774</v>
      </c>
    </row>
    <row r="478" spans="1:4">
      <c r="A478" t="s">
        <v>2329</v>
      </c>
      <c r="B478" t="s">
        <v>2330</v>
      </c>
      <c r="C478" t="s">
        <v>2331</v>
      </c>
      <c r="D478" t="s">
        <v>774</v>
      </c>
    </row>
    <row r="479" spans="1:4">
      <c r="A479" t="s">
        <v>2332</v>
      </c>
      <c r="B479" t="s">
        <v>2333</v>
      </c>
      <c r="C479" t="s">
        <v>2334</v>
      </c>
      <c r="D479" t="s">
        <v>774</v>
      </c>
    </row>
    <row r="480" spans="1:4">
      <c r="A480" t="s">
        <v>2335</v>
      </c>
      <c r="B480" t="s">
        <v>2336</v>
      </c>
      <c r="C480" t="s">
        <v>2337</v>
      </c>
      <c r="D480" t="s">
        <v>774</v>
      </c>
    </row>
    <row r="481" spans="1:4">
      <c r="A481" t="s">
        <v>2338</v>
      </c>
      <c r="B481" t="s">
        <v>2339</v>
      </c>
      <c r="C481" t="s">
        <v>2340</v>
      </c>
      <c r="D481" t="s">
        <v>774</v>
      </c>
    </row>
    <row r="482" spans="1:4">
      <c r="A482" t="s">
        <v>2341</v>
      </c>
      <c r="B482" t="s">
        <v>2342</v>
      </c>
      <c r="C482" t="s">
        <v>2343</v>
      </c>
      <c r="D482" t="s">
        <v>774</v>
      </c>
    </row>
    <row r="483" spans="1:4">
      <c r="A483" t="s">
        <v>2344</v>
      </c>
      <c r="B483" t="s">
        <v>2345</v>
      </c>
      <c r="C483" t="s">
        <v>2346</v>
      </c>
      <c r="D483" t="s">
        <v>774</v>
      </c>
    </row>
    <row r="484" spans="1:4">
      <c r="A484" t="s">
        <v>2347</v>
      </c>
      <c r="B484" t="s">
        <v>2348</v>
      </c>
      <c r="C484" t="s">
        <v>2349</v>
      </c>
      <c r="D484" t="s">
        <v>774</v>
      </c>
    </row>
    <row r="485" spans="1:4">
      <c r="A485" t="s">
        <v>2350</v>
      </c>
      <c r="B485" t="s">
        <v>2351</v>
      </c>
      <c r="C485" t="s">
        <v>2352</v>
      </c>
      <c r="D485" t="s">
        <v>774</v>
      </c>
    </row>
    <row r="486" spans="1:4">
      <c r="A486" t="s">
        <v>2353</v>
      </c>
      <c r="B486" t="s">
        <v>2354</v>
      </c>
      <c r="C486" t="s">
        <v>2355</v>
      </c>
      <c r="D486" t="s">
        <v>774</v>
      </c>
    </row>
    <row r="487" spans="1:4">
      <c r="A487" t="s">
        <v>2356</v>
      </c>
      <c r="B487" t="s">
        <v>2357</v>
      </c>
      <c r="C487" t="s">
        <v>2358</v>
      </c>
      <c r="D487" t="s">
        <v>774</v>
      </c>
    </row>
    <row r="488" spans="1:4">
      <c r="A488" t="s">
        <v>2359</v>
      </c>
      <c r="B488" t="s">
        <v>2360</v>
      </c>
      <c r="C488" t="s">
        <v>2361</v>
      </c>
      <c r="D488" t="s">
        <v>774</v>
      </c>
    </row>
    <row r="489" spans="1:4">
      <c r="A489" t="s">
        <v>2362</v>
      </c>
      <c r="B489" t="s">
        <v>2363</v>
      </c>
      <c r="C489" t="s">
        <v>2364</v>
      </c>
      <c r="D489" t="s">
        <v>774</v>
      </c>
    </row>
    <row r="490" spans="1:4">
      <c r="A490" t="s">
        <v>2365</v>
      </c>
      <c r="B490" t="s">
        <v>2366</v>
      </c>
      <c r="C490" t="s">
        <v>2367</v>
      </c>
      <c r="D490" t="s">
        <v>772</v>
      </c>
    </row>
    <row r="491" spans="1:4">
      <c r="A491" t="s">
        <v>2368</v>
      </c>
      <c r="B491" t="s">
        <v>2369</v>
      </c>
      <c r="C491" t="s">
        <v>2370</v>
      </c>
      <c r="D491" t="s">
        <v>774</v>
      </c>
    </row>
    <row r="492" spans="1:4">
      <c r="A492" t="s">
        <v>2371</v>
      </c>
      <c r="B492" t="s">
        <v>2372</v>
      </c>
      <c r="C492" t="s">
        <v>2373</v>
      </c>
      <c r="D492" t="s">
        <v>774</v>
      </c>
    </row>
    <row r="493" spans="1:4">
      <c r="A493" t="s">
        <v>2374</v>
      </c>
      <c r="B493" t="s">
        <v>2345</v>
      </c>
      <c r="C493" t="s">
        <v>2375</v>
      </c>
      <c r="D493" t="s">
        <v>774</v>
      </c>
    </row>
    <row r="494" spans="1:4">
      <c r="A494" t="s">
        <v>2376</v>
      </c>
      <c r="B494" t="s">
        <v>2377</v>
      </c>
      <c r="C494" t="s">
        <v>2378</v>
      </c>
      <c r="D494" t="s">
        <v>774</v>
      </c>
    </row>
    <row r="495" spans="1:4">
      <c r="A495" t="s">
        <v>2379</v>
      </c>
      <c r="B495" t="s">
        <v>2380</v>
      </c>
      <c r="C495" t="s">
        <v>2381</v>
      </c>
      <c r="D495" t="s">
        <v>774</v>
      </c>
    </row>
    <row r="496" spans="1:4">
      <c r="A496" t="s">
        <v>2382</v>
      </c>
      <c r="B496" t="s">
        <v>2383</v>
      </c>
      <c r="C496" t="s">
        <v>2384</v>
      </c>
      <c r="D496" t="s">
        <v>774</v>
      </c>
    </row>
    <row r="497" spans="1:4">
      <c r="A497" t="s">
        <v>2385</v>
      </c>
      <c r="B497" t="s">
        <v>2383</v>
      </c>
      <c r="C497" t="s">
        <v>2386</v>
      </c>
      <c r="D497" t="s">
        <v>774</v>
      </c>
    </row>
    <row r="498" spans="1:4">
      <c r="A498" t="s">
        <v>2387</v>
      </c>
      <c r="B498" t="s">
        <v>2388</v>
      </c>
      <c r="C498" t="s">
        <v>2389</v>
      </c>
      <c r="D498" t="s">
        <v>774</v>
      </c>
    </row>
    <row r="499" spans="1:4">
      <c r="A499" t="s">
        <v>2390</v>
      </c>
      <c r="B499" t="s">
        <v>2391</v>
      </c>
      <c r="C499" t="s">
        <v>2392</v>
      </c>
      <c r="D499" t="s">
        <v>774</v>
      </c>
    </row>
    <row r="500" spans="1:4">
      <c r="A500" t="s">
        <v>2393</v>
      </c>
      <c r="B500" t="s">
        <v>2394</v>
      </c>
      <c r="C500" t="s">
        <v>2395</v>
      </c>
      <c r="D500" t="s">
        <v>774</v>
      </c>
    </row>
    <row r="501" spans="1:4">
      <c r="A501" t="s">
        <v>2396</v>
      </c>
      <c r="B501" t="s">
        <v>2397</v>
      </c>
      <c r="C501" t="s">
        <v>2398</v>
      </c>
      <c r="D501" t="s">
        <v>774</v>
      </c>
    </row>
    <row r="502" spans="1:4">
      <c r="A502" t="s">
        <v>2399</v>
      </c>
      <c r="B502" t="s">
        <v>2400</v>
      </c>
      <c r="C502" t="s">
        <v>2401</v>
      </c>
      <c r="D502" t="s">
        <v>774</v>
      </c>
    </row>
    <row r="503" spans="1:4">
      <c r="A503" t="s">
        <v>2402</v>
      </c>
      <c r="B503" t="s">
        <v>2403</v>
      </c>
      <c r="C503" t="s">
        <v>2404</v>
      </c>
      <c r="D503" t="s">
        <v>774</v>
      </c>
    </row>
    <row r="504" spans="1:4">
      <c r="A504" t="s">
        <v>2405</v>
      </c>
      <c r="B504" t="s">
        <v>2406</v>
      </c>
      <c r="C504" t="s">
        <v>2407</v>
      </c>
      <c r="D504" t="s">
        <v>774</v>
      </c>
    </row>
    <row r="505" spans="1:4">
      <c r="A505" t="s">
        <v>2408</v>
      </c>
      <c r="B505" t="s">
        <v>2333</v>
      </c>
      <c r="C505" t="s">
        <v>2409</v>
      </c>
      <c r="D505" t="s">
        <v>774</v>
      </c>
    </row>
    <row r="506" spans="1:4">
      <c r="A506" t="s">
        <v>2410</v>
      </c>
      <c r="B506" t="s">
        <v>2411</v>
      </c>
      <c r="C506" t="s">
        <v>2412</v>
      </c>
      <c r="D506" t="s">
        <v>772</v>
      </c>
    </row>
    <row r="507" spans="1:4">
      <c r="A507" t="s">
        <v>2413</v>
      </c>
      <c r="B507" t="s">
        <v>2414</v>
      </c>
      <c r="C507" t="s">
        <v>2415</v>
      </c>
      <c r="D507" t="s">
        <v>774</v>
      </c>
    </row>
    <row r="508" spans="1:4">
      <c r="A508" t="s">
        <v>2416</v>
      </c>
      <c r="B508" t="s">
        <v>2417</v>
      </c>
      <c r="C508" t="s">
        <v>2418</v>
      </c>
      <c r="D508" t="s">
        <v>774</v>
      </c>
    </row>
    <row r="509" spans="1:4">
      <c r="A509" t="s">
        <v>2419</v>
      </c>
      <c r="B509" t="s">
        <v>2420</v>
      </c>
      <c r="C509" t="s">
        <v>2421</v>
      </c>
      <c r="D509" t="s">
        <v>774</v>
      </c>
    </row>
    <row r="510" spans="1:4">
      <c r="A510" t="s">
        <v>2422</v>
      </c>
      <c r="B510" t="s">
        <v>2423</v>
      </c>
      <c r="C510" t="s">
        <v>2424</v>
      </c>
      <c r="D510" t="s">
        <v>774</v>
      </c>
    </row>
    <row r="511" spans="1:4">
      <c r="A511" t="s">
        <v>2425</v>
      </c>
      <c r="B511" t="s">
        <v>2426</v>
      </c>
      <c r="C511" t="s">
        <v>2427</v>
      </c>
      <c r="D511" t="s">
        <v>774</v>
      </c>
    </row>
    <row r="512" spans="1:4">
      <c r="A512" t="s">
        <v>2428</v>
      </c>
      <c r="B512" t="s">
        <v>1161</v>
      </c>
      <c r="C512" t="s">
        <v>2429</v>
      </c>
      <c r="D512" t="s">
        <v>774</v>
      </c>
    </row>
    <row r="513" spans="1:4">
      <c r="A513" t="s">
        <v>2430</v>
      </c>
      <c r="B513" t="s">
        <v>2431</v>
      </c>
      <c r="C513" t="s">
        <v>2432</v>
      </c>
      <c r="D513" t="s">
        <v>766</v>
      </c>
    </row>
    <row r="514" spans="1:4">
      <c r="A514" t="s">
        <v>2433</v>
      </c>
      <c r="B514" t="s">
        <v>2434</v>
      </c>
      <c r="C514" t="s">
        <v>2435</v>
      </c>
      <c r="D514" t="s">
        <v>766</v>
      </c>
    </row>
    <row r="515" spans="1:4">
      <c r="A515" t="s">
        <v>2436</v>
      </c>
      <c r="B515" t="s">
        <v>2437</v>
      </c>
      <c r="C515" t="s">
        <v>2438</v>
      </c>
      <c r="D515" t="s">
        <v>765</v>
      </c>
    </row>
    <row r="516" spans="1:4">
      <c r="A516" t="s">
        <v>2439</v>
      </c>
      <c r="B516" t="s">
        <v>2440</v>
      </c>
      <c r="C516" t="s">
        <v>2441</v>
      </c>
      <c r="D516" t="s">
        <v>765</v>
      </c>
    </row>
    <row r="517" spans="1:4">
      <c r="A517" t="s">
        <v>2442</v>
      </c>
      <c r="B517" t="s">
        <v>2443</v>
      </c>
      <c r="C517" t="s">
        <v>2444</v>
      </c>
      <c r="D517" t="s">
        <v>775</v>
      </c>
    </row>
    <row r="518" spans="1:4">
      <c r="A518" t="s">
        <v>2445</v>
      </c>
      <c r="B518" t="s">
        <v>2446</v>
      </c>
      <c r="C518" t="s">
        <v>2447</v>
      </c>
      <c r="D518" t="s">
        <v>769</v>
      </c>
    </row>
    <row r="519" spans="1:4">
      <c r="A519" t="s">
        <v>2448</v>
      </c>
      <c r="B519" t="s">
        <v>2449</v>
      </c>
      <c r="C519" t="s">
        <v>2450</v>
      </c>
      <c r="D519" t="s">
        <v>772</v>
      </c>
    </row>
    <row r="520" spans="1:4">
      <c r="A520" t="s">
        <v>2451</v>
      </c>
      <c r="B520" t="s">
        <v>1404</v>
      </c>
      <c r="C520" t="s">
        <v>2452</v>
      </c>
      <c r="D520" t="s">
        <v>774</v>
      </c>
    </row>
    <row r="521" spans="1:4">
      <c r="A521" t="s">
        <v>2453</v>
      </c>
      <c r="B521" t="s">
        <v>1404</v>
      </c>
      <c r="C521" t="s">
        <v>2454</v>
      </c>
      <c r="D521" t="s">
        <v>774</v>
      </c>
    </row>
    <row r="522" spans="1:4">
      <c r="A522" t="s">
        <v>2455</v>
      </c>
      <c r="B522" t="s">
        <v>2456</v>
      </c>
      <c r="C522" t="s">
        <v>2457</v>
      </c>
      <c r="D522" t="s">
        <v>774</v>
      </c>
    </row>
    <row r="523" spans="1:4">
      <c r="A523" t="s">
        <v>2458</v>
      </c>
      <c r="B523" t="s">
        <v>2459</v>
      </c>
      <c r="C523" t="s">
        <v>2460</v>
      </c>
      <c r="D523" t="s">
        <v>774</v>
      </c>
    </row>
    <row r="524" spans="1:4">
      <c r="A524" t="s">
        <v>2461</v>
      </c>
      <c r="B524" t="s">
        <v>2462</v>
      </c>
      <c r="C524" t="s">
        <v>2463</v>
      </c>
      <c r="D524" t="s">
        <v>774</v>
      </c>
    </row>
    <row r="525" spans="1:4">
      <c r="A525" t="s">
        <v>2464</v>
      </c>
      <c r="B525" t="s">
        <v>2465</v>
      </c>
      <c r="C525" t="s">
        <v>2466</v>
      </c>
      <c r="D525" t="s">
        <v>774</v>
      </c>
    </row>
    <row r="526" spans="1:4">
      <c r="A526" t="s">
        <v>2467</v>
      </c>
      <c r="B526" t="s">
        <v>2468</v>
      </c>
      <c r="C526" t="s">
        <v>2469</v>
      </c>
      <c r="D526" t="s">
        <v>774</v>
      </c>
    </row>
    <row r="527" spans="1:4">
      <c r="A527" t="s">
        <v>2470</v>
      </c>
      <c r="B527" t="s">
        <v>2471</v>
      </c>
      <c r="C527" t="s">
        <v>2472</v>
      </c>
      <c r="D527" t="s">
        <v>774</v>
      </c>
    </row>
    <row r="528" spans="1:4">
      <c r="A528" t="s">
        <v>2473</v>
      </c>
      <c r="B528" t="s">
        <v>2474</v>
      </c>
      <c r="C528" t="s">
        <v>2475</v>
      </c>
      <c r="D528" t="s">
        <v>774</v>
      </c>
    </row>
    <row r="529" spans="1:4">
      <c r="A529" t="s">
        <v>2476</v>
      </c>
      <c r="B529" t="s">
        <v>2477</v>
      </c>
      <c r="C529" t="s">
        <v>2478</v>
      </c>
      <c r="D529" t="s">
        <v>774</v>
      </c>
    </row>
    <row r="530" spans="1:4">
      <c r="A530" t="s">
        <v>2479</v>
      </c>
      <c r="B530" t="s">
        <v>2480</v>
      </c>
      <c r="C530" t="s">
        <v>2481</v>
      </c>
      <c r="D530" t="s">
        <v>774</v>
      </c>
    </row>
    <row r="531" spans="1:4">
      <c r="A531" t="s">
        <v>2482</v>
      </c>
      <c r="B531" t="s">
        <v>2483</v>
      </c>
      <c r="C531" t="s">
        <v>2484</v>
      </c>
      <c r="D531" t="s">
        <v>774</v>
      </c>
    </row>
    <row r="532" spans="1:4">
      <c r="A532" t="s">
        <v>2485</v>
      </c>
      <c r="B532" t="s">
        <v>2486</v>
      </c>
      <c r="C532" t="s">
        <v>2487</v>
      </c>
      <c r="D532" t="s">
        <v>774</v>
      </c>
    </row>
    <row r="533" spans="1:4">
      <c r="A533" t="s">
        <v>2488</v>
      </c>
      <c r="B533" t="s">
        <v>2489</v>
      </c>
      <c r="C533" t="s">
        <v>2490</v>
      </c>
      <c r="D533" t="s">
        <v>774</v>
      </c>
    </row>
    <row r="534" spans="1:4">
      <c r="A534" t="s">
        <v>2491</v>
      </c>
      <c r="B534" t="s">
        <v>2492</v>
      </c>
      <c r="C534" t="s">
        <v>2493</v>
      </c>
      <c r="D534" t="s">
        <v>774</v>
      </c>
    </row>
    <row r="535" spans="1:4">
      <c r="A535" t="s">
        <v>2494</v>
      </c>
      <c r="B535" t="s">
        <v>2495</v>
      </c>
      <c r="C535" t="s">
        <v>2496</v>
      </c>
      <c r="D535" t="s">
        <v>774</v>
      </c>
    </row>
    <row r="536" spans="1:4">
      <c r="A536" t="s">
        <v>2497</v>
      </c>
      <c r="B536" t="s">
        <v>2498</v>
      </c>
      <c r="C536" t="s">
        <v>2499</v>
      </c>
      <c r="D536" t="s">
        <v>774</v>
      </c>
    </row>
    <row r="537" spans="1:4">
      <c r="A537" t="s">
        <v>2500</v>
      </c>
      <c r="B537" t="s">
        <v>2501</v>
      </c>
      <c r="C537" t="s">
        <v>2502</v>
      </c>
      <c r="D537" t="s">
        <v>774</v>
      </c>
    </row>
    <row r="538" spans="1:4">
      <c r="A538" t="s">
        <v>2503</v>
      </c>
      <c r="B538" t="s">
        <v>2504</v>
      </c>
      <c r="C538" t="s">
        <v>2505</v>
      </c>
      <c r="D538" t="s">
        <v>774</v>
      </c>
    </row>
    <row r="539" spans="1:4">
      <c r="A539" t="s">
        <v>2506</v>
      </c>
      <c r="B539" t="s">
        <v>2507</v>
      </c>
      <c r="C539" t="s">
        <v>2508</v>
      </c>
      <c r="D539" t="s">
        <v>774</v>
      </c>
    </row>
    <row r="540" spans="1:4">
      <c r="A540" t="s">
        <v>2509</v>
      </c>
      <c r="B540" t="s">
        <v>2510</v>
      </c>
      <c r="C540" t="s">
        <v>2511</v>
      </c>
      <c r="D540" t="s">
        <v>774</v>
      </c>
    </row>
    <row r="541" spans="1:4">
      <c r="A541" t="s">
        <v>2512</v>
      </c>
      <c r="B541" t="s">
        <v>2513</v>
      </c>
      <c r="C541" t="s">
        <v>2514</v>
      </c>
      <c r="D541" t="s">
        <v>774</v>
      </c>
    </row>
    <row r="542" spans="1:4">
      <c r="A542" t="s">
        <v>2515</v>
      </c>
      <c r="B542" t="s">
        <v>2516</v>
      </c>
      <c r="C542" t="s">
        <v>2517</v>
      </c>
      <c r="D542" t="s">
        <v>774</v>
      </c>
    </row>
    <row r="543" spans="1:4">
      <c r="A543" t="s">
        <v>2518</v>
      </c>
      <c r="B543" t="s">
        <v>2519</v>
      </c>
      <c r="C543" t="s">
        <v>2520</v>
      </c>
      <c r="D543" t="s">
        <v>772</v>
      </c>
    </row>
    <row r="544" spans="1:4">
      <c r="A544" t="s">
        <v>2521</v>
      </c>
      <c r="B544" t="s">
        <v>2522</v>
      </c>
      <c r="C544" t="s">
        <v>2523</v>
      </c>
      <c r="D544" t="s">
        <v>772</v>
      </c>
    </row>
    <row r="545" spans="1:4">
      <c r="A545" t="s">
        <v>2524</v>
      </c>
      <c r="B545" t="s">
        <v>2525</v>
      </c>
      <c r="C545" t="s">
        <v>2526</v>
      </c>
      <c r="D545" t="s">
        <v>772</v>
      </c>
    </row>
    <row r="546" spans="1:4">
      <c r="A546" t="s">
        <v>2527</v>
      </c>
      <c r="B546" t="s">
        <v>2528</v>
      </c>
      <c r="C546" t="s">
        <v>2529</v>
      </c>
      <c r="D546" t="s">
        <v>770</v>
      </c>
    </row>
    <row r="547" spans="1:4">
      <c r="A547" t="s">
        <v>2530</v>
      </c>
      <c r="B547" t="s">
        <v>2531</v>
      </c>
      <c r="C547" t="s">
        <v>2532</v>
      </c>
      <c r="D547" t="s">
        <v>765</v>
      </c>
    </row>
    <row r="548" spans="1:4">
      <c r="A548" t="s">
        <v>2533</v>
      </c>
      <c r="B548" t="s">
        <v>2534</v>
      </c>
      <c r="C548" t="s">
        <v>2535</v>
      </c>
      <c r="D548" t="s">
        <v>769</v>
      </c>
    </row>
    <row r="549" spans="1:4">
      <c r="A549" t="s">
        <v>2536</v>
      </c>
      <c r="B549" t="s">
        <v>2537</v>
      </c>
      <c r="C549" t="s">
        <v>2538</v>
      </c>
      <c r="D549" t="s">
        <v>774</v>
      </c>
    </row>
    <row r="550" spans="1:4">
      <c r="A550" t="s">
        <v>2539</v>
      </c>
      <c r="B550" t="s">
        <v>2540</v>
      </c>
      <c r="C550" t="s">
        <v>2541</v>
      </c>
      <c r="D550" t="s">
        <v>767</v>
      </c>
    </row>
    <row r="551" spans="1:4">
      <c r="A551" t="s">
        <v>2542</v>
      </c>
      <c r="B551" t="s">
        <v>2543</v>
      </c>
      <c r="C551" t="s">
        <v>2544</v>
      </c>
      <c r="D551" t="s">
        <v>769</v>
      </c>
    </row>
    <row r="552" spans="1:4">
      <c r="A552" t="s">
        <v>2545</v>
      </c>
      <c r="B552" t="s">
        <v>2546</v>
      </c>
      <c r="C552" t="s">
        <v>2547</v>
      </c>
      <c r="D552" t="s">
        <v>772</v>
      </c>
    </row>
    <row r="553" spans="1:4">
      <c r="A553" t="s">
        <v>2548</v>
      </c>
      <c r="B553" t="s">
        <v>2549</v>
      </c>
      <c r="C553" t="s">
        <v>2550</v>
      </c>
      <c r="D553" t="s">
        <v>774</v>
      </c>
    </row>
    <row r="554" spans="1:4">
      <c r="A554" t="s">
        <v>2551</v>
      </c>
      <c r="B554" t="s">
        <v>2552</v>
      </c>
      <c r="C554" t="s">
        <v>2553</v>
      </c>
      <c r="D554" t="s">
        <v>774</v>
      </c>
    </row>
    <row r="555" spans="1:4">
      <c r="A555" t="s">
        <v>2554</v>
      </c>
      <c r="B555" t="s">
        <v>2555</v>
      </c>
      <c r="C555" t="s">
        <v>2556</v>
      </c>
      <c r="D555" t="s">
        <v>772</v>
      </c>
    </row>
    <row r="556" spans="1:4">
      <c r="A556" t="s">
        <v>2557</v>
      </c>
      <c r="B556" t="s">
        <v>2558</v>
      </c>
      <c r="C556" t="s">
        <v>2559</v>
      </c>
      <c r="D556" t="s">
        <v>772</v>
      </c>
    </row>
    <row r="557" spans="1:4">
      <c r="A557" t="s">
        <v>2560</v>
      </c>
      <c r="B557" t="s">
        <v>2561</v>
      </c>
      <c r="C557" t="s">
        <v>2562</v>
      </c>
      <c r="D557" t="s">
        <v>769</v>
      </c>
    </row>
    <row r="558" spans="1:4">
      <c r="A558" t="s">
        <v>2563</v>
      </c>
      <c r="B558" t="s">
        <v>2564</v>
      </c>
      <c r="C558" t="s">
        <v>2565</v>
      </c>
      <c r="D558" t="s">
        <v>772</v>
      </c>
    </row>
    <row r="559" spans="1:4">
      <c r="A559" t="s">
        <v>2566</v>
      </c>
      <c r="B559" t="s">
        <v>1235</v>
      </c>
      <c r="C559" t="s">
        <v>2567</v>
      </c>
      <c r="D559" t="s">
        <v>764</v>
      </c>
    </row>
    <row r="560" spans="1:4">
      <c r="A560" t="s">
        <v>2568</v>
      </c>
      <c r="B560" t="s">
        <v>2569</v>
      </c>
      <c r="C560" t="s">
        <v>2570</v>
      </c>
      <c r="D560" t="s">
        <v>772</v>
      </c>
    </row>
    <row r="561" spans="1:4">
      <c r="A561" t="s">
        <v>2571</v>
      </c>
      <c r="B561" t="s">
        <v>2572</v>
      </c>
      <c r="C561" t="s">
        <v>2573</v>
      </c>
      <c r="D561" t="s">
        <v>772</v>
      </c>
    </row>
    <row r="562" spans="1:4">
      <c r="A562" t="s">
        <v>2574</v>
      </c>
      <c r="B562" t="s">
        <v>2575</v>
      </c>
      <c r="C562" t="s">
        <v>2576</v>
      </c>
      <c r="D562" t="s">
        <v>772</v>
      </c>
    </row>
    <row r="563" spans="1:4">
      <c r="A563" t="s">
        <v>2577</v>
      </c>
      <c r="B563" t="s">
        <v>2578</v>
      </c>
      <c r="C563" t="s">
        <v>2579</v>
      </c>
      <c r="D563" t="s">
        <v>772</v>
      </c>
    </row>
    <row r="564" spans="1:4">
      <c r="A564" t="s">
        <v>2580</v>
      </c>
      <c r="B564" t="s">
        <v>2546</v>
      </c>
      <c r="C564" t="s">
        <v>2581</v>
      </c>
      <c r="D564" t="s">
        <v>772</v>
      </c>
    </row>
    <row r="565" spans="1:4">
      <c r="A565" t="s">
        <v>2582</v>
      </c>
      <c r="B565" t="s">
        <v>2583</v>
      </c>
      <c r="C565" t="s">
        <v>2584</v>
      </c>
      <c r="D565" t="s">
        <v>772</v>
      </c>
    </row>
    <row r="566" spans="1:4">
      <c r="A566" t="s">
        <v>2585</v>
      </c>
      <c r="B566" t="s">
        <v>2586</v>
      </c>
      <c r="C566" t="s">
        <v>2587</v>
      </c>
      <c r="D566" t="s">
        <v>762</v>
      </c>
    </row>
    <row r="567" spans="1:4">
      <c r="A567" t="s">
        <v>2588</v>
      </c>
      <c r="B567" t="s">
        <v>2589</v>
      </c>
      <c r="C567" t="s">
        <v>2590</v>
      </c>
      <c r="D567" t="s">
        <v>774</v>
      </c>
    </row>
    <row r="568" spans="1:4">
      <c r="A568" t="s">
        <v>2591</v>
      </c>
      <c r="B568" t="s">
        <v>2592</v>
      </c>
      <c r="C568" t="s">
        <v>2593</v>
      </c>
      <c r="D568" t="s">
        <v>774</v>
      </c>
    </row>
    <row r="569" spans="1:4">
      <c r="A569" t="s">
        <v>2594</v>
      </c>
      <c r="B569" t="s">
        <v>2595</v>
      </c>
      <c r="C569" t="s">
        <v>2596</v>
      </c>
      <c r="D569" t="s">
        <v>774</v>
      </c>
    </row>
    <row r="570" spans="1:4">
      <c r="A570" t="s">
        <v>2597</v>
      </c>
      <c r="B570" t="s">
        <v>2598</v>
      </c>
      <c r="C570" t="s">
        <v>2599</v>
      </c>
      <c r="D570" t="s">
        <v>774</v>
      </c>
    </row>
    <row r="571" spans="1:4">
      <c r="A571" t="s">
        <v>2600</v>
      </c>
      <c r="B571" t="s">
        <v>2601</v>
      </c>
      <c r="C571" t="s">
        <v>2602</v>
      </c>
      <c r="D571" t="s">
        <v>774</v>
      </c>
    </row>
    <row r="572" spans="1:4">
      <c r="A572" t="s">
        <v>2603</v>
      </c>
      <c r="B572" t="s">
        <v>2604</v>
      </c>
      <c r="C572" t="s">
        <v>2605</v>
      </c>
      <c r="D572" t="s">
        <v>774</v>
      </c>
    </row>
    <row r="573" spans="1:4">
      <c r="A573" t="s">
        <v>2606</v>
      </c>
      <c r="B573" t="s">
        <v>2607</v>
      </c>
      <c r="C573" t="s">
        <v>2608</v>
      </c>
      <c r="D573" t="s">
        <v>774</v>
      </c>
    </row>
    <row r="574" spans="1:4">
      <c r="A574" t="s">
        <v>2609</v>
      </c>
      <c r="B574" t="s">
        <v>2610</v>
      </c>
      <c r="C574" t="s">
        <v>2611</v>
      </c>
      <c r="D574" t="s">
        <v>762</v>
      </c>
    </row>
    <row r="575" spans="1:4">
      <c r="A575" t="s">
        <v>2612</v>
      </c>
      <c r="B575" t="s">
        <v>2613</v>
      </c>
      <c r="C575" t="s">
        <v>2614</v>
      </c>
      <c r="D575" t="s">
        <v>769</v>
      </c>
    </row>
    <row r="576" spans="1:4">
      <c r="A576" t="s">
        <v>2615</v>
      </c>
      <c r="B576" t="s">
        <v>2616</v>
      </c>
      <c r="C576" t="s">
        <v>2617</v>
      </c>
      <c r="D576" t="s">
        <v>767</v>
      </c>
    </row>
    <row r="577" spans="1:4">
      <c r="A577" t="s">
        <v>2618</v>
      </c>
      <c r="B577" t="s">
        <v>2619</v>
      </c>
      <c r="C577" t="s">
        <v>2620</v>
      </c>
      <c r="D577" t="s">
        <v>770</v>
      </c>
    </row>
    <row r="578" spans="1:4">
      <c r="A578" t="s">
        <v>2621</v>
      </c>
      <c r="B578" t="s">
        <v>2622</v>
      </c>
      <c r="C578" t="s">
        <v>2623</v>
      </c>
      <c r="D578" t="s">
        <v>769</v>
      </c>
    </row>
    <row r="579" spans="1:4">
      <c r="A579" t="s">
        <v>2624</v>
      </c>
      <c r="B579" t="s">
        <v>2625</v>
      </c>
      <c r="C579" t="s">
        <v>2626</v>
      </c>
      <c r="D579" t="s">
        <v>769</v>
      </c>
    </row>
    <row r="580" spans="1:4">
      <c r="A580" t="s">
        <v>2627</v>
      </c>
      <c r="B580" t="s">
        <v>2628</v>
      </c>
      <c r="C580" t="s">
        <v>2629</v>
      </c>
      <c r="D580" t="s">
        <v>769</v>
      </c>
    </row>
    <row r="581" spans="1:4">
      <c r="A581" t="s">
        <v>2630</v>
      </c>
      <c r="B581" t="s">
        <v>2631</v>
      </c>
      <c r="C581" t="s">
        <v>2632</v>
      </c>
      <c r="D581" t="s">
        <v>769</v>
      </c>
    </row>
    <row r="582" spans="1:4">
      <c r="A582" t="s">
        <v>2633</v>
      </c>
      <c r="B582" t="s">
        <v>1096</v>
      </c>
      <c r="C582" t="s">
        <v>2634</v>
      </c>
      <c r="D582" t="s">
        <v>769</v>
      </c>
    </row>
    <row r="583" spans="1:4">
      <c r="A583" t="s">
        <v>2635</v>
      </c>
      <c r="B583" t="s">
        <v>2636</v>
      </c>
      <c r="C583" t="s">
        <v>2637</v>
      </c>
      <c r="D583" t="s">
        <v>769</v>
      </c>
    </row>
    <row r="584" spans="1:4">
      <c r="A584" t="s">
        <v>2638</v>
      </c>
      <c r="B584" t="s">
        <v>2639</v>
      </c>
      <c r="C584" t="s">
        <v>2640</v>
      </c>
      <c r="D584" t="s">
        <v>774</v>
      </c>
    </row>
    <row r="585" spans="1:4">
      <c r="A585" t="s">
        <v>2641</v>
      </c>
      <c r="B585" t="s">
        <v>2642</v>
      </c>
      <c r="C585" t="s">
        <v>2643</v>
      </c>
      <c r="D585" t="s">
        <v>774</v>
      </c>
    </row>
    <row r="586" spans="1:4">
      <c r="A586" t="s">
        <v>2644</v>
      </c>
      <c r="B586" t="s">
        <v>2645</v>
      </c>
      <c r="C586" t="s">
        <v>2646</v>
      </c>
      <c r="D586" t="s">
        <v>769</v>
      </c>
    </row>
    <row r="587" spans="1:4">
      <c r="A587" t="s">
        <v>2647</v>
      </c>
      <c r="B587" t="s">
        <v>2648</v>
      </c>
      <c r="C587" t="s">
        <v>2649</v>
      </c>
      <c r="D587" t="s">
        <v>769</v>
      </c>
    </row>
    <row r="588" spans="1:4">
      <c r="A588" t="s">
        <v>2650</v>
      </c>
      <c r="B588" t="s">
        <v>2651</v>
      </c>
      <c r="C588" t="s">
        <v>2652</v>
      </c>
      <c r="D588" t="s">
        <v>770</v>
      </c>
    </row>
    <row r="589" spans="1:4">
      <c r="A589" t="s">
        <v>2653</v>
      </c>
      <c r="B589" t="s">
        <v>2654</v>
      </c>
      <c r="C589" t="s">
        <v>2655</v>
      </c>
      <c r="D589" t="s">
        <v>770</v>
      </c>
    </row>
    <row r="590" spans="1:4">
      <c r="A590" t="s">
        <v>2656</v>
      </c>
      <c r="B590" t="s">
        <v>2657</v>
      </c>
      <c r="C590" t="s">
        <v>2658</v>
      </c>
      <c r="D590" t="s">
        <v>770</v>
      </c>
    </row>
    <row r="591" spans="1:4">
      <c r="A591" t="s">
        <v>2659</v>
      </c>
      <c r="B591" t="s">
        <v>2660</v>
      </c>
      <c r="C591" t="s">
        <v>2661</v>
      </c>
      <c r="D591" t="s">
        <v>770</v>
      </c>
    </row>
    <row r="592" spans="1:4">
      <c r="A592" t="s">
        <v>2662</v>
      </c>
      <c r="B592" t="s">
        <v>2663</v>
      </c>
      <c r="C592" t="s">
        <v>2664</v>
      </c>
      <c r="D592" t="s">
        <v>770</v>
      </c>
    </row>
    <row r="593" spans="1:4">
      <c r="A593" t="s">
        <v>2665</v>
      </c>
      <c r="B593" t="s">
        <v>2666</v>
      </c>
      <c r="C593" t="s">
        <v>2667</v>
      </c>
      <c r="D593" t="s">
        <v>770</v>
      </c>
    </row>
    <row r="594" spans="1:4">
      <c r="A594" t="s">
        <v>2668</v>
      </c>
      <c r="B594" t="s">
        <v>2669</v>
      </c>
      <c r="C594" t="s">
        <v>2670</v>
      </c>
      <c r="D594" t="s">
        <v>769</v>
      </c>
    </row>
    <row r="595" spans="1:4">
      <c r="A595" t="s">
        <v>2671</v>
      </c>
      <c r="B595" t="s">
        <v>2672</v>
      </c>
      <c r="C595" t="s">
        <v>2673</v>
      </c>
      <c r="D595" t="s">
        <v>770</v>
      </c>
    </row>
    <row r="596" spans="1:4">
      <c r="A596" t="s">
        <v>2674</v>
      </c>
      <c r="B596" t="s">
        <v>2675</v>
      </c>
      <c r="C596" t="s">
        <v>2676</v>
      </c>
      <c r="D596" t="s">
        <v>770</v>
      </c>
    </row>
    <row r="597" spans="1:4">
      <c r="A597" t="s">
        <v>2677</v>
      </c>
      <c r="B597" t="s">
        <v>2678</v>
      </c>
      <c r="C597" t="s">
        <v>2679</v>
      </c>
      <c r="D597" t="s">
        <v>770</v>
      </c>
    </row>
    <row r="598" spans="1:4">
      <c r="A598" t="s">
        <v>2680</v>
      </c>
      <c r="B598" t="s">
        <v>2672</v>
      </c>
      <c r="C598" t="s">
        <v>2681</v>
      </c>
      <c r="D598" t="s">
        <v>770</v>
      </c>
    </row>
    <row r="599" spans="1:4">
      <c r="A599" t="s">
        <v>2682</v>
      </c>
      <c r="B599" t="s">
        <v>2672</v>
      </c>
      <c r="C599" t="s">
        <v>2683</v>
      </c>
      <c r="D599" t="s">
        <v>770</v>
      </c>
    </row>
    <row r="600" spans="1:4">
      <c r="A600" t="s">
        <v>2684</v>
      </c>
      <c r="B600" t="s">
        <v>2685</v>
      </c>
      <c r="C600" t="s">
        <v>2686</v>
      </c>
      <c r="D600" t="s">
        <v>764</v>
      </c>
    </row>
    <row r="601" spans="1:4">
      <c r="A601" t="s">
        <v>2687</v>
      </c>
      <c r="B601" t="s">
        <v>2688</v>
      </c>
      <c r="C601" t="s">
        <v>2689</v>
      </c>
      <c r="D601" t="s">
        <v>764</v>
      </c>
    </row>
    <row r="602" spans="1:4">
      <c r="A602" t="s">
        <v>2690</v>
      </c>
      <c r="B602" t="s">
        <v>2691</v>
      </c>
      <c r="C602" t="s">
        <v>2692</v>
      </c>
      <c r="D602" t="s">
        <v>775</v>
      </c>
    </row>
    <row r="603" spans="1:4">
      <c r="A603" t="s">
        <v>2693</v>
      </c>
      <c r="B603" t="s">
        <v>2694</v>
      </c>
      <c r="C603" t="s">
        <v>2695</v>
      </c>
      <c r="D603" t="s">
        <v>773</v>
      </c>
    </row>
    <row r="604" spans="1:4">
      <c r="A604" t="s">
        <v>2696</v>
      </c>
      <c r="B604" t="s">
        <v>2697</v>
      </c>
      <c r="C604" t="s">
        <v>2698</v>
      </c>
      <c r="D604" t="s">
        <v>766</v>
      </c>
    </row>
    <row r="605" spans="1:4">
      <c r="A605" t="s">
        <v>2699</v>
      </c>
      <c r="B605" t="s">
        <v>2700</v>
      </c>
      <c r="C605" t="s">
        <v>2701</v>
      </c>
      <c r="D605" t="s">
        <v>772</v>
      </c>
    </row>
    <row r="606" spans="1:4">
      <c r="A606" t="s">
        <v>2702</v>
      </c>
      <c r="B606" t="s">
        <v>2703</v>
      </c>
      <c r="C606" t="s">
        <v>2704</v>
      </c>
      <c r="D606" t="s">
        <v>772</v>
      </c>
    </row>
    <row r="607" spans="1:4">
      <c r="A607" t="s">
        <v>2705</v>
      </c>
      <c r="B607" t="s">
        <v>2706</v>
      </c>
      <c r="C607" t="s">
        <v>2707</v>
      </c>
      <c r="D607" t="s">
        <v>772</v>
      </c>
    </row>
    <row r="608" spans="1:4">
      <c r="A608" t="s">
        <v>2708</v>
      </c>
      <c r="B608" t="s">
        <v>2709</v>
      </c>
      <c r="C608" t="s">
        <v>2710</v>
      </c>
      <c r="D608" t="s">
        <v>770</v>
      </c>
    </row>
    <row r="609" spans="1:4">
      <c r="A609" t="s">
        <v>2711</v>
      </c>
      <c r="B609" t="s">
        <v>2712</v>
      </c>
      <c r="C609" t="s">
        <v>2713</v>
      </c>
      <c r="D609" t="s">
        <v>770</v>
      </c>
    </row>
    <row r="610" spans="1:4">
      <c r="A610" t="s">
        <v>2714</v>
      </c>
      <c r="B610" t="s">
        <v>2715</v>
      </c>
      <c r="C610" t="s">
        <v>2716</v>
      </c>
      <c r="D610" t="s">
        <v>766</v>
      </c>
    </row>
    <row r="611" spans="1:4">
      <c r="A611" t="s">
        <v>2717</v>
      </c>
      <c r="B611" t="s">
        <v>2718</v>
      </c>
      <c r="C611" t="s">
        <v>2719</v>
      </c>
      <c r="D611" t="s">
        <v>766</v>
      </c>
    </row>
    <row r="612" spans="1:4">
      <c r="A612" t="s">
        <v>2720</v>
      </c>
      <c r="B612" t="s">
        <v>2721</v>
      </c>
      <c r="C612" t="s">
        <v>2722</v>
      </c>
      <c r="D612" t="s">
        <v>764</v>
      </c>
    </row>
    <row r="613" spans="1:4">
      <c r="A613" t="s">
        <v>2723</v>
      </c>
      <c r="B613" t="s">
        <v>2724</v>
      </c>
      <c r="C613" t="s">
        <v>2725</v>
      </c>
      <c r="D613" t="s">
        <v>764</v>
      </c>
    </row>
    <row r="614" spans="1:4">
      <c r="A614" t="s">
        <v>2726</v>
      </c>
      <c r="B614" t="s">
        <v>1643</v>
      </c>
      <c r="C614" t="s">
        <v>2727</v>
      </c>
      <c r="D614" t="s">
        <v>763</v>
      </c>
    </row>
    <row r="615" spans="1:4">
      <c r="A615" t="s">
        <v>2728</v>
      </c>
      <c r="B615" t="s">
        <v>2729</v>
      </c>
      <c r="C615" t="s">
        <v>2730</v>
      </c>
      <c r="D615" t="s">
        <v>763</v>
      </c>
    </row>
    <row r="616" spans="1:4">
      <c r="A616" t="s">
        <v>2731</v>
      </c>
      <c r="B616" t="s">
        <v>2732</v>
      </c>
      <c r="C616" t="s">
        <v>2733</v>
      </c>
      <c r="D616" t="s">
        <v>763</v>
      </c>
    </row>
    <row r="617" spans="1:4">
      <c r="A617" t="s">
        <v>2734</v>
      </c>
      <c r="B617" t="s">
        <v>2735</v>
      </c>
      <c r="C617" t="s">
        <v>2736</v>
      </c>
      <c r="D617" t="s">
        <v>762</v>
      </c>
    </row>
    <row r="618" spans="1:4">
      <c r="A618" t="s">
        <v>2737</v>
      </c>
      <c r="B618" t="s">
        <v>2738</v>
      </c>
      <c r="C618" t="s">
        <v>2739</v>
      </c>
      <c r="D618" t="s">
        <v>775</v>
      </c>
    </row>
    <row r="619" spans="1:4">
      <c r="A619" t="s">
        <v>2740</v>
      </c>
      <c r="B619" t="s">
        <v>2741</v>
      </c>
      <c r="C619" t="s">
        <v>2742</v>
      </c>
      <c r="D619" t="s">
        <v>765</v>
      </c>
    </row>
    <row r="620" spans="1:4">
      <c r="A620" t="s">
        <v>2743</v>
      </c>
      <c r="B620" t="s">
        <v>2744</v>
      </c>
      <c r="C620" t="s">
        <v>2745</v>
      </c>
      <c r="D620" t="s">
        <v>775</v>
      </c>
    </row>
    <row r="621" spans="1:4">
      <c r="A621" t="s">
        <v>2746</v>
      </c>
      <c r="B621" t="s">
        <v>2747</v>
      </c>
      <c r="C621" t="s">
        <v>2748</v>
      </c>
      <c r="D621" t="s">
        <v>769</v>
      </c>
    </row>
    <row r="622" spans="1:4">
      <c r="A622" t="s">
        <v>2749</v>
      </c>
      <c r="B622" t="s">
        <v>2750</v>
      </c>
      <c r="C622" t="s">
        <v>2751</v>
      </c>
      <c r="D622" t="s">
        <v>769</v>
      </c>
    </row>
    <row r="623" spans="1:4">
      <c r="A623" t="s">
        <v>2752</v>
      </c>
      <c r="B623" t="s">
        <v>2753</v>
      </c>
      <c r="C623" t="s">
        <v>2754</v>
      </c>
      <c r="D623" t="s">
        <v>762</v>
      </c>
    </row>
    <row r="624" spans="1:4">
      <c r="A624" t="s">
        <v>2755</v>
      </c>
      <c r="B624" t="s">
        <v>2756</v>
      </c>
      <c r="C624" t="s">
        <v>2757</v>
      </c>
      <c r="D624" t="s">
        <v>769</v>
      </c>
    </row>
    <row r="625" spans="1:4">
      <c r="A625" t="s">
        <v>2758</v>
      </c>
      <c r="B625" t="s">
        <v>2759</v>
      </c>
      <c r="C625" t="s">
        <v>2760</v>
      </c>
      <c r="D625" t="s">
        <v>769</v>
      </c>
    </row>
    <row r="626" spans="1:4">
      <c r="A626" t="s">
        <v>2761</v>
      </c>
      <c r="B626" t="s">
        <v>2762</v>
      </c>
      <c r="C626" t="s">
        <v>2763</v>
      </c>
      <c r="D626" t="s">
        <v>770</v>
      </c>
    </row>
    <row r="627" spans="1:4">
      <c r="A627" t="s">
        <v>2764</v>
      </c>
      <c r="B627" t="s">
        <v>2528</v>
      </c>
      <c r="C627" t="s">
        <v>2765</v>
      </c>
      <c r="D627" t="s">
        <v>770</v>
      </c>
    </row>
    <row r="628" spans="1:4">
      <c r="A628" t="s">
        <v>2766</v>
      </c>
      <c r="B628" t="s">
        <v>2767</v>
      </c>
      <c r="C628" t="s">
        <v>2768</v>
      </c>
      <c r="D628" t="s">
        <v>770</v>
      </c>
    </row>
    <row r="629" spans="1:4">
      <c r="A629" t="s">
        <v>2769</v>
      </c>
      <c r="B629" t="s">
        <v>2770</v>
      </c>
      <c r="C629" t="s">
        <v>2771</v>
      </c>
      <c r="D629" t="s">
        <v>769</v>
      </c>
    </row>
    <row r="630" spans="1:4">
      <c r="A630" t="s">
        <v>2772</v>
      </c>
      <c r="B630" t="s">
        <v>2773</v>
      </c>
      <c r="C630" t="s">
        <v>2774</v>
      </c>
      <c r="D630" t="s">
        <v>767</v>
      </c>
    </row>
    <row r="631" spans="1:4">
      <c r="A631" t="s">
        <v>2775</v>
      </c>
      <c r="B631" t="s">
        <v>2776</v>
      </c>
      <c r="C631" t="s">
        <v>2777</v>
      </c>
      <c r="D631" t="s">
        <v>767</v>
      </c>
    </row>
    <row r="632" spans="1:4">
      <c r="A632" t="s">
        <v>2778</v>
      </c>
      <c r="B632" t="s">
        <v>2779</v>
      </c>
      <c r="C632" t="s">
        <v>2780</v>
      </c>
      <c r="D632" t="s">
        <v>767</v>
      </c>
    </row>
    <row r="633" spans="1:4">
      <c r="A633" t="s">
        <v>2781</v>
      </c>
      <c r="B633" t="s">
        <v>2782</v>
      </c>
      <c r="C633" t="s">
        <v>2783</v>
      </c>
      <c r="D633" t="s">
        <v>767</v>
      </c>
    </row>
    <row r="634" spans="1:4">
      <c r="A634" t="s">
        <v>2784</v>
      </c>
      <c r="B634" t="s">
        <v>2785</v>
      </c>
      <c r="C634" t="s">
        <v>2786</v>
      </c>
      <c r="D634" t="s">
        <v>767</v>
      </c>
    </row>
    <row r="635" spans="1:4">
      <c r="A635" t="s">
        <v>2787</v>
      </c>
      <c r="B635" t="s">
        <v>2788</v>
      </c>
      <c r="C635" t="s">
        <v>2789</v>
      </c>
      <c r="D635" t="s">
        <v>767</v>
      </c>
    </row>
    <row r="636" spans="1:4">
      <c r="A636" t="s">
        <v>2790</v>
      </c>
      <c r="B636" t="s">
        <v>2791</v>
      </c>
      <c r="C636" t="s">
        <v>2792</v>
      </c>
      <c r="D636" t="s">
        <v>767</v>
      </c>
    </row>
    <row r="637" spans="1:4">
      <c r="A637" t="s">
        <v>2793</v>
      </c>
      <c r="B637" t="s">
        <v>2794</v>
      </c>
      <c r="C637" t="s">
        <v>2795</v>
      </c>
      <c r="D637" t="s">
        <v>767</v>
      </c>
    </row>
    <row r="638" spans="1:4">
      <c r="A638" t="s">
        <v>2796</v>
      </c>
      <c r="B638" t="s">
        <v>2797</v>
      </c>
      <c r="C638" t="s">
        <v>2798</v>
      </c>
      <c r="D638" t="s">
        <v>767</v>
      </c>
    </row>
    <row r="639" spans="1:4">
      <c r="A639" t="s">
        <v>2799</v>
      </c>
      <c r="B639" t="s">
        <v>2800</v>
      </c>
      <c r="C639" t="s">
        <v>2801</v>
      </c>
      <c r="D639" t="s">
        <v>767</v>
      </c>
    </row>
    <row r="640" spans="1:4">
      <c r="A640" t="s">
        <v>2802</v>
      </c>
      <c r="B640" t="s">
        <v>2803</v>
      </c>
      <c r="C640" t="s">
        <v>2804</v>
      </c>
      <c r="D640" t="s">
        <v>767</v>
      </c>
    </row>
    <row r="641" spans="1:4">
      <c r="A641" t="s">
        <v>2805</v>
      </c>
      <c r="B641" t="s">
        <v>2806</v>
      </c>
      <c r="C641" t="s">
        <v>2807</v>
      </c>
      <c r="D641" t="s">
        <v>771</v>
      </c>
    </row>
    <row r="642" spans="1:4">
      <c r="A642" t="s">
        <v>2808</v>
      </c>
      <c r="B642" t="s">
        <v>2809</v>
      </c>
      <c r="C642" t="s">
        <v>2810</v>
      </c>
      <c r="D642" t="s">
        <v>767</v>
      </c>
    </row>
    <row r="643" spans="1:4">
      <c r="A643" t="s">
        <v>2811</v>
      </c>
      <c r="B643" t="s">
        <v>2812</v>
      </c>
      <c r="C643" t="s">
        <v>2813</v>
      </c>
      <c r="D643" t="s">
        <v>769</v>
      </c>
    </row>
    <row r="644" spans="1:4">
      <c r="A644" t="s">
        <v>2814</v>
      </c>
      <c r="B644" t="s">
        <v>2815</v>
      </c>
      <c r="C644" t="s">
        <v>2816</v>
      </c>
      <c r="D644" t="s">
        <v>772</v>
      </c>
    </row>
    <row r="645" spans="1:4">
      <c r="A645" t="s">
        <v>2817</v>
      </c>
      <c r="B645" t="s">
        <v>2818</v>
      </c>
      <c r="C645" t="s">
        <v>2819</v>
      </c>
      <c r="D645" t="s">
        <v>770</v>
      </c>
    </row>
    <row r="646" spans="1:4">
      <c r="A646" t="s">
        <v>2820</v>
      </c>
      <c r="B646" t="s">
        <v>2821</v>
      </c>
      <c r="C646" t="s">
        <v>2822</v>
      </c>
      <c r="D646" t="s">
        <v>770</v>
      </c>
    </row>
    <row r="647" spans="1:4">
      <c r="A647" t="s">
        <v>2823</v>
      </c>
      <c r="B647" t="s">
        <v>2824</v>
      </c>
      <c r="C647" t="s">
        <v>2825</v>
      </c>
      <c r="D647" t="s">
        <v>772</v>
      </c>
    </row>
    <row r="648" spans="1:4">
      <c r="A648" t="s">
        <v>2826</v>
      </c>
      <c r="B648" t="s">
        <v>2827</v>
      </c>
      <c r="C648" t="s">
        <v>2828</v>
      </c>
      <c r="D648" t="s">
        <v>767</v>
      </c>
    </row>
    <row r="649" spans="1:4">
      <c r="A649" t="s">
        <v>2829</v>
      </c>
      <c r="B649" t="s">
        <v>2830</v>
      </c>
      <c r="C649" t="s">
        <v>2831</v>
      </c>
      <c r="D649" t="s">
        <v>769</v>
      </c>
    </row>
    <row r="650" spans="1:4">
      <c r="A650" t="s">
        <v>2832</v>
      </c>
      <c r="B650" t="s">
        <v>2833</v>
      </c>
      <c r="C650" t="s">
        <v>2834</v>
      </c>
      <c r="D650" t="s">
        <v>768</v>
      </c>
    </row>
    <row r="651" spans="1:4">
      <c r="A651" t="s">
        <v>2835</v>
      </c>
      <c r="B651" t="s">
        <v>2836</v>
      </c>
      <c r="C651" t="s">
        <v>2837</v>
      </c>
      <c r="D651" t="s">
        <v>768</v>
      </c>
    </row>
    <row r="652" spans="1:4">
      <c r="A652" t="s">
        <v>2838</v>
      </c>
      <c r="B652" t="s">
        <v>2839</v>
      </c>
      <c r="C652" t="s">
        <v>2840</v>
      </c>
      <c r="D652" t="s">
        <v>769</v>
      </c>
    </row>
    <row r="653" spans="1:4">
      <c r="A653" t="s">
        <v>2841</v>
      </c>
      <c r="B653" t="s">
        <v>2842</v>
      </c>
      <c r="C653" t="s">
        <v>2843</v>
      </c>
      <c r="D653" t="s">
        <v>769</v>
      </c>
    </row>
    <row r="654" spans="1:4">
      <c r="A654" t="s">
        <v>2844</v>
      </c>
      <c r="B654" t="s">
        <v>2845</v>
      </c>
      <c r="C654" t="s">
        <v>2846</v>
      </c>
      <c r="D654" t="s">
        <v>771</v>
      </c>
    </row>
    <row r="655" spans="1:4">
      <c r="A655" t="s">
        <v>2847</v>
      </c>
      <c r="B655" t="s">
        <v>2848</v>
      </c>
      <c r="C655" t="s">
        <v>2849</v>
      </c>
      <c r="D655" t="s">
        <v>771</v>
      </c>
    </row>
    <row r="656" spans="1:4">
      <c r="A656" t="s">
        <v>2850</v>
      </c>
      <c r="B656" t="s">
        <v>2851</v>
      </c>
      <c r="C656" t="s">
        <v>2852</v>
      </c>
      <c r="D656" t="s">
        <v>771</v>
      </c>
    </row>
    <row r="657" spans="1:4">
      <c r="A657" t="s">
        <v>2853</v>
      </c>
      <c r="B657" t="s">
        <v>2854</v>
      </c>
      <c r="C657" t="s">
        <v>2855</v>
      </c>
      <c r="D657" t="s">
        <v>774</v>
      </c>
    </row>
    <row r="658" spans="1:4">
      <c r="A658" t="s">
        <v>2856</v>
      </c>
      <c r="B658" t="s">
        <v>2857</v>
      </c>
      <c r="C658" t="s">
        <v>2858</v>
      </c>
      <c r="D658" t="s">
        <v>773</v>
      </c>
    </row>
    <row r="659" spans="1:4">
      <c r="A659" t="s">
        <v>2859</v>
      </c>
      <c r="B659" t="s">
        <v>2860</v>
      </c>
      <c r="C659" t="s">
        <v>2861</v>
      </c>
      <c r="D659" t="s">
        <v>777</v>
      </c>
    </row>
    <row r="660" spans="1:4">
      <c r="A660" t="s">
        <v>2862</v>
      </c>
      <c r="B660" t="s">
        <v>2863</v>
      </c>
      <c r="C660" t="s">
        <v>2864</v>
      </c>
      <c r="D660" t="s">
        <v>777</v>
      </c>
    </row>
    <row r="661" spans="1:4">
      <c r="A661" t="s">
        <v>2865</v>
      </c>
      <c r="B661" t="s">
        <v>1140</v>
      </c>
      <c r="C661" t="s">
        <v>2866</v>
      </c>
      <c r="D661" t="s">
        <v>774</v>
      </c>
    </row>
    <row r="662" spans="1:4">
      <c r="A662" t="s">
        <v>2867</v>
      </c>
      <c r="B662" t="s">
        <v>2868</v>
      </c>
      <c r="C662" t="s">
        <v>2869</v>
      </c>
      <c r="D662" t="s">
        <v>774</v>
      </c>
    </row>
    <row r="663" spans="1:4">
      <c r="A663" t="s">
        <v>2870</v>
      </c>
      <c r="B663" t="s">
        <v>2871</v>
      </c>
      <c r="C663" t="s">
        <v>2872</v>
      </c>
      <c r="D663" t="s">
        <v>770</v>
      </c>
    </row>
    <row r="664" spans="1:4">
      <c r="A664" t="s">
        <v>2873</v>
      </c>
      <c r="B664" t="s">
        <v>2874</v>
      </c>
      <c r="C664" t="s">
        <v>2875</v>
      </c>
      <c r="D664" t="s">
        <v>770</v>
      </c>
    </row>
    <row r="665" spans="1:4">
      <c r="A665" t="s">
        <v>2876</v>
      </c>
      <c r="B665" t="s">
        <v>2877</v>
      </c>
      <c r="C665" t="s">
        <v>2878</v>
      </c>
      <c r="D665" t="s">
        <v>770</v>
      </c>
    </row>
    <row r="666" spans="1:4">
      <c r="A666" t="s">
        <v>2879</v>
      </c>
      <c r="B666" t="s">
        <v>2874</v>
      </c>
      <c r="C666" t="s">
        <v>2880</v>
      </c>
      <c r="D666" t="s">
        <v>770</v>
      </c>
    </row>
    <row r="667" spans="1:4">
      <c r="A667" t="s">
        <v>2881</v>
      </c>
      <c r="B667" t="s">
        <v>2882</v>
      </c>
      <c r="C667" t="s">
        <v>2883</v>
      </c>
      <c r="D667" t="s">
        <v>770</v>
      </c>
    </row>
    <row r="668" spans="1:4">
      <c r="A668" t="s">
        <v>2884</v>
      </c>
      <c r="B668" t="s">
        <v>2885</v>
      </c>
      <c r="C668" t="s">
        <v>2886</v>
      </c>
      <c r="D668" t="s">
        <v>770</v>
      </c>
    </row>
    <row r="669" spans="1:4">
      <c r="A669" t="s">
        <v>2887</v>
      </c>
      <c r="B669" t="s">
        <v>2888</v>
      </c>
      <c r="C669" t="s">
        <v>2889</v>
      </c>
      <c r="D669" t="s">
        <v>770</v>
      </c>
    </row>
    <row r="670" spans="1:4">
      <c r="A670" t="s">
        <v>2890</v>
      </c>
      <c r="B670" t="s">
        <v>2891</v>
      </c>
      <c r="C670" t="s">
        <v>2892</v>
      </c>
      <c r="D670" t="s">
        <v>770</v>
      </c>
    </row>
    <row r="671" spans="1:4">
      <c r="A671" t="s">
        <v>2893</v>
      </c>
      <c r="B671" t="s">
        <v>2894</v>
      </c>
      <c r="C671" t="s">
        <v>2895</v>
      </c>
      <c r="D671" t="s">
        <v>770</v>
      </c>
    </row>
    <row r="672" spans="1:4">
      <c r="A672" t="s">
        <v>2896</v>
      </c>
      <c r="B672" t="s">
        <v>2897</v>
      </c>
      <c r="C672" t="s">
        <v>2898</v>
      </c>
      <c r="D672" t="s">
        <v>770</v>
      </c>
    </row>
    <row r="673" spans="1:4">
      <c r="A673" t="s">
        <v>2899</v>
      </c>
      <c r="B673" t="s">
        <v>2900</v>
      </c>
      <c r="C673" t="s">
        <v>2901</v>
      </c>
      <c r="D673" t="s">
        <v>770</v>
      </c>
    </row>
    <row r="674" spans="1:4">
      <c r="A674" t="s">
        <v>2902</v>
      </c>
      <c r="B674" t="s">
        <v>2903</v>
      </c>
      <c r="C674" t="s">
        <v>2904</v>
      </c>
      <c r="D674" t="s">
        <v>769</v>
      </c>
    </row>
    <row r="675" spans="1:4">
      <c r="A675" t="s">
        <v>2905</v>
      </c>
      <c r="B675" t="s">
        <v>2906</v>
      </c>
      <c r="C675" t="s">
        <v>2907</v>
      </c>
      <c r="D675" t="s">
        <v>775</v>
      </c>
    </row>
    <row r="676" spans="1:4">
      <c r="A676" t="s">
        <v>2908</v>
      </c>
      <c r="B676" t="s">
        <v>2909</v>
      </c>
      <c r="C676" t="s">
        <v>2910</v>
      </c>
      <c r="D676" t="s">
        <v>775</v>
      </c>
    </row>
    <row r="677" spans="1:4">
      <c r="A677" t="s">
        <v>2911</v>
      </c>
      <c r="B677" t="s">
        <v>2912</v>
      </c>
      <c r="C677" t="s">
        <v>2913</v>
      </c>
      <c r="D677" t="s">
        <v>773</v>
      </c>
    </row>
    <row r="678" spans="1:4">
      <c r="A678" t="s">
        <v>2914</v>
      </c>
      <c r="B678" t="s">
        <v>2915</v>
      </c>
      <c r="C678" t="s">
        <v>2916</v>
      </c>
      <c r="D678" t="s">
        <v>773</v>
      </c>
    </row>
    <row r="679" spans="1:4">
      <c r="A679" t="s">
        <v>2917</v>
      </c>
      <c r="B679" t="s">
        <v>2918</v>
      </c>
      <c r="C679" t="s">
        <v>2919</v>
      </c>
      <c r="D679" t="s">
        <v>773</v>
      </c>
    </row>
    <row r="680" spans="1:4">
      <c r="A680" t="s">
        <v>2920</v>
      </c>
      <c r="B680" t="s">
        <v>2921</v>
      </c>
      <c r="C680" t="s">
        <v>2922</v>
      </c>
      <c r="D680" t="s">
        <v>771</v>
      </c>
    </row>
    <row r="681" spans="1:4">
      <c r="A681" t="s">
        <v>2923</v>
      </c>
      <c r="B681" t="s">
        <v>2924</v>
      </c>
      <c r="C681" t="s">
        <v>2925</v>
      </c>
      <c r="D681" t="s">
        <v>771</v>
      </c>
    </row>
    <row r="682" spans="1:4">
      <c r="A682" t="s">
        <v>2926</v>
      </c>
      <c r="B682" t="s">
        <v>2927</v>
      </c>
      <c r="C682" t="s">
        <v>2928</v>
      </c>
      <c r="D682" t="s">
        <v>771</v>
      </c>
    </row>
    <row r="683" spans="1:4">
      <c r="A683" t="s">
        <v>2929</v>
      </c>
      <c r="B683" t="s">
        <v>2930</v>
      </c>
      <c r="C683" t="s">
        <v>2931</v>
      </c>
      <c r="D683" t="s">
        <v>771</v>
      </c>
    </row>
    <row r="684" spans="1:4">
      <c r="A684" t="s">
        <v>2932</v>
      </c>
      <c r="B684" t="s">
        <v>2933</v>
      </c>
      <c r="C684" t="s">
        <v>2934</v>
      </c>
      <c r="D684" t="s">
        <v>771</v>
      </c>
    </row>
    <row r="685" spans="1:4">
      <c r="A685" t="s">
        <v>2935</v>
      </c>
      <c r="B685" t="s">
        <v>2936</v>
      </c>
      <c r="C685" t="s">
        <v>2937</v>
      </c>
      <c r="D685" t="s">
        <v>771</v>
      </c>
    </row>
    <row r="686" spans="1:4">
      <c r="A686" t="s">
        <v>2938</v>
      </c>
      <c r="B686" t="s">
        <v>2939</v>
      </c>
      <c r="C686" t="s">
        <v>2940</v>
      </c>
      <c r="D686" t="s">
        <v>771</v>
      </c>
    </row>
    <row r="687" spans="1:4">
      <c r="A687" t="s">
        <v>2941</v>
      </c>
      <c r="B687" t="s">
        <v>2942</v>
      </c>
      <c r="C687" t="s">
        <v>2943</v>
      </c>
      <c r="D687" t="s">
        <v>771</v>
      </c>
    </row>
    <row r="688" spans="1:4">
      <c r="A688" t="s">
        <v>2944</v>
      </c>
      <c r="B688" t="s">
        <v>2945</v>
      </c>
      <c r="C688" t="s">
        <v>2946</v>
      </c>
      <c r="D688" t="s">
        <v>771</v>
      </c>
    </row>
    <row r="689" spans="1:4">
      <c r="A689" t="s">
        <v>2947</v>
      </c>
      <c r="B689" t="s">
        <v>2948</v>
      </c>
      <c r="C689" t="s">
        <v>2949</v>
      </c>
      <c r="D689" t="s">
        <v>771</v>
      </c>
    </row>
    <row r="690" spans="1:4">
      <c r="A690" t="s">
        <v>2950</v>
      </c>
      <c r="B690" t="s">
        <v>2951</v>
      </c>
      <c r="C690" t="s">
        <v>2952</v>
      </c>
      <c r="D690" t="s">
        <v>771</v>
      </c>
    </row>
    <row r="691" spans="1:4">
      <c r="A691" t="s">
        <v>2953</v>
      </c>
      <c r="B691" t="s">
        <v>2954</v>
      </c>
      <c r="C691" t="s">
        <v>2955</v>
      </c>
      <c r="D691" t="s">
        <v>771</v>
      </c>
    </row>
    <row r="692" spans="1:4">
      <c r="A692" t="s">
        <v>2956</v>
      </c>
      <c r="B692" t="s">
        <v>2957</v>
      </c>
      <c r="C692" t="s">
        <v>2958</v>
      </c>
      <c r="D692" t="s">
        <v>776</v>
      </c>
    </row>
    <row r="693" spans="1:4">
      <c r="A693" t="s">
        <v>2959</v>
      </c>
      <c r="B693" t="s">
        <v>2960</v>
      </c>
      <c r="C693" t="s">
        <v>2961</v>
      </c>
      <c r="D693" t="s">
        <v>774</v>
      </c>
    </row>
    <row r="694" spans="1:4">
      <c r="A694" t="s">
        <v>2962</v>
      </c>
      <c r="B694" t="s">
        <v>2963</v>
      </c>
      <c r="C694" t="s">
        <v>2964</v>
      </c>
      <c r="D694" t="s">
        <v>774</v>
      </c>
    </row>
    <row r="695" spans="1:4">
      <c r="A695" t="s">
        <v>2965</v>
      </c>
      <c r="B695" t="s">
        <v>2966</v>
      </c>
      <c r="C695" t="s">
        <v>2967</v>
      </c>
      <c r="D695" t="s">
        <v>774</v>
      </c>
    </row>
    <row r="696" spans="1:4">
      <c r="A696" t="s">
        <v>2968</v>
      </c>
      <c r="B696" t="s">
        <v>2969</v>
      </c>
      <c r="C696" t="s">
        <v>2970</v>
      </c>
      <c r="D696" t="s">
        <v>774</v>
      </c>
    </row>
    <row r="697" spans="1:4">
      <c r="A697" t="s">
        <v>2971</v>
      </c>
      <c r="B697" t="s">
        <v>2972</v>
      </c>
      <c r="C697" t="s">
        <v>2973</v>
      </c>
      <c r="D697" t="s">
        <v>774</v>
      </c>
    </row>
    <row r="698" spans="1:4">
      <c r="A698" t="s">
        <v>2974</v>
      </c>
      <c r="B698" t="s">
        <v>2975</v>
      </c>
      <c r="C698" t="s">
        <v>2976</v>
      </c>
      <c r="D698" t="s">
        <v>774</v>
      </c>
    </row>
    <row r="699" spans="1:4">
      <c r="A699" t="s">
        <v>2977</v>
      </c>
      <c r="B699" t="s">
        <v>2978</v>
      </c>
      <c r="C699" t="s">
        <v>2979</v>
      </c>
      <c r="D699" t="s">
        <v>777</v>
      </c>
    </row>
    <row r="700" spans="1:4">
      <c r="A700" t="s">
        <v>2980</v>
      </c>
      <c r="B700" t="s">
        <v>2981</v>
      </c>
      <c r="C700" t="s">
        <v>2982</v>
      </c>
      <c r="D700" t="s">
        <v>764</v>
      </c>
    </row>
    <row r="701" spans="1:4">
      <c r="A701" t="s">
        <v>2983</v>
      </c>
      <c r="B701" t="s">
        <v>2984</v>
      </c>
      <c r="C701" t="s">
        <v>2985</v>
      </c>
      <c r="D701" t="s">
        <v>771</v>
      </c>
    </row>
    <row r="702" spans="1:4">
      <c r="A702" t="s">
        <v>2986</v>
      </c>
      <c r="B702" t="s">
        <v>2987</v>
      </c>
      <c r="C702" t="s">
        <v>2988</v>
      </c>
      <c r="D702" t="s">
        <v>771</v>
      </c>
    </row>
    <row r="703" spans="1:4">
      <c r="A703" t="s">
        <v>2989</v>
      </c>
      <c r="B703" t="s">
        <v>2990</v>
      </c>
      <c r="C703" t="s">
        <v>2991</v>
      </c>
      <c r="D703" t="s">
        <v>777</v>
      </c>
    </row>
    <row r="704" spans="1:4">
      <c r="A704" t="s">
        <v>2992</v>
      </c>
      <c r="B704" t="s">
        <v>2993</v>
      </c>
      <c r="C704" t="s">
        <v>2994</v>
      </c>
      <c r="D704" t="s">
        <v>774</v>
      </c>
    </row>
    <row r="705" spans="1:4">
      <c r="A705" t="s">
        <v>2995</v>
      </c>
      <c r="B705" t="s">
        <v>2996</v>
      </c>
      <c r="C705" t="s">
        <v>2997</v>
      </c>
      <c r="D705" t="s">
        <v>774</v>
      </c>
    </row>
    <row r="706" spans="1:4">
      <c r="A706" t="s">
        <v>2998</v>
      </c>
      <c r="B706" t="s">
        <v>2999</v>
      </c>
      <c r="C706" t="s">
        <v>3000</v>
      </c>
      <c r="D706" t="s">
        <v>769</v>
      </c>
    </row>
    <row r="707" spans="1:4">
      <c r="A707" t="s">
        <v>3001</v>
      </c>
      <c r="B707" t="s">
        <v>3002</v>
      </c>
      <c r="C707" t="s">
        <v>3003</v>
      </c>
      <c r="D707" t="s">
        <v>775</v>
      </c>
    </row>
    <row r="708" spans="1:4">
      <c r="A708" t="s">
        <v>3004</v>
      </c>
      <c r="B708" t="s">
        <v>3005</v>
      </c>
      <c r="C708" t="s">
        <v>3006</v>
      </c>
      <c r="D708" t="s">
        <v>766</v>
      </c>
    </row>
    <row r="709" spans="1:4">
      <c r="A709" t="s">
        <v>3007</v>
      </c>
      <c r="B709" t="s">
        <v>3008</v>
      </c>
      <c r="C709" t="s">
        <v>3009</v>
      </c>
      <c r="D709" t="s">
        <v>766</v>
      </c>
    </row>
    <row r="710" spans="1:4">
      <c r="A710" t="s">
        <v>3010</v>
      </c>
      <c r="B710" t="s">
        <v>3011</v>
      </c>
      <c r="C710" t="s">
        <v>3012</v>
      </c>
      <c r="D710" t="s">
        <v>766</v>
      </c>
    </row>
    <row r="711" spans="1:4">
      <c r="A711" t="s">
        <v>3013</v>
      </c>
      <c r="B711" t="s">
        <v>3014</v>
      </c>
      <c r="C711" t="s">
        <v>3015</v>
      </c>
      <c r="D711" t="s">
        <v>766</v>
      </c>
    </row>
    <row r="712" spans="1:4">
      <c r="A712" t="s">
        <v>3016</v>
      </c>
      <c r="B712" t="s">
        <v>3017</v>
      </c>
      <c r="C712" t="s">
        <v>3018</v>
      </c>
      <c r="D712" t="s">
        <v>766</v>
      </c>
    </row>
    <row r="713" spans="1:4">
      <c r="A713" t="s">
        <v>3019</v>
      </c>
      <c r="B713" t="s">
        <v>3020</v>
      </c>
      <c r="C713" t="s">
        <v>3021</v>
      </c>
      <c r="D713" t="s">
        <v>766</v>
      </c>
    </row>
    <row r="714" spans="1:4">
      <c r="A714" t="s">
        <v>3022</v>
      </c>
      <c r="B714" t="s">
        <v>3023</v>
      </c>
      <c r="C714" t="s">
        <v>3024</v>
      </c>
      <c r="D714" t="s">
        <v>766</v>
      </c>
    </row>
    <row r="715" spans="1:4">
      <c r="A715" t="s">
        <v>3025</v>
      </c>
      <c r="B715" t="s">
        <v>3026</v>
      </c>
      <c r="C715" t="s">
        <v>3027</v>
      </c>
      <c r="D715" t="s">
        <v>766</v>
      </c>
    </row>
    <row r="716" spans="1:4">
      <c r="A716" t="s">
        <v>3028</v>
      </c>
      <c r="B716" t="s">
        <v>3029</v>
      </c>
      <c r="C716" t="s">
        <v>3030</v>
      </c>
      <c r="D716" t="s">
        <v>766</v>
      </c>
    </row>
    <row r="717" spans="1:4">
      <c r="A717" t="s">
        <v>3031</v>
      </c>
      <c r="B717" t="s">
        <v>3032</v>
      </c>
      <c r="C717" t="s">
        <v>3033</v>
      </c>
      <c r="D717" t="s">
        <v>771</v>
      </c>
    </row>
    <row r="718" spans="1:4">
      <c r="A718" t="s">
        <v>3034</v>
      </c>
      <c r="B718" t="s">
        <v>3035</v>
      </c>
      <c r="C718" t="s">
        <v>3036</v>
      </c>
      <c r="D718" t="s">
        <v>775</v>
      </c>
    </row>
    <row r="719" spans="1:4">
      <c r="A719" t="s">
        <v>3037</v>
      </c>
      <c r="B719" t="s">
        <v>3038</v>
      </c>
      <c r="C719" t="s">
        <v>3039</v>
      </c>
      <c r="D719" t="s">
        <v>770</v>
      </c>
    </row>
    <row r="720" spans="1:4">
      <c r="A720" t="s">
        <v>3040</v>
      </c>
      <c r="B720" t="s">
        <v>3038</v>
      </c>
      <c r="C720" t="s">
        <v>3041</v>
      </c>
      <c r="D720" t="s">
        <v>770</v>
      </c>
    </row>
    <row r="721" spans="1:4">
      <c r="A721" t="s">
        <v>3042</v>
      </c>
      <c r="B721" t="s">
        <v>3043</v>
      </c>
      <c r="C721" t="s">
        <v>3044</v>
      </c>
      <c r="D721" t="s">
        <v>770</v>
      </c>
    </row>
    <row r="722" spans="1:4">
      <c r="A722" t="s">
        <v>3045</v>
      </c>
      <c r="B722" t="s">
        <v>3038</v>
      </c>
      <c r="C722" t="s">
        <v>3046</v>
      </c>
      <c r="D722" t="s">
        <v>770</v>
      </c>
    </row>
    <row r="723" spans="1:4">
      <c r="A723" t="s">
        <v>3047</v>
      </c>
      <c r="B723" t="s">
        <v>3048</v>
      </c>
      <c r="C723" t="s">
        <v>3049</v>
      </c>
      <c r="D723" t="s">
        <v>770</v>
      </c>
    </row>
    <row r="724" spans="1:4">
      <c r="A724" t="s">
        <v>3050</v>
      </c>
      <c r="B724" t="s">
        <v>3051</v>
      </c>
      <c r="C724" t="s">
        <v>3052</v>
      </c>
      <c r="D724" t="s">
        <v>767</v>
      </c>
    </row>
    <row r="725" spans="1:4">
      <c r="A725" t="s">
        <v>3053</v>
      </c>
      <c r="B725" t="s">
        <v>2622</v>
      </c>
      <c r="C725" t="s">
        <v>3054</v>
      </c>
      <c r="D725" t="s">
        <v>769</v>
      </c>
    </row>
    <row r="726" spans="1:4">
      <c r="A726" t="s">
        <v>3055</v>
      </c>
      <c r="B726" t="s">
        <v>3056</v>
      </c>
      <c r="C726" t="s">
        <v>3057</v>
      </c>
      <c r="D726" t="s">
        <v>771</v>
      </c>
    </row>
    <row r="727" spans="1:4">
      <c r="A727" t="s">
        <v>3058</v>
      </c>
      <c r="B727" t="s">
        <v>3059</v>
      </c>
      <c r="C727" t="s">
        <v>3060</v>
      </c>
      <c r="D727" t="s">
        <v>771</v>
      </c>
    </row>
    <row r="728" spans="1:4">
      <c r="A728" t="s">
        <v>3061</v>
      </c>
      <c r="B728" t="s">
        <v>3062</v>
      </c>
      <c r="C728" t="s">
        <v>3063</v>
      </c>
      <c r="D728" t="s">
        <v>771</v>
      </c>
    </row>
    <row r="729" spans="1:4">
      <c r="A729" t="s">
        <v>3064</v>
      </c>
      <c r="B729" t="s">
        <v>3065</v>
      </c>
      <c r="C729" t="s">
        <v>3066</v>
      </c>
      <c r="D729" t="s">
        <v>771</v>
      </c>
    </row>
    <row r="730" spans="1:4">
      <c r="A730" t="s">
        <v>3067</v>
      </c>
      <c r="B730" t="s">
        <v>3068</v>
      </c>
      <c r="C730" t="s">
        <v>3069</v>
      </c>
      <c r="D730" t="s">
        <v>771</v>
      </c>
    </row>
    <row r="731" spans="1:4">
      <c r="A731" t="s">
        <v>3070</v>
      </c>
      <c r="B731" t="s">
        <v>3071</v>
      </c>
      <c r="C731" t="s">
        <v>3072</v>
      </c>
      <c r="D731" t="s">
        <v>771</v>
      </c>
    </row>
    <row r="732" spans="1:4">
      <c r="A732" t="s">
        <v>3073</v>
      </c>
      <c r="B732" t="s">
        <v>3074</v>
      </c>
      <c r="C732" t="s">
        <v>3075</v>
      </c>
      <c r="D732" t="s">
        <v>771</v>
      </c>
    </row>
    <row r="733" spans="1:4">
      <c r="A733" t="s">
        <v>3076</v>
      </c>
      <c r="B733" t="s">
        <v>3077</v>
      </c>
      <c r="C733" t="s">
        <v>3078</v>
      </c>
      <c r="D733" t="s">
        <v>771</v>
      </c>
    </row>
    <row r="734" spans="1:4">
      <c r="A734" t="s">
        <v>3079</v>
      </c>
      <c r="B734" t="s">
        <v>3080</v>
      </c>
      <c r="C734" t="s">
        <v>3081</v>
      </c>
      <c r="D734" t="s">
        <v>764</v>
      </c>
    </row>
    <row r="735" spans="1:4">
      <c r="A735" t="s">
        <v>3082</v>
      </c>
      <c r="B735" t="s">
        <v>3083</v>
      </c>
      <c r="C735" t="s">
        <v>3084</v>
      </c>
      <c r="D735" t="s">
        <v>764</v>
      </c>
    </row>
    <row r="736" spans="1:4">
      <c r="A736" t="s">
        <v>3085</v>
      </c>
      <c r="B736" t="s">
        <v>3086</v>
      </c>
      <c r="C736" t="s">
        <v>3087</v>
      </c>
      <c r="D736" t="s">
        <v>767</v>
      </c>
    </row>
    <row r="737" spans="1:4">
      <c r="A737" t="s">
        <v>3088</v>
      </c>
      <c r="B737" t="s">
        <v>3089</v>
      </c>
      <c r="C737" t="s">
        <v>3090</v>
      </c>
      <c r="D737" t="s">
        <v>767</v>
      </c>
    </row>
    <row r="738" spans="1:4">
      <c r="A738" t="s">
        <v>3091</v>
      </c>
      <c r="B738" t="s">
        <v>3092</v>
      </c>
      <c r="C738" t="s">
        <v>3093</v>
      </c>
      <c r="D738" t="s">
        <v>770</v>
      </c>
    </row>
    <row r="739" spans="1:4">
      <c r="A739" t="s">
        <v>3094</v>
      </c>
      <c r="B739" t="s">
        <v>3095</v>
      </c>
      <c r="C739" t="s">
        <v>3096</v>
      </c>
      <c r="D739" t="s">
        <v>764</v>
      </c>
    </row>
    <row r="740" spans="1:4">
      <c r="A740" t="s">
        <v>3097</v>
      </c>
      <c r="B740" t="s">
        <v>3098</v>
      </c>
      <c r="C740" t="s">
        <v>3099</v>
      </c>
      <c r="D740" t="s">
        <v>770</v>
      </c>
    </row>
    <row r="741" spans="1:4">
      <c r="A741" t="s">
        <v>3100</v>
      </c>
      <c r="B741" t="s">
        <v>3098</v>
      </c>
      <c r="C741" t="s">
        <v>3101</v>
      </c>
      <c r="D741" t="s">
        <v>770</v>
      </c>
    </row>
    <row r="742" spans="1:4">
      <c r="A742" t="s">
        <v>3102</v>
      </c>
      <c r="B742" t="s">
        <v>3098</v>
      </c>
      <c r="C742" t="s">
        <v>3103</v>
      </c>
      <c r="D742" t="s">
        <v>770</v>
      </c>
    </row>
    <row r="743" spans="1:4">
      <c r="A743" t="s">
        <v>3104</v>
      </c>
      <c r="B743" t="s">
        <v>1155</v>
      </c>
      <c r="C743" t="s">
        <v>3105</v>
      </c>
      <c r="D743" t="s">
        <v>763</v>
      </c>
    </row>
    <row r="744" spans="1:4">
      <c r="A744" t="s">
        <v>3106</v>
      </c>
      <c r="B744" t="s">
        <v>3107</v>
      </c>
      <c r="C744" t="s">
        <v>3108</v>
      </c>
      <c r="D744" t="s">
        <v>774</v>
      </c>
    </row>
    <row r="745" spans="1:4">
      <c r="A745" t="s">
        <v>3109</v>
      </c>
      <c r="B745" t="s">
        <v>3110</v>
      </c>
      <c r="C745" t="s">
        <v>3111</v>
      </c>
      <c r="D745" t="s">
        <v>774</v>
      </c>
    </row>
    <row r="746" spans="1:4">
      <c r="A746" t="s">
        <v>3112</v>
      </c>
      <c r="B746" t="s">
        <v>3113</v>
      </c>
      <c r="C746" t="s">
        <v>3114</v>
      </c>
      <c r="D746" t="s">
        <v>768</v>
      </c>
    </row>
    <row r="747" spans="1:4">
      <c r="A747" t="s">
        <v>3115</v>
      </c>
      <c r="B747" t="s">
        <v>3116</v>
      </c>
      <c r="C747" t="s">
        <v>3117</v>
      </c>
      <c r="D747" t="s">
        <v>768</v>
      </c>
    </row>
    <row r="748" spans="1:4">
      <c r="A748" t="s">
        <v>3118</v>
      </c>
      <c r="B748" t="s">
        <v>3119</v>
      </c>
      <c r="C748" t="s">
        <v>3120</v>
      </c>
      <c r="D748" t="s">
        <v>774</v>
      </c>
    </row>
    <row r="749" spans="1:4">
      <c r="A749" t="s">
        <v>3121</v>
      </c>
      <c r="B749" t="s">
        <v>3122</v>
      </c>
      <c r="C749" t="s">
        <v>3123</v>
      </c>
      <c r="D749" t="s">
        <v>767</v>
      </c>
    </row>
    <row r="750" spans="1:4">
      <c r="A750" t="s">
        <v>3124</v>
      </c>
      <c r="B750" t="s">
        <v>3125</v>
      </c>
      <c r="C750" t="s">
        <v>3126</v>
      </c>
      <c r="D750" t="s">
        <v>769</v>
      </c>
    </row>
    <row r="751" spans="1:4">
      <c r="A751" t="s">
        <v>3127</v>
      </c>
      <c r="B751" t="s">
        <v>3128</v>
      </c>
      <c r="C751" t="s">
        <v>3129</v>
      </c>
      <c r="D751" t="s">
        <v>774</v>
      </c>
    </row>
    <row r="752" spans="1:4">
      <c r="A752" t="s">
        <v>3130</v>
      </c>
      <c r="B752" t="s">
        <v>3131</v>
      </c>
      <c r="C752" t="s">
        <v>3132</v>
      </c>
      <c r="D752" t="s">
        <v>774</v>
      </c>
    </row>
    <row r="753" spans="1:4">
      <c r="A753" t="s">
        <v>3133</v>
      </c>
      <c r="B753" t="s">
        <v>3128</v>
      </c>
      <c r="C753" t="s">
        <v>3134</v>
      </c>
      <c r="D753" t="s">
        <v>774</v>
      </c>
    </row>
    <row r="754" spans="1:4">
      <c r="A754" t="s">
        <v>3135</v>
      </c>
      <c r="B754" t="s">
        <v>3136</v>
      </c>
      <c r="C754" t="s">
        <v>3137</v>
      </c>
      <c r="D754" t="s">
        <v>774</v>
      </c>
    </row>
    <row r="755" spans="1:4">
      <c r="A755" t="s">
        <v>3138</v>
      </c>
      <c r="B755" t="s">
        <v>3139</v>
      </c>
      <c r="C755" t="s">
        <v>3140</v>
      </c>
      <c r="D755" t="s">
        <v>774</v>
      </c>
    </row>
    <row r="756" spans="1:4">
      <c r="A756" t="s">
        <v>3141</v>
      </c>
      <c r="B756" t="s">
        <v>3142</v>
      </c>
      <c r="C756" t="s">
        <v>3143</v>
      </c>
      <c r="D756" t="s">
        <v>769</v>
      </c>
    </row>
    <row r="757" spans="1:4">
      <c r="A757" t="s">
        <v>3144</v>
      </c>
      <c r="B757" t="s">
        <v>3145</v>
      </c>
      <c r="C757" t="s">
        <v>3146</v>
      </c>
      <c r="D757" t="s">
        <v>774</v>
      </c>
    </row>
    <row r="758" spans="1:4">
      <c r="A758" t="s">
        <v>3147</v>
      </c>
      <c r="B758" t="s">
        <v>3148</v>
      </c>
      <c r="C758" t="s">
        <v>3149</v>
      </c>
      <c r="D758" t="s">
        <v>774</v>
      </c>
    </row>
    <row r="759" spans="1:4">
      <c r="A759" t="s">
        <v>3150</v>
      </c>
      <c r="B759" t="s">
        <v>3151</v>
      </c>
      <c r="C759" t="s">
        <v>3152</v>
      </c>
      <c r="D759" t="s">
        <v>774</v>
      </c>
    </row>
    <row r="760" spans="1:4">
      <c r="A760" t="s">
        <v>3153</v>
      </c>
      <c r="B760" t="s">
        <v>3154</v>
      </c>
      <c r="C760" t="s">
        <v>3155</v>
      </c>
      <c r="D760" t="s">
        <v>774</v>
      </c>
    </row>
    <row r="761" spans="1:4">
      <c r="A761" t="s">
        <v>3156</v>
      </c>
      <c r="B761" t="s">
        <v>3157</v>
      </c>
      <c r="C761" t="s">
        <v>3158</v>
      </c>
      <c r="D761" t="s">
        <v>774</v>
      </c>
    </row>
    <row r="762" spans="1:4">
      <c r="A762" t="s">
        <v>3159</v>
      </c>
      <c r="B762" t="s">
        <v>3160</v>
      </c>
      <c r="C762" t="s">
        <v>3161</v>
      </c>
      <c r="D762" t="s">
        <v>774</v>
      </c>
    </row>
    <row r="763" spans="1:4">
      <c r="A763" t="s">
        <v>3162</v>
      </c>
      <c r="B763" t="s">
        <v>3163</v>
      </c>
      <c r="C763" t="s">
        <v>3164</v>
      </c>
      <c r="D763" t="s">
        <v>774</v>
      </c>
    </row>
    <row r="764" spans="1:4">
      <c r="A764" t="s">
        <v>3165</v>
      </c>
      <c r="B764" t="s">
        <v>3166</v>
      </c>
      <c r="C764" t="s">
        <v>3167</v>
      </c>
      <c r="D764" t="s">
        <v>774</v>
      </c>
    </row>
    <row r="765" spans="1:4">
      <c r="A765" t="s">
        <v>3168</v>
      </c>
      <c r="B765" t="s">
        <v>3169</v>
      </c>
      <c r="C765" t="s">
        <v>3170</v>
      </c>
      <c r="D765" t="s">
        <v>774</v>
      </c>
    </row>
    <row r="766" spans="1:4">
      <c r="A766" t="s">
        <v>3171</v>
      </c>
      <c r="B766" t="s">
        <v>3172</v>
      </c>
      <c r="C766" t="s">
        <v>3173</v>
      </c>
      <c r="D766" t="s">
        <v>774</v>
      </c>
    </row>
    <row r="767" spans="1:4">
      <c r="A767" t="s">
        <v>3174</v>
      </c>
      <c r="B767" t="s">
        <v>3175</v>
      </c>
      <c r="C767" t="s">
        <v>3176</v>
      </c>
      <c r="D767" t="s">
        <v>774</v>
      </c>
    </row>
    <row r="768" spans="1:4">
      <c r="A768" t="s">
        <v>3177</v>
      </c>
      <c r="B768" t="s">
        <v>3178</v>
      </c>
      <c r="C768" t="s">
        <v>3179</v>
      </c>
      <c r="D768" t="s">
        <v>774</v>
      </c>
    </row>
    <row r="769" spans="1:4">
      <c r="A769" t="s">
        <v>3180</v>
      </c>
      <c r="B769" t="s">
        <v>3181</v>
      </c>
      <c r="C769" t="s">
        <v>3182</v>
      </c>
      <c r="D769" t="s">
        <v>774</v>
      </c>
    </row>
    <row r="770" spans="1:4">
      <c r="A770" t="s">
        <v>3183</v>
      </c>
      <c r="B770" t="s">
        <v>3184</v>
      </c>
      <c r="C770" t="s">
        <v>3185</v>
      </c>
      <c r="D770" t="s">
        <v>774</v>
      </c>
    </row>
    <row r="771" spans="1:4">
      <c r="A771" t="s">
        <v>3186</v>
      </c>
      <c r="B771" t="s">
        <v>3187</v>
      </c>
      <c r="C771" t="s">
        <v>3188</v>
      </c>
      <c r="D771" t="s">
        <v>774</v>
      </c>
    </row>
    <row r="772" spans="1:4">
      <c r="A772" t="s">
        <v>3189</v>
      </c>
      <c r="B772" t="s">
        <v>3190</v>
      </c>
      <c r="C772" t="s">
        <v>3191</v>
      </c>
      <c r="D772" t="s">
        <v>774</v>
      </c>
    </row>
    <row r="773" spans="1:4">
      <c r="A773" t="s">
        <v>3192</v>
      </c>
      <c r="B773" t="s">
        <v>3193</v>
      </c>
      <c r="C773" t="s">
        <v>3194</v>
      </c>
      <c r="D773" t="s">
        <v>774</v>
      </c>
    </row>
    <row r="774" spans="1:4">
      <c r="A774" t="s">
        <v>3195</v>
      </c>
      <c r="B774" t="s">
        <v>3196</v>
      </c>
      <c r="C774" t="s">
        <v>3197</v>
      </c>
      <c r="D774" t="s">
        <v>774</v>
      </c>
    </row>
    <row r="775" spans="1:4">
      <c r="A775" t="s">
        <v>3198</v>
      </c>
      <c r="B775" t="s">
        <v>3199</v>
      </c>
      <c r="C775" t="s">
        <v>3200</v>
      </c>
      <c r="D775" t="s">
        <v>769</v>
      </c>
    </row>
    <row r="776" spans="1:4">
      <c r="A776" t="s">
        <v>3201</v>
      </c>
      <c r="B776" t="s">
        <v>3202</v>
      </c>
      <c r="C776" t="s">
        <v>3203</v>
      </c>
      <c r="D776" t="s">
        <v>772</v>
      </c>
    </row>
    <row r="777" spans="1:4">
      <c r="A777" t="s">
        <v>3204</v>
      </c>
      <c r="B777" t="s">
        <v>3205</v>
      </c>
      <c r="C777" t="s">
        <v>3206</v>
      </c>
      <c r="D777" t="s">
        <v>772</v>
      </c>
    </row>
    <row r="778" spans="1:4">
      <c r="A778" t="s">
        <v>3207</v>
      </c>
      <c r="B778" t="s">
        <v>3208</v>
      </c>
      <c r="C778" t="s">
        <v>3209</v>
      </c>
      <c r="D778" t="s">
        <v>771</v>
      </c>
    </row>
    <row r="779" spans="1:4">
      <c r="A779" t="s">
        <v>3210</v>
      </c>
      <c r="B779" t="s">
        <v>3211</v>
      </c>
      <c r="C779" t="s">
        <v>3212</v>
      </c>
      <c r="D779" t="s">
        <v>769</v>
      </c>
    </row>
    <row r="780" spans="1:4">
      <c r="A780" t="s">
        <v>3213</v>
      </c>
      <c r="B780" t="s">
        <v>3214</v>
      </c>
      <c r="C780" t="s">
        <v>3215</v>
      </c>
      <c r="D780" t="s">
        <v>772</v>
      </c>
    </row>
    <row r="781" spans="1:4">
      <c r="A781" t="s">
        <v>3216</v>
      </c>
      <c r="B781" t="s">
        <v>3217</v>
      </c>
      <c r="C781" t="s">
        <v>3218</v>
      </c>
      <c r="D781" t="s">
        <v>764</v>
      </c>
    </row>
    <row r="782" spans="1:4">
      <c r="A782" t="s">
        <v>3219</v>
      </c>
      <c r="B782" t="s">
        <v>3220</v>
      </c>
      <c r="C782" t="s">
        <v>3221</v>
      </c>
      <c r="D782" t="s">
        <v>764</v>
      </c>
    </row>
    <row r="783" spans="1:4">
      <c r="A783" t="s">
        <v>3222</v>
      </c>
      <c r="B783" t="s">
        <v>3223</v>
      </c>
      <c r="C783" t="s">
        <v>3224</v>
      </c>
      <c r="D783" t="s">
        <v>764</v>
      </c>
    </row>
    <row r="784" spans="1:4">
      <c r="A784" t="s">
        <v>3225</v>
      </c>
      <c r="B784" t="s">
        <v>3226</v>
      </c>
      <c r="C784" t="s">
        <v>3227</v>
      </c>
      <c r="D784" t="s">
        <v>769</v>
      </c>
    </row>
    <row r="785" spans="1:4">
      <c r="A785" t="s">
        <v>3228</v>
      </c>
      <c r="B785" t="s">
        <v>3229</v>
      </c>
      <c r="C785" t="s">
        <v>3230</v>
      </c>
      <c r="D785" t="s">
        <v>769</v>
      </c>
    </row>
    <row r="786" spans="1:4">
      <c r="A786" t="s">
        <v>3231</v>
      </c>
      <c r="B786" t="s">
        <v>3232</v>
      </c>
      <c r="C786" t="s">
        <v>3233</v>
      </c>
      <c r="D786" t="s">
        <v>769</v>
      </c>
    </row>
    <row r="787" spans="1:4">
      <c r="A787" t="s">
        <v>3234</v>
      </c>
      <c r="B787" t="s">
        <v>3235</v>
      </c>
      <c r="C787" t="s">
        <v>3236</v>
      </c>
      <c r="D787" t="s">
        <v>769</v>
      </c>
    </row>
    <row r="788" spans="1:4">
      <c r="A788" t="s">
        <v>3237</v>
      </c>
      <c r="B788" t="s">
        <v>3235</v>
      </c>
      <c r="C788" t="s">
        <v>3238</v>
      </c>
      <c r="D788" t="s">
        <v>769</v>
      </c>
    </row>
    <row r="789" spans="1:4">
      <c r="A789" t="s">
        <v>3239</v>
      </c>
      <c r="B789" t="s">
        <v>3240</v>
      </c>
      <c r="C789" t="s">
        <v>3241</v>
      </c>
      <c r="D789" t="s">
        <v>768</v>
      </c>
    </row>
    <row r="790" spans="1:4">
      <c r="A790" t="s">
        <v>3242</v>
      </c>
      <c r="B790" t="s">
        <v>3243</v>
      </c>
      <c r="C790" t="s">
        <v>3244</v>
      </c>
      <c r="D790" t="s">
        <v>768</v>
      </c>
    </row>
    <row r="791" spans="1:4">
      <c r="A791" t="s">
        <v>3245</v>
      </c>
      <c r="B791" t="s">
        <v>3246</v>
      </c>
      <c r="C791" t="s">
        <v>3247</v>
      </c>
      <c r="D791" t="s">
        <v>777</v>
      </c>
    </row>
    <row r="792" spans="1:4">
      <c r="A792" t="s">
        <v>3248</v>
      </c>
      <c r="B792" t="s">
        <v>1584</v>
      </c>
      <c r="C792" t="s">
        <v>3249</v>
      </c>
      <c r="D792" t="s">
        <v>774</v>
      </c>
    </row>
    <row r="793" spans="1:4">
      <c r="A793" t="s">
        <v>3250</v>
      </c>
      <c r="B793" t="s">
        <v>3251</v>
      </c>
      <c r="C793" t="s">
        <v>3252</v>
      </c>
      <c r="D793" t="s">
        <v>765</v>
      </c>
    </row>
    <row r="794" spans="1:4">
      <c r="A794" t="s">
        <v>3253</v>
      </c>
      <c r="B794" t="s">
        <v>3254</v>
      </c>
      <c r="C794" t="s">
        <v>3255</v>
      </c>
      <c r="D794" t="s">
        <v>765</v>
      </c>
    </row>
    <row r="795" spans="1:4">
      <c r="A795" t="s">
        <v>3256</v>
      </c>
      <c r="B795" t="s">
        <v>3257</v>
      </c>
      <c r="C795" t="s">
        <v>3258</v>
      </c>
      <c r="D795" t="s">
        <v>771</v>
      </c>
    </row>
    <row r="796" spans="1:4">
      <c r="A796" t="s">
        <v>3259</v>
      </c>
      <c r="B796" t="s">
        <v>3260</v>
      </c>
      <c r="C796" t="s">
        <v>3261</v>
      </c>
      <c r="D796" t="s">
        <v>771</v>
      </c>
    </row>
    <row r="797" spans="1:4">
      <c r="A797" t="s">
        <v>3262</v>
      </c>
      <c r="B797" t="s">
        <v>3263</v>
      </c>
      <c r="C797" t="s">
        <v>3264</v>
      </c>
      <c r="D797" t="s">
        <v>771</v>
      </c>
    </row>
    <row r="798" spans="1:4">
      <c r="A798" t="s">
        <v>3265</v>
      </c>
      <c r="B798" t="s">
        <v>3266</v>
      </c>
      <c r="C798" t="s">
        <v>3267</v>
      </c>
      <c r="D798" t="s">
        <v>772</v>
      </c>
    </row>
    <row r="799" spans="1:4">
      <c r="A799" t="s">
        <v>3268</v>
      </c>
      <c r="B799" t="s">
        <v>3269</v>
      </c>
      <c r="C799" t="s">
        <v>3270</v>
      </c>
      <c r="D799" t="s">
        <v>771</v>
      </c>
    </row>
    <row r="800" spans="1:4">
      <c r="A800" t="s">
        <v>3271</v>
      </c>
      <c r="B800" t="s">
        <v>3272</v>
      </c>
      <c r="C800" t="s">
        <v>3273</v>
      </c>
      <c r="D800" t="s">
        <v>771</v>
      </c>
    </row>
    <row r="801" spans="1:4">
      <c r="A801" t="s">
        <v>3274</v>
      </c>
      <c r="B801" t="s">
        <v>1584</v>
      </c>
      <c r="C801" t="s">
        <v>3275</v>
      </c>
      <c r="D801" t="s">
        <v>774</v>
      </c>
    </row>
    <row r="802" spans="1:4">
      <c r="A802" t="s">
        <v>3276</v>
      </c>
      <c r="B802" t="s">
        <v>3277</v>
      </c>
      <c r="C802" t="s">
        <v>3278</v>
      </c>
      <c r="D802" t="s">
        <v>771</v>
      </c>
    </row>
    <row r="803" spans="1:4">
      <c r="A803" t="s">
        <v>3279</v>
      </c>
      <c r="B803" t="s">
        <v>3280</v>
      </c>
      <c r="C803" t="s">
        <v>3281</v>
      </c>
      <c r="D803" t="s">
        <v>774</v>
      </c>
    </row>
    <row r="804" spans="1:4">
      <c r="A804" t="s">
        <v>3282</v>
      </c>
      <c r="B804" t="s">
        <v>3283</v>
      </c>
      <c r="C804" t="s">
        <v>3284</v>
      </c>
      <c r="D804" t="s">
        <v>774</v>
      </c>
    </row>
    <row r="805" spans="1:4">
      <c r="A805" t="s">
        <v>3285</v>
      </c>
      <c r="B805" t="s">
        <v>3286</v>
      </c>
      <c r="C805" t="s">
        <v>3287</v>
      </c>
      <c r="D805" t="s">
        <v>774</v>
      </c>
    </row>
    <row r="806" spans="1:4">
      <c r="A806" t="s">
        <v>3288</v>
      </c>
      <c r="B806" t="s">
        <v>3289</v>
      </c>
      <c r="C806" t="s">
        <v>3290</v>
      </c>
      <c r="D806" t="s">
        <v>771</v>
      </c>
    </row>
    <row r="807" spans="1:4">
      <c r="A807" t="s">
        <v>3291</v>
      </c>
      <c r="B807" t="s">
        <v>3292</v>
      </c>
      <c r="C807" t="s">
        <v>3293</v>
      </c>
      <c r="D807" t="s">
        <v>771</v>
      </c>
    </row>
    <row r="808" spans="1:4">
      <c r="A808" t="s">
        <v>3294</v>
      </c>
      <c r="B808" t="s">
        <v>3295</v>
      </c>
      <c r="C808" t="s">
        <v>3296</v>
      </c>
      <c r="D808" t="s">
        <v>774</v>
      </c>
    </row>
    <row r="809" spans="1:4">
      <c r="A809" t="s">
        <v>3297</v>
      </c>
      <c r="B809" t="s">
        <v>3298</v>
      </c>
      <c r="C809" t="s">
        <v>3299</v>
      </c>
      <c r="D809" t="s">
        <v>774</v>
      </c>
    </row>
    <row r="810" spans="1:4">
      <c r="A810" t="s">
        <v>3300</v>
      </c>
      <c r="B810" t="s">
        <v>3301</v>
      </c>
      <c r="C810" t="s">
        <v>3302</v>
      </c>
      <c r="D810" t="s">
        <v>774</v>
      </c>
    </row>
    <row r="811" spans="1:4">
      <c r="A811" t="s">
        <v>3303</v>
      </c>
      <c r="B811" t="s">
        <v>2868</v>
      </c>
      <c r="C811" t="s">
        <v>3304</v>
      </c>
      <c r="D811" t="s">
        <v>774</v>
      </c>
    </row>
    <row r="812" spans="1:4">
      <c r="A812" t="s">
        <v>3305</v>
      </c>
      <c r="B812" t="s">
        <v>3306</v>
      </c>
      <c r="C812" t="s">
        <v>3307</v>
      </c>
      <c r="D812" t="s">
        <v>774</v>
      </c>
    </row>
    <row r="813" spans="1:4">
      <c r="A813" t="s">
        <v>3308</v>
      </c>
      <c r="B813" t="s">
        <v>3309</v>
      </c>
      <c r="C813" t="s">
        <v>3310</v>
      </c>
      <c r="D813" t="s">
        <v>774</v>
      </c>
    </row>
    <row r="814" spans="1:4">
      <c r="A814" t="s">
        <v>3311</v>
      </c>
      <c r="B814" t="s">
        <v>3312</v>
      </c>
      <c r="C814" t="s">
        <v>3313</v>
      </c>
      <c r="D814" t="s">
        <v>774</v>
      </c>
    </row>
    <row r="815" spans="1:4">
      <c r="A815" t="s">
        <v>3314</v>
      </c>
      <c r="B815" t="s">
        <v>3315</v>
      </c>
      <c r="C815" t="s">
        <v>3316</v>
      </c>
      <c r="D815" t="s">
        <v>774</v>
      </c>
    </row>
    <row r="816" spans="1:4">
      <c r="A816" t="s">
        <v>3317</v>
      </c>
      <c r="B816" t="s">
        <v>3318</v>
      </c>
      <c r="C816" t="s">
        <v>3319</v>
      </c>
      <c r="D816" t="s">
        <v>774</v>
      </c>
    </row>
    <row r="817" spans="1:4">
      <c r="A817" t="s">
        <v>3320</v>
      </c>
      <c r="B817" t="s">
        <v>3321</v>
      </c>
      <c r="C817" t="s">
        <v>3322</v>
      </c>
      <c r="D817" t="s">
        <v>774</v>
      </c>
    </row>
    <row r="818" spans="1:4">
      <c r="A818" t="s">
        <v>3323</v>
      </c>
      <c r="B818" t="s">
        <v>3324</v>
      </c>
      <c r="C818" t="s">
        <v>3325</v>
      </c>
      <c r="D818" t="s">
        <v>774</v>
      </c>
    </row>
    <row r="819" spans="1:4">
      <c r="A819" t="s">
        <v>3326</v>
      </c>
      <c r="B819" t="s">
        <v>3327</v>
      </c>
      <c r="C819" t="s">
        <v>3328</v>
      </c>
      <c r="D819" t="s">
        <v>774</v>
      </c>
    </row>
    <row r="820" spans="1:4">
      <c r="A820" t="s">
        <v>3329</v>
      </c>
      <c r="B820" t="s">
        <v>3330</v>
      </c>
      <c r="C820" t="s">
        <v>3331</v>
      </c>
      <c r="D820" t="s">
        <v>774</v>
      </c>
    </row>
    <row r="821" spans="1:4">
      <c r="A821" t="s">
        <v>3332</v>
      </c>
      <c r="B821" t="s">
        <v>3333</v>
      </c>
      <c r="C821" t="s">
        <v>3334</v>
      </c>
      <c r="D821" t="s">
        <v>774</v>
      </c>
    </row>
    <row r="822" spans="1:4">
      <c r="A822" t="s">
        <v>3335</v>
      </c>
      <c r="B822" t="s">
        <v>3336</v>
      </c>
      <c r="C822" t="s">
        <v>3337</v>
      </c>
      <c r="D822" t="s">
        <v>774</v>
      </c>
    </row>
    <row r="823" spans="1:4">
      <c r="A823" t="s">
        <v>3338</v>
      </c>
      <c r="B823" t="s">
        <v>3339</v>
      </c>
      <c r="C823" t="s">
        <v>3340</v>
      </c>
      <c r="D823" t="s">
        <v>774</v>
      </c>
    </row>
    <row r="824" spans="1:4">
      <c r="A824" t="s">
        <v>3341</v>
      </c>
      <c r="B824" t="s">
        <v>3342</v>
      </c>
      <c r="C824" t="s">
        <v>3343</v>
      </c>
      <c r="D824" t="s">
        <v>771</v>
      </c>
    </row>
    <row r="825" spans="1:4">
      <c r="A825" t="s">
        <v>3344</v>
      </c>
      <c r="B825" t="s">
        <v>3345</v>
      </c>
      <c r="C825" t="s">
        <v>3346</v>
      </c>
      <c r="D825" t="s">
        <v>777</v>
      </c>
    </row>
    <row r="826" spans="1:4">
      <c r="A826" t="s">
        <v>3347</v>
      </c>
      <c r="B826" t="s">
        <v>3348</v>
      </c>
      <c r="C826" t="s">
        <v>3349</v>
      </c>
      <c r="D826" t="s">
        <v>771</v>
      </c>
    </row>
    <row r="827" spans="1:4">
      <c r="A827" t="s">
        <v>3350</v>
      </c>
      <c r="B827" t="s">
        <v>3351</v>
      </c>
      <c r="C827" t="s">
        <v>3352</v>
      </c>
      <c r="D827" t="s">
        <v>771</v>
      </c>
    </row>
    <row r="828" spans="1:4">
      <c r="A828" t="s">
        <v>3353</v>
      </c>
      <c r="B828" t="s">
        <v>3354</v>
      </c>
      <c r="C828" t="s">
        <v>3355</v>
      </c>
      <c r="D828" t="s">
        <v>768</v>
      </c>
    </row>
    <row r="829" spans="1:4">
      <c r="A829" t="s">
        <v>3356</v>
      </c>
      <c r="B829" t="s">
        <v>3357</v>
      </c>
      <c r="C829" t="s">
        <v>3358</v>
      </c>
      <c r="D829" t="s">
        <v>767</v>
      </c>
    </row>
    <row r="830" spans="1:4">
      <c r="A830" t="s">
        <v>3359</v>
      </c>
      <c r="B830" t="s">
        <v>3360</v>
      </c>
      <c r="C830" t="s">
        <v>3361</v>
      </c>
      <c r="D830" t="s">
        <v>777</v>
      </c>
    </row>
    <row r="831" spans="1:4">
      <c r="A831" t="s">
        <v>3362</v>
      </c>
      <c r="B831" t="s">
        <v>3363</v>
      </c>
      <c r="C831" t="s">
        <v>3364</v>
      </c>
      <c r="D831" t="s">
        <v>777</v>
      </c>
    </row>
    <row r="832" spans="1:4">
      <c r="A832" t="s">
        <v>3365</v>
      </c>
      <c r="B832" t="s">
        <v>3366</v>
      </c>
      <c r="C832" t="s">
        <v>3367</v>
      </c>
      <c r="D832" t="s">
        <v>772</v>
      </c>
    </row>
    <row r="833" spans="1:4">
      <c r="A833" t="s">
        <v>3368</v>
      </c>
      <c r="B833" t="s">
        <v>3369</v>
      </c>
      <c r="C833" t="s">
        <v>3370</v>
      </c>
      <c r="D833" t="s">
        <v>772</v>
      </c>
    </row>
    <row r="834" spans="1:4">
      <c r="A834" t="s">
        <v>3371</v>
      </c>
      <c r="B834" t="s">
        <v>3372</v>
      </c>
      <c r="C834" t="s">
        <v>3373</v>
      </c>
      <c r="D834" t="s">
        <v>777</v>
      </c>
    </row>
    <row r="835" spans="1:4">
      <c r="A835" t="s">
        <v>3374</v>
      </c>
      <c r="B835" t="s">
        <v>3375</v>
      </c>
      <c r="C835" t="s">
        <v>3376</v>
      </c>
      <c r="D835" t="s">
        <v>777</v>
      </c>
    </row>
    <row r="836" spans="1:4">
      <c r="A836" t="s">
        <v>3377</v>
      </c>
      <c r="B836" t="s">
        <v>2097</v>
      </c>
      <c r="C836" t="s">
        <v>3378</v>
      </c>
      <c r="D836" t="s">
        <v>772</v>
      </c>
    </row>
    <row r="837" spans="1:4">
      <c r="A837" t="s">
        <v>3379</v>
      </c>
      <c r="B837" t="s">
        <v>3380</v>
      </c>
      <c r="C837" t="s">
        <v>3381</v>
      </c>
      <c r="D837" t="s">
        <v>769</v>
      </c>
    </row>
    <row r="838" spans="1:4">
      <c r="A838" t="s">
        <v>3382</v>
      </c>
      <c r="B838" t="s">
        <v>3383</v>
      </c>
      <c r="C838" t="s">
        <v>3384</v>
      </c>
      <c r="D838" t="s">
        <v>766</v>
      </c>
    </row>
    <row r="839" spans="1:4">
      <c r="A839" t="s">
        <v>3385</v>
      </c>
      <c r="B839" t="s">
        <v>3386</v>
      </c>
      <c r="C839" t="s">
        <v>3387</v>
      </c>
      <c r="D839" t="s">
        <v>771</v>
      </c>
    </row>
    <row r="840" spans="1:4">
      <c r="A840" t="s">
        <v>3388</v>
      </c>
      <c r="B840" t="s">
        <v>3389</v>
      </c>
      <c r="C840" t="s">
        <v>3390</v>
      </c>
      <c r="D840" t="s">
        <v>771</v>
      </c>
    </row>
    <row r="841" spans="1:4">
      <c r="A841" t="s">
        <v>3391</v>
      </c>
      <c r="B841" t="s">
        <v>3392</v>
      </c>
      <c r="C841" t="s">
        <v>3393</v>
      </c>
      <c r="D841" t="s">
        <v>775</v>
      </c>
    </row>
    <row r="842" spans="1:4">
      <c r="A842" t="s">
        <v>3394</v>
      </c>
      <c r="B842" t="s">
        <v>3395</v>
      </c>
      <c r="C842" t="s">
        <v>3396</v>
      </c>
      <c r="D842" t="s">
        <v>775</v>
      </c>
    </row>
    <row r="843" spans="1:4">
      <c r="A843" t="s">
        <v>3397</v>
      </c>
      <c r="B843" t="s">
        <v>3398</v>
      </c>
      <c r="C843" t="s">
        <v>3399</v>
      </c>
      <c r="D843" t="s">
        <v>770</v>
      </c>
    </row>
    <row r="844" spans="1:4">
      <c r="A844" t="s">
        <v>3400</v>
      </c>
      <c r="B844" t="s">
        <v>3401</v>
      </c>
      <c r="C844" t="s">
        <v>3402</v>
      </c>
      <c r="D844" t="s">
        <v>770</v>
      </c>
    </row>
    <row r="845" spans="1:4">
      <c r="A845" t="s">
        <v>3403</v>
      </c>
      <c r="B845" t="s">
        <v>3404</v>
      </c>
      <c r="C845" t="s">
        <v>3405</v>
      </c>
      <c r="D845" t="s">
        <v>770</v>
      </c>
    </row>
    <row r="846" spans="1:4">
      <c r="A846" t="s">
        <v>3406</v>
      </c>
      <c r="B846" t="s">
        <v>3407</v>
      </c>
      <c r="C846" t="s">
        <v>3408</v>
      </c>
      <c r="D846" t="s">
        <v>770</v>
      </c>
    </row>
    <row r="847" spans="1:4">
      <c r="A847" t="s">
        <v>3409</v>
      </c>
      <c r="B847" t="s">
        <v>3410</v>
      </c>
      <c r="C847" t="s">
        <v>3411</v>
      </c>
      <c r="D847" t="s">
        <v>770</v>
      </c>
    </row>
    <row r="848" spans="1:4">
      <c r="A848" t="s">
        <v>3412</v>
      </c>
      <c r="B848" t="s">
        <v>3413</v>
      </c>
      <c r="C848" t="s">
        <v>3414</v>
      </c>
      <c r="D848" t="s">
        <v>770</v>
      </c>
    </row>
    <row r="849" spans="1:4">
      <c r="A849" t="s">
        <v>3415</v>
      </c>
      <c r="B849" t="s">
        <v>3416</v>
      </c>
      <c r="C849" t="s">
        <v>3417</v>
      </c>
      <c r="D849" t="s">
        <v>770</v>
      </c>
    </row>
    <row r="850" spans="1:4">
      <c r="A850" t="s">
        <v>3418</v>
      </c>
      <c r="B850" t="s">
        <v>3419</v>
      </c>
      <c r="C850" t="s">
        <v>3420</v>
      </c>
      <c r="D850" t="s">
        <v>770</v>
      </c>
    </row>
    <row r="851" spans="1:4">
      <c r="A851" t="s">
        <v>3421</v>
      </c>
      <c r="B851" t="s">
        <v>3422</v>
      </c>
      <c r="C851" t="s">
        <v>3423</v>
      </c>
      <c r="D851" t="s">
        <v>770</v>
      </c>
    </row>
    <row r="852" spans="1:4">
      <c r="A852" t="s">
        <v>3424</v>
      </c>
      <c r="B852" t="s">
        <v>3401</v>
      </c>
      <c r="C852" t="s">
        <v>3425</v>
      </c>
      <c r="D852" t="s">
        <v>770</v>
      </c>
    </row>
    <row r="853" spans="1:4">
      <c r="A853" t="s">
        <v>3426</v>
      </c>
      <c r="B853" t="s">
        <v>3427</v>
      </c>
      <c r="C853" t="s">
        <v>3428</v>
      </c>
      <c r="D853" t="s">
        <v>764</v>
      </c>
    </row>
    <row r="854" spans="1:4">
      <c r="A854" t="s">
        <v>3429</v>
      </c>
      <c r="B854" t="s">
        <v>3430</v>
      </c>
      <c r="C854" t="s">
        <v>3431</v>
      </c>
      <c r="D854" t="s">
        <v>767</v>
      </c>
    </row>
    <row r="855" spans="1:4">
      <c r="A855" t="s">
        <v>3432</v>
      </c>
      <c r="B855" t="s">
        <v>3433</v>
      </c>
      <c r="C855" t="s">
        <v>3434</v>
      </c>
      <c r="D855" t="s">
        <v>767</v>
      </c>
    </row>
    <row r="856" spans="1:4">
      <c r="A856" t="s">
        <v>3435</v>
      </c>
      <c r="B856" t="s">
        <v>3436</v>
      </c>
      <c r="C856" t="s">
        <v>3437</v>
      </c>
      <c r="D856" t="s">
        <v>767</v>
      </c>
    </row>
    <row r="857" spans="1:4">
      <c r="A857" t="s">
        <v>3438</v>
      </c>
      <c r="B857" t="s">
        <v>3439</v>
      </c>
      <c r="C857" t="s">
        <v>3440</v>
      </c>
      <c r="D857" t="s">
        <v>767</v>
      </c>
    </row>
    <row r="858" spans="1:4">
      <c r="A858" t="s">
        <v>3441</v>
      </c>
      <c r="B858" t="s">
        <v>3442</v>
      </c>
      <c r="C858" t="s">
        <v>3443</v>
      </c>
      <c r="D858" t="s">
        <v>771</v>
      </c>
    </row>
    <row r="859" spans="1:4">
      <c r="A859" t="s">
        <v>3444</v>
      </c>
      <c r="B859" t="s">
        <v>3445</v>
      </c>
      <c r="C859" t="s">
        <v>3446</v>
      </c>
      <c r="D859" t="s">
        <v>771</v>
      </c>
    </row>
    <row r="860" spans="1:4">
      <c r="A860" t="s">
        <v>3447</v>
      </c>
      <c r="B860" t="s">
        <v>3448</v>
      </c>
      <c r="C860" t="s">
        <v>3449</v>
      </c>
      <c r="D860" t="s">
        <v>764</v>
      </c>
    </row>
    <row r="861" spans="1:4">
      <c r="A861" t="s">
        <v>3450</v>
      </c>
      <c r="B861" t="s">
        <v>3451</v>
      </c>
      <c r="C861" t="s">
        <v>3452</v>
      </c>
      <c r="D861" t="s">
        <v>771</v>
      </c>
    </row>
    <row r="862" spans="1:4">
      <c r="A862" t="s">
        <v>3453</v>
      </c>
      <c r="B862" t="s">
        <v>3454</v>
      </c>
      <c r="C862" t="s">
        <v>3455</v>
      </c>
      <c r="D862" t="s">
        <v>771</v>
      </c>
    </row>
    <row r="863" spans="1:4">
      <c r="A863" t="s">
        <v>3456</v>
      </c>
      <c r="B863" t="s">
        <v>3457</v>
      </c>
      <c r="C863" t="s">
        <v>3458</v>
      </c>
      <c r="D863" t="s">
        <v>771</v>
      </c>
    </row>
    <row r="864" spans="1:4">
      <c r="A864" t="s">
        <v>3459</v>
      </c>
      <c r="B864" t="s">
        <v>3460</v>
      </c>
      <c r="C864" t="s">
        <v>3461</v>
      </c>
      <c r="D864" t="s">
        <v>771</v>
      </c>
    </row>
    <row r="865" spans="1:4">
      <c r="A865" t="s">
        <v>3462</v>
      </c>
      <c r="B865" t="s">
        <v>3463</v>
      </c>
      <c r="C865" t="s">
        <v>3464</v>
      </c>
      <c r="D865" t="s">
        <v>771</v>
      </c>
    </row>
    <row r="866" spans="1:4">
      <c r="A866" t="s">
        <v>3465</v>
      </c>
      <c r="B866" t="s">
        <v>3466</v>
      </c>
      <c r="C866" t="s">
        <v>3467</v>
      </c>
      <c r="D866" t="s">
        <v>771</v>
      </c>
    </row>
    <row r="867" spans="1:4">
      <c r="A867" t="s">
        <v>3468</v>
      </c>
      <c r="B867" t="s">
        <v>3469</v>
      </c>
      <c r="C867" t="s">
        <v>3470</v>
      </c>
      <c r="D867" t="s">
        <v>771</v>
      </c>
    </row>
    <row r="868" spans="1:4">
      <c r="A868" t="s">
        <v>3471</v>
      </c>
      <c r="B868" t="s">
        <v>3472</v>
      </c>
      <c r="C868" t="s">
        <v>3473</v>
      </c>
      <c r="D868" t="s">
        <v>771</v>
      </c>
    </row>
    <row r="869" spans="1:4">
      <c r="A869" t="s">
        <v>3474</v>
      </c>
      <c r="B869" t="s">
        <v>3475</v>
      </c>
      <c r="C869" t="s">
        <v>3476</v>
      </c>
      <c r="D869" t="s">
        <v>769</v>
      </c>
    </row>
    <row r="870" spans="1:4">
      <c r="A870" t="s">
        <v>3477</v>
      </c>
      <c r="B870" t="s">
        <v>3478</v>
      </c>
      <c r="C870" t="s">
        <v>3479</v>
      </c>
      <c r="D870" t="s">
        <v>772</v>
      </c>
    </row>
    <row r="871" spans="1:4">
      <c r="A871" t="s">
        <v>3480</v>
      </c>
      <c r="B871" t="s">
        <v>3481</v>
      </c>
      <c r="C871" t="s">
        <v>3482</v>
      </c>
      <c r="D871" t="s">
        <v>772</v>
      </c>
    </row>
    <row r="872" spans="1:4">
      <c r="A872" t="s">
        <v>3483</v>
      </c>
      <c r="B872" t="s">
        <v>3484</v>
      </c>
      <c r="C872" t="s">
        <v>3485</v>
      </c>
      <c r="D872" t="s">
        <v>772</v>
      </c>
    </row>
    <row r="873" spans="1:4">
      <c r="A873" t="s">
        <v>3486</v>
      </c>
      <c r="B873" t="s">
        <v>3487</v>
      </c>
      <c r="C873" t="s">
        <v>3488</v>
      </c>
      <c r="D873" t="s">
        <v>772</v>
      </c>
    </row>
    <row r="874" spans="1:4">
      <c r="A874" t="s">
        <v>3489</v>
      </c>
      <c r="B874" t="s">
        <v>3490</v>
      </c>
      <c r="C874" t="s">
        <v>3491</v>
      </c>
      <c r="D874" t="s">
        <v>772</v>
      </c>
    </row>
    <row r="875" spans="1:4">
      <c r="A875" t="s">
        <v>3492</v>
      </c>
      <c r="B875" t="s">
        <v>3493</v>
      </c>
      <c r="C875" t="s">
        <v>3494</v>
      </c>
      <c r="D875" t="s">
        <v>772</v>
      </c>
    </row>
    <row r="876" spans="1:4">
      <c r="A876" t="s">
        <v>3495</v>
      </c>
      <c r="B876" t="s">
        <v>3496</v>
      </c>
      <c r="C876" t="s">
        <v>3497</v>
      </c>
      <c r="D876" t="s">
        <v>772</v>
      </c>
    </row>
    <row r="877" spans="1:4">
      <c r="A877" t="s">
        <v>3498</v>
      </c>
      <c r="B877" t="s">
        <v>3499</v>
      </c>
      <c r="C877" t="s">
        <v>3500</v>
      </c>
      <c r="D877" t="s">
        <v>772</v>
      </c>
    </row>
    <row r="878" spans="1:4">
      <c r="A878" t="s">
        <v>3501</v>
      </c>
      <c r="B878" t="s">
        <v>3502</v>
      </c>
      <c r="C878" t="s">
        <v>3503</v>
      </c>
      <c r="D878" t="s">
        <v>772</v>
      </c>
    </row>
    <row r="879" spans="1:4">
      <c r="A879" t="s">
        <v>3504</v>
      </c>
      <c r="B879" t="s">
        <v>3505</v>
      </c>
      <c r="C879" t="s">
        <v>3506</v>
      </c>
      <c r="D879" t="s">
        <v>772</v>
      </c>
    </row>
    <row r="880" spans="1:4">
      <c r="A880" t="s">
        <v>3507</v>
      </c>
      <c r="B880" t="s">
        <v>3508</v>
      </c>
      <c r="C880" t="s">
        <v>3509</v>
      </c>
      <c r="D880" t="s">
        <v>772</v>
      </c>
    </row>
    <row r="881" spans="1:4">
      <c r="A881" t="s">
        <v>3510</v>
      </c>
      <c r="B881" t="s">
        <v>3511</v>
      </c>
      <c r="C881" t="s">
        <v>3512</v>
      </c>
      <c r="D881" t="s">
        <v>763</v>
      </c>
    </row>
    <row r="882" spans="1:4">
      <c r="A882" t="s">
        <v>3513</v>
      </c>
      <c r="B882" t="s">
        <v>3514</v>
      </c>
      <c r="C882" t="s">
        <v>3515</v>
      </c>
      <c r="D882" t="s">
        <v>766</v>
      </c>
    </row>
    <row r="883" spans="1:4">
      <c r="A883" t="s">
        <v>3516</v>
      </c>
      <c r="B883" t="s">
        <v>3517</v>
      </c>
      <c r="C883" t="s">
        <v>3518</v>
      </c>
      <c r="D883" t="s">
        <v>770</v>
      </c>
    </row>
    <row r="884" spans="1:4">
      <c r="A884" t="s">
        <v>3519</v>
      </c>
      <c r="B884" t="s">
        <v>3520</v>
      </c>
      <c r="C884" t="s">
        <v>3521</v>
      </c>
      <c r="D884" t="s">
        <v>775</v>
      </c>
    </row>
    <row r="885" spans="1:4">
      <c r="A885" t="s">
        <v>3522</v>
      </c>
      <c r="B885" t="s">
        <v>3523</v>
      </c>
      <c r="C885" t="s">
        <v>3524</v>
      </c>
      <c r="D885" t="s">
        <v>771</v>
      </c>
    </row>
    <row r="886" spans="1:4">
      <c r="A886" t="s">
        <v>3525</v>
      </c>
      <c r="B886" t="s">
        <v>3526</v>
      </c>
      <c r="C886" t="s">
        <v>3527</v>
      </c>
      <c r="D886" t="s">
        <v>771</v>
      </c>
    </row>
    <row r="887" spans="1:4">
      <c r="A887" t="s">
        <v>3528</v>
      </c>
      <c r="B887" t="s">
        <v>3529</v>
      </c>
      <c r="C887" t="s">
        <v>3530</v>
      </c>
      <c r="D887" t="s">
        <v>770</v>
      </c>
    </row>
    <row r="888" spans="1:4">
      <c r="A888" t="s">
        <v>3531</v>
      </c>
      <c r="B888" t="s">
        <v>3532</v>
      </c>
      <c r="C888" t="s">
        <v>3533</v>
      </c>
      <c r="D888" t="s">
        <v>770</v>
      </c>
    </row>
    <row r="889" spans="1:4">
      <c r="A889" t="s">
        <v>3534</v>
      </c>
      <c r="B889" t="s">
        <v>3535</v>
      </c>
      <c r="C889" t="s">
        <v>3536</v>
      </c>
      <c r="D889" t="s">
        <v>764</v>
      </c>
    </row>
    <row r="890" spans="1:4">
      <c r="A890" t="s">
        <v>3537</v>
      </c>
      <c r="B890" t="s">
        <v>3538</v>
      </c>
      <c r="C890" t="s">
        <v>3539</v>
      </c>
      <c r="D890" t="s">
        <v>775</v>
      </c>
    </row>
    <row r="891" spans="1:4">
      <c r="A891" t="s">
        <v>3540</v>
      </c>
      <c r="B891" t="s">
        <v>3541</v>
      </c>
      <c r="C891" t="s">
        <v>3542</v>
      </c>
      <c r="D891" t="s">
        <v>773</v>
      </c>
    </row>
    <row r="892" spans="1:4">
      <c r="A892" t="s">
        <v>3543</v>
      </c>
      <c r="B892" t="s">
        <v>3544</v>
      </c>
      <c r="C892" t="s">
        <v>3545</v>
      </c>
      <c r="D892" t="s">
        <v>772</v>
      </c>
    </row>
    <row r="893" spans="1:4">
      <c r="A893" t="s">
        <v>3546</v>
      </c>
      <c r="B893" t="s">
        <v>3547</v>
      </c>
      <c r="C893" t="s">
        <v>3548</v>
      </c>
      <c r="D893" t="s">
        <v>775</v>
      </c>
    </row>
    <row r="894" spans="1:4">
      <c r="A894" t="s">
        <v>3549</v>
      </c>
      <c r="B894" t="s">
        <v>3547</v>
      </c>
      <c r="C894" t="s">
        <v>3550</v>
      </c>
      <c r="D894" t="s">
        <v>775</v>
      </c>
    </row>
    <row r="895" spans="1:4">
      <c r="A895" t="s">
        <v>3551</v>
      </c>
      <c r="B895" t="s">
        <v>3552</v>
      </c>
      <c r="C895" t="s">
        <v>3553</v>
      </c>
      <c r="D895" t="s">
        <v>770</v>
      </c>
    </row>
    <row r="896" spans="1:4">
      <c r="A896" t="s">
        <v>3554</v>
      </c>
      <c r="B896" t="s">
        <v>3555</v>
      </c>
      <c r="C896" t="s">
        <v>3556</v>
      </c>
      <c r="D896" t="s">
        <v>770</v>
      </c>
    </row>
    <row r="897" spans="1:4">
      <c r="A897" t="s">
        <v>3557</v>
      </c>
      <c r="B897" t="s">
        <v>3558</v>
      </c>
      <c r="C897" t="s">
        <v>3559</v>
      </c>
      <c r="D897" t="s">
        <v>770</v>
      </c>
    </row>
    <row r="898" spans="1:4">
      <c r="A898" t="s">
        <v>3560</v>
      </c>
      <c r="B898" t="s">
        <v>3561</v>
      </c>
      <c r="C898" t="s">
        <v>3562</v>
      </c>
      <c r="D898" t="s">
        <v>771</v>
      </c>
    </row>
    <row r="899" spans="1:4">
      <c r="A899" t="s">
        <v>3563</v>
      </c>
      <c r="B899" t="s">
        <v>3526</v>
      </c>
      <c r="C899" t="s">
        <v>3564</v>
      </c>
      <c r="D899" t="s">
        <v>771</v>
      </c>
    </row>
    <row r="900" spans="1:4">
      <c r="A900" t="s">
        <v>3565</v>
      </c>
      <c r="B900" t="s">
        <v>3547</v>
      </c>
      <c r="C900" t="s">
        <v>3566</v>
      </c>
      <c r="D900" t="s">
        <v>775</v>
      </c>
    </row>
    <row r="901" spans="1:4">
      <c r="A901" t="s">
        <v>3567</v>
      </c>
      <c r="B901" t="s">
        <v>3568</v>
      </c>
      <c r="C901" t="s">
        <v>3569</v>
      </c>
      <c r="D901" t="s">
        <v>764</v>
      </c>
    </row>
    <row r="902" spans="1:4">
      <c r="A902" t="s">
        <v>3570</v>
      </c>
      <c r="B902" t="s">
        <v>1425</v>
      </c>
      <c r="C902" t="s">
        <v>3571</v>
      </c>
      <c r="D902" t="s">
        <v>771</v>
      </c>
    </row>
    <row r="903" spans="1:4">
      <c r="A903" t="s">
        <v>3572</v>
      </c>
      <c r="B903" t="s">
        <v>3573</v>
      </c>
      <c r="C903" t="s">
        <v>3574</v>
      </c>
      <c r="D903" t="s">
        <v>772</v>
      </c>
    </row>
    <row r="904" spans="1:4">
      <c r="A904" t="s">
        <v>3575</v>
      </c>
      <c r="B904" t="s">
        <v>3576</v>
      </c>
      <c r="C904" t="s">
        <v>3577</v>
      </c>
      <c r="D904" t="s">
        <v>772</v>
      </c>
    </row>
    <row r="905" spans="1:4">
      <c r="A905" t="s">
        <v>3578</v>
      </c>
      <c r="B905" t="s">
        <v>3579</v>
      </c>
      <c r="C905" t="s">
        <v>3580</v>
      </c>
      <c r="D905" t="s">
        <v>772</v>
      </c>
    </row>
    <row r="906" spans="1:4">
      <c r="A906" t="s">
        <v>3581</v>
      </c>
      <c r="B906" t="s">
        <v>3582</v>
      </c>
      <c r="C906" t="s">
        <v>3583</v>
      </c>
      <c r="D906" t="s">
        <v>772</v>
      </c>
    </row>
    <row r="907" spans="1:4">
      <c r="A907" t="s">
        <v>3584</v>
      </c>
      <c r="B907" t="s">
        <v>3585</v>
      </c>
      <c r="C907" t="s">
        <v>3586</v>
      </c>
      <c r="D907" t="s">
        <v>772</v>
      </c>
    </row>
    <row r="908" spans="1:4">
      <c r="A908" t="s">
        <v>3587</v>
      </c>
      <c r="B908" t="s">
        <v>2824</v>
      </c>
      <c r="C908" t="s">
        <v>3588</v>
      </c>
      <c r="D908" t="s">
        <v>772</v>
      </c>
    </row>
    <row r="909" spans="1:4">
      <c r="A909" t="s">
        <v>3589</v>
      </c>
      <c r="B909" t="s">
        <v>3590</v>
      </c>
      <c r="C909" t="s">
        <v>3591</v>
      </c>
      <c r="D909" t="s">
        <v>770</v>
      </c>
    </row>
    <row r="910" spans="1:4">
      <c r="A910" t="s">
        <v>3592</v>
      </c>
      <c r="B910" t="s">
        <v>3593</v>
      </c>
      <c r="C910" t="s">
        <v>3594</v>
      </c>
      <c r="D910" t="s">
        <v>770</v>
      </c>
    </row>
    <row r="911" spans="1:4">
      <c r="A911" t="s">
        <v>3595</v>
      </c>
      <c r="B911" t="s">
        <v>3596</v>
      </c>
      <c r="C911" t="s">
        <v>3597</v>
      </c>
      <c r="D911" t="s">
        <v>772</v>
      </c>
    </row>
    <row r="912" spans="1:4">
      <c r="A912" t="s">
        <v>3598</v>
      </c>
      <c r="B912" t="s">
        <v>3599</v>
      </c>
      <c r="C912" t="s">
        <v>3600</v>
      </c>
      <c r="D912" t="s">
        <v>769</v>
      </c>
    </row>
    <row r="913" spans="1:4">
      <c r="A913" t="s">
        <v>3601</v>
      </c>
      <c r="B913" t="s">
        <v>3602</v>
      </c>
      <c r="C913" t="s">
        <v>3603</v>
      </c>
      <c r="D913" t="s">
        <v>772</v>
      </c>
    </row>
    <row r="914" spans="1:4">
      <c r="A914" t="s">
        <v>3604</v>
      </c>
      <c r="B914" t="s">
        <v>3605</v>
      </c>
      <c r="C914" t="s">
        <v>3606</v>
      </c>
      <c r="D914" t="s">
        <v>772</v>
      </c>
    </row>
    <row r="915" spans="1:4">
      <c r="A915" t="s">
        <v>3607</v>
      </c>
      <c r="B915" t="s">
        <v>3608</v>
      </c>
      <c r="C915" t="s">
        <v>3609</v>
      </c>
      <c r="D915" t="s">
        <v>772</v>
      </c>
    </row>
    <row r="916" spans="1:4">
      <c r="A916" t="s">
        <v>3610</v>
      </c>
      <c r="B916" t="s">
        <v>3611</v>
      </c>
      <c r="C916" t="s">
        <v>3612</v>
      </c>
      <c r="D916" t="s">
        <v>772</v>
      </c>
    </row>
    <row r="917" spans="1:4">
      <c r="A917" t="s">
        <v>3613</v>
      </c>
      <c r="B917" t="s">
        <v>3614</v>
      </c>
      <c r="C917" t="s">
        <v>3615</v>
      </c>
      <c r="D917" t="s">
        <v>772</v>
      </c>
    </row>
    <row r="918" spans="1:4">
      <c r="A918" t="s">
        <v>3616</v>
      </c>
      <c r="B918" t="s">
        <v>3617</v>
      </c>
      <c r="C918" t="s">
        <v>3618</v>
      </c>
      <c r="D918" t="s">
        <v>772</v>
      </c>
    </row>
    <row r="919" spans="1:4">
      <c r="A919" t="s">
        <v>3619</v>
      </c>
      <c r="B919" t="s">
        <v>3620</v>
      </c>
      <c r="C919" t="s">
        <v>3621</v>
      </c>
      <c r="D919" t="s">
        <v>772</v>
      </c>
    </row>
    <row r="920" spans="1:4">
      <c r="A920" t="s">
        <v>3622</v>
      </c>
      <c r="B920" t="s">
        <v>3623</v>
      </c>
      <c r="C920" t="s">
        <v>3624</v>
      </c>
      <c r="D920" t="s">
        <v>772</v>
      </c>
    </row>
    <row r="921" spans="1:4">
      <c r="A921" t="s">
        <v>3625</v>
      </c>
      <c r="B921" t="s">
        <v>3626</v>
      </c>
      <c r="C921" t="s">
        <v>3627</v>
      </c>
      <c r="D921" t="s">
        <v>772</v>
      </c>
    </row>
    <row r="922" spans="1:4">
      <c r="A922" t="s">
        <v>3628</v>
      </c>
      <c r="B922" t="s">
        <v>2160</v>
      </c>
      <c r="C922" t="s">
        <v>3629</v>
      </c>
      <c r="D922" t="s">
        <v>772</v>
      </c>
    </row>
    <row r="923" spans="1:4">
      <c r="A923" t="s">
        <v>3630</v>
      </c>
      <c r="B923" t="s">
        <v>3631</v>
      </c>
      <c r="C923" t="s">
        <v>3632</v>
      </c>
      <c r="D923" t="s">
        <v>772</v>
      </c>
    </row>
    <row r="924" spans="1:4">
      <c r="A924" t="s">
        <v>3633</v>
      </c>
      <c r="B924" t="s">
        <v>3634</v>
      </c>
      <c r="C924" t="s">
        <v>3635</v>
      </c>
      <c r="D924" t="s">
        <v>772</v>
      </c>
    </row>
    <row r="925" spans="1:4">
      <c r="A925" t="s">
        <v>3636</v>
      </c>
      <c r="B925" t="s">
        <v>3637</v>
      </c>
      <c r="C925" t="s">
        <v>3638</v>
      </c>
      <c r="D925" t="s">
        <v>772</v>
      </c>
    </row>
    <row r="926" spans="1:4">
      <c r="A926" t="s">
        <v>3639</v>
      </c>
      <c r="B926" t="s">
        <v>3640</v>
      </c>
      <c r="C926" t="s">
        <v>3641</v>
      </c>
      <c r="D926" t="s">
        <v>770</v>
      </c>
    </row>
    <row r="927" spans="1:4">
      <c r="A927" t="s">
        <v>3642</v>
      </c>
      <c r="B927" t="s">
        <v>3643</v>
      </c>
      <c r="C927" t="s">
        <v>3644</v>
      </c>
      <c r="D927" t="s">
        <v>772</v>
      </c>
    </row>
    <row r="928" spans="1:4">
      <c r="A928" t="s">
        <v>3645</v>
      </c>
      <c r="B928" t="s">
        <v>3646</v>
      </c>
      <c r="C928" t="s">
        <v>3647</v>
      </c>
      <c r="D928" t="s">
        <v>772</v>
      </c>
    </row>
    <row r="929" spans="1:4">
      <c r="A929" t="s">
        <v>3648</v>
      </c>
      <c r="B929" t="s">
        <v>3649</v>
      </c>
      <c r="C929" t="s">
        <v>3650</v>
      </c>
      <c r="D929" t="s">
        <v>772</v>
      </c>
    </row>
    <row r="930" spans="1:4">
      <c r="A930" t="s">
        <v>3651</v>
      </c>
      <c r="B930" t="s">
        <v>3652</v>
      </c>
      <c r="C930" t="s">
        <v>3653</v>
      </c>
      <c r="D930" t="s">
        <v>772</v>
      </c>
    </row>
    <row r="931" spans="1:4">
      <c r="A931" t="s">
        <v>3654</v>
      </c>
      <c r="B931" t="s">
        <v>3655</v>
      </c>
      <c r="C931" t="s">
        <v>3656</v>
      </c>
      <c r="D931" t="s">
        <v>772</v>
      </c>
    </row>
    <row r="932" spans="1:4">
      <c r="A932" t="s">
        <v>3657</v>
      </c>
      <c r="B932" t="s">
        <v>3658</v>
      </c>
      <c r="C932" t="s">
        <v>3659</v>
      </c>
      <c r="D932" t="s">
        <v>772</v>
      </c>
    </row>
    <row r="933" spans="1:4">
      <c r="A933" t="s">
        <v>3660</v>
      </c>
      <c r="B933" t="s">
        <v>3661</v>
      </c>
      <c r="C933" t="s">
        <v>3662</v>
      </c>
      <c r="D933" t="s">
        <v>772</v>
      </c>
    </row>
    <row r="934" spans="1:4">
      <c r="A934" t="s">
        <v>3663</v>
      </c>
      <c r="B934" t="s">
        <v>3664</v>
      </c>
      <c r="C934" t="s">
        <v>3665</v>
      </c>
      <c r="D934" t="s">
        <v>767</v>
      </c>
    </row>
    <row r="935" spans="1:4">
      <c r="A935" t="s">
        <v>3666</v>
      </c>
      <c r="B935" t="s">
        <v>3667</v>
      </c>
      <c r="C935" t="s">
        <v>3668</v>
      </c>
      <c r="D935" t="s">
        <v>772</v>
      </c>
    </row>
    <row r="936" spans="1:4">
      <c r="A936" t="s">
        <v>3669</v>
      </c>
      <c r="B936" t="s">
        <v>3670</v>
      </c>
      <c r="C936" t="s">
        <v>3671</v>
      </c>
      <c r="D936" t="s">
        <v>770</v>
      </c>
    </row>
    <row r="937" spans="1:4">
      <c r="A937" t="s">
        <v>3672</v>
      </c>
      <c r="B937" t="s">
        <v>3673</v>
      </c>
      <c r="C937" t="s">
        <v>3674</v>
      </c>
      <c r="D937" t="s">
        <v>765</v>
      </c>
    </row>
    <row r="938" spans="1:4">
      <c r="A938" t="s">
        <v>3675</v>
      </c>
      <c r="B938" t="s">
        <v>3676</v>
      </c>
      <c r="C938" t="s">
        <v>3677</v>
      </c>
      <c r="D938" t="s">
        <v>770</v>
      </c>
    </row>
    <row r="939" spans="1:4">
      <c r="A939" t="s">
        <v>3678</v>
      </c>
      <c r="B939" t="s">
        <v>3679</v>
      </c>
      <c r="C939" t="s">
        <v>3680</v>
      </c>
      <c r="D939" t="s">
        <v>770</v>
      </c>
    </row>
    <row r="940" spans="1:4">
      <c r="A940" t="s">
        <v>3681</v>
      </c>
      <c r="B940" t="s">
        <v>3682</v>
      </c>
      <c r="C940" t="s">
        <v>3683</v>
      </c>
      <c r="D940" t="s">
        <v>770</v>
      </c>
    </row>
    <row r="941" spans="1:4">
      <c r="A941" t="s">
        <v>3684</v>
      </c>
      <c r="B941" t="s">
        <v>3685</v>
      </c>
      <c r="C941" t="s">
        <v>3686</v>
      </c>
      <c r="D941" t="s">
        <v>772</v>
      </c>
    </row>
    <row r="942" spans="1:4">
      <c r="A942" t="s">
        <v>3687</v>
      </c>
      <c r="B942" t="s">
        <v>3688</v>
      </c>
      <c r="C942" t="s">
        <v>3689</v>
      </c>
      <c r="D942" t="s">
        <v>772</v>
      </c>
    </row>
    <row r="943" spans="1:4">
      <c r="A943" t="s">
        <v>3690</v>
      </c>
      <c r="B943" t="s">
        <v>3691</v>
      </c>
      <c r="C943" t="s">
        <v>3692</v>
      </c>
      <c r="D943" t="s">
        <v>772</v>
      </c>
    </row>
    <row r="944" spans="1:4">
      <c r="A944" t="s">
        <v>3693</v>
      </c>
      <c r="B944" t="s">
        <v>3694</v>
      </c>
      <c r="C944" t="s">
        <v>3695</v>
      </c>
      <c r="D944" t="s">
        <v>772</v>
      </c>
    </row>
    <row r="945" spans="1:4">
      <c r="A945" t="s">
        <v>3696</v>
      </c>
      <c r="B945" t="s">
        <v>3697</v>
      </c>
      <c r="C945" t="s">
        <v>3698</v>
      </c>
      <c r="D945" t="s">
        <v>772</v>
      </c>
    </row>
    <row r="946" spans="1:4">
      <c r="A946" t="s">
        <v>3699</v>
      </c>
      <c r="B946" t="s">
        <v>3700</v>
      </c>
      <c r="C946" t="s">
        <v>3701</v>
      </c>
      <c r="D946" t="s">
        <v>772</v>
      </c>
    </row>
    <row r="947" spans="1:4">
      <c r="A947" t="s">
        <v>3702</v>
      </c>
      <c r="B947" t="s">
        <v>3703</v>
      </c>
      <c r="C947" t="s">
        <v>3704</v>
      </c>
      <c r="D947" t="s">
        <v>772</v>
      </c>
    </row>
    <row r="948" spans="1:4">
      <c r="A948" t="s">
        <v>3705</v>
      </c>
      <c r="B948" t="s">
        <v>3706</v>
      </c>
      <c r="C948" t="s">
        <v>3707</v>
      </c>
      <c r="D948" t="s">
        <v>772</v>
      </c>
    </row>
    <row r="949" spans="1:4">
      <c r="A949" t="s">
        <v>3708</v>
      </c>
      <c r="B949" t="s">
        <v>3709</v>
      </c>
      <c r="C949" t="s">
        <v>3710</v>
      </c>
      <c r="D949" t="s">
        <v>772</v>
      </c>
    </row>
    <row r="950" spans="1:4">
      <c r="A950" t="s">
        <v>3711</v>
      </c>
      <c r="B950" t="s">
        <v>3712</v>
      </c>
      <c r="C950" t="s">
        <v>3713</v>
      </c>
      <c r="D950" t="s">
        <v>772</v>
      </c>
    </row>
    <row r="951" spans="1:4">
      <c r="A951" t="s">
        <v>3714</v>
      </c>
      <c r="B951" t="s">
        <v>3715</v>
      </c>
      <c r="C951" t="s">
        <v>3716</v>
      </c>
      <c r="D951" t="s">
        <v>773</v>
      </c>
    </row>
    <row r="952" spans="1:4">
      <c r="A952" t="s">
        <v>3717</v>
      </c>
      <c r="B952" t="s">
        <v>3718</v>
      </c>
      <c r="C952" t="s">
        <v>3719</v>
      </c>
      <c r="D952" t="s">
        <v>767</v>
      </c>
    </row>
    <row r="953" spans="1:4">
      <c r="A953" t="s">
        <v>3720</v>
      </c>
      <c r="B953" t="s">
        <v>3721</v>
      </c>
      <c r="C953" t="s">
        <v>3722</v>
      </c>
      <c r="D953" t="s">
        <v>772</v>
      </c>
    </row>
    <row r="954" spans="1:4">
      <c r="A954" t="s">
        <v>3723</v>
      </c>
      <c r="B954" t="s">
        <v>2097</v>
      </c>
      <c r="C954" t="s">
        <v>3724</v>
      </c>
      <c r="D954" t="s">
        <v>772</v>
      </c>
    </row>
    <row r="955" spans="1:4">
      <c r="A955" t="s">
        <v>3725</v>
      </c>
      <c r="B955" t="s">
        <v>3726</v>
      </c>
      <c r="C955" t="s">
        <v>3727</v>
      </c>
      <c r="D955" t="s">
        <v>772</v>
      </c>
    </row>
    <row r="956" spans="1:4">
      <c r="A956" t="s">
        <v>3728</v>
      </c>
      <c r="B956" t="s">
        <v>3729</v>
      </c>
      <c r="C956" t="s">
        <v>3730</v>
      </c>
      <c r="D956" t="s">
        <v>764</v>
      </c>
    </row>
    <row r="957" spans="1:4">
      <c r="A957" t="s">
        <v>3731</v>
      </c>
      <c r="B957" t="s">
        <v>3732</v>
      </c>
      <c r="C957" t="s">
        <v>3733</v>
      </c>
      <c r="D957" t="s">
        <v>767</v>
      </c>
    </row>
    <row r="958" spans="1:4">
      <c r="A958" t="s">
        <v>3734</v>
      </c>
      <c r="B958" t="s">
        <v>3735</v>
      </c>
      <c r="C958" t="s">
        <v>3736</v>
      </c>
      <c r="D958" t="s">
        <v>763</v>
      </c>
    </row>
    <row r="959" spans="1:4">
      <c r="A959" t="s">
        <v>3737</v>
      </c>
      <c r="B959" t="s">
        <v>3738</v>
      </c>
      <c r="C959" t="s">
        <v>3739</v>
      </c>
      <c r="D959" t="s">
        <v>772</v>
      </c>
    </row>
    <row r="960" spans="1:4">
      <c r="A960" t="s">
        <v>3740</v>
      </c>
      <c r="B960" t="s">
        <v>3741</v>
      </c>
      <c r="C960" t="s">
        <v>3742</v>
      </c>
      <c r="D960" t="s">
        <v>771</v>
      </c>
    </row>
    <row r="961" spans="1:4">
      <c r="A961" t="s">
        <v>3743</v>
      </c>
      <c r="B961" t="s">
        <v>3744</v>
      </c>
      <c r="C961" t="s">
        <v>3745</v>
      </c>
      <c r="D961" t="s">
        <v>772</v>
      </c>
    </row>
    <row r="962" spans="1:4">
      <c r="A962" t="s">
        <v>3746</v>
      </c>
      <c r="B962" t="s">
        <v>3747</v>
      </c>
      <c r="C962" t="s">
        <v>3748</v>
      </c>
      <c r="D962" t="s">
        <v>771</v>
      </c>
    </row>
    <row r="963" spans="1:4">
      <c r="A963" t="s">
        <v>3749</v>
      </c>
      <c r="B963" t="s">
        <v>3750</v>
      </c>
      <c r="C963" t="s">
        <v>3751</v>
      </c>
      <c r="D963" t="s">
        <v>771</v>
      </c>
    </row>
    <row r="964" spans="1:4">
      <c r="A964" t="s">
        <v>3752</v>
      </c>
      <c r="B964" t="s">
        <v>3753</v>
      </c>
      <c r="C964" t="s">
        <v>3754</v>
      </c>
      <c r="D964" t="s">
        <v>771</v>
      </c>
    </row>
    <row r="965" spans="1:4">
      <c r="A965" t="s">
        <v>3755</v>
      </c>
      <c r="B965" t="s">
        <v>3756</v>
      </c>
      <c r="C965" t="s">
        <v>3757</v>
      </c>
      <c r="D965" t="s">
        <v>771</v>
      </c>
    </row>
    <row r="966" spans="1:4">
      <c r="A966" t="s">
        <v>3758</v>
      </c>
      <c r="B966" t="s">
        <v>3759</v>
      </c>
      <c r="C966" t="s">
        <v>3760</v>
      </c>
      <c r="D966" t="s">
        <v>771</v>
      </c>
    </row>
    <row r="967" spans="1:4">
      <c r="A967" t="s">
        <v>3761</v>
      </c>
      <c r="B967" t="s">
        <v>3762</v>
      </c>
      <c r="C967" t="s">
        <v>3763</v>
      </c>
      <c r="D967" t="s">
        <v>771</v>
      </c>
    </row>
    <row r="968" spans="1:4">
      <c r="A968" t="s">
        <v>3764</v>
      </c>
      <c r="B968" t="s">
        <v>3765</v>
      </c>
      <c r="C968" t="s">
        <v>3766</v>
      </c>
      <c r="D968" t="s">
        <v>767</v>
      </c>
    </row>
    <row r="969" spans="1:4">
      <c r="A969" t="s">
        <v>3767</v>
      </c>
      <c r="B969" t="s">
        <v>3768</v>
      </c>
      <c r="C969" t="s">
        <v>3769</v>
      </c>
      <c r="D969" t="s">
        <v>767</v>
      </c>
    </row>
    <row r="970" spans="1:4">
      <c r="A970" t="s">
        <v>3770</v>
      </c>
      <c r="B970" t="s">
        <v>3771</v>
      </c>
      <c r="C970" t="s">
        <v>3772</v>
      </c>
      <c r="D970" t="s">
        <v>770</v>
      </c>
    </row>
    <row r="971" spans="1:4">
      <c r="A971" t="s">
        <v>3773</v>
      </c>
      <c r="B971" t="s">
        <v>3774</v>
      </c>
      <c r="C971" t="s">
        <v>3775</v>
      </c>
      <c r="D971" t="s">
        <v>770</v>
      </c>
    </row>
    <row r="972" spans="1:4">
      <c r="A972" t="s">
        <v>3776</v>
      </c>
      <c r="B972" t="s">
        <v>3777</v>
      </c>
      <c r="C972" t="s">
        <v>3778</v>
      </c>
      <c r="D972" t="s">
        <v>767</v>
      </c>
    </row>
    <row r="973" spans="1:4">
      <c r="A973" t="s">
        <v>3779</v>
      </c>
      <c r="B973" t="s">
        <v>3780</v>
      </c>
      <c r="C973" t="s">
        <v>3781</v>
      </c>
      <c r="D973" t="s">
        <v>770</v>
      </c>
    </row>
    <row r="974" spans="1:4">
      <c r="A974" t="s">
        <v>3782</v>
      </c>
      <c r="B974" t="s">
        <v>3783</v>
      </c>
      <c r="C974" t="s">
        <v>3784</v>
      </c>
      <c r="D974" t="s">
        <v>767</v>
      </c>
    </row>
    <row r="975" spans="1:4">
      <c r="A975" t="s">
        <v>3785</v>
      </c>
      <c r="B975" t="s">
        <v>3786</v>
      </c>
      <c r="C975" t="s">
        <v>3787</v>
      </c>
      <c r="D975" t="s">
        <v>772</v>
      </c>
    </row>
    <row r="976" spans="1:4">
      <c r="A976" t="s">
        <v>3788</v>
      </c>
      <c r="B976" t="s">
        <v>3789</v>
      </c>
      <c r="C976" t="s">
        <v>3790</v>
      </c>
      <c r="D976" t="s">
        <v>772</v>
      </c>
    </row>
    <row r="977" spans="1:4">
      <c r="A977" t="s">
        <v>3791</v>
      </c>
      <c r="B977" t="s">
        <v>3051</v>
      </c>
      <c r="C977" t="s">
        <v>3792</v>
      </c>
      <c r="D977" t="s">
        <v>767</v>
      </c>
    </row>
    <row r="978" spans="1:4">
      <c r="A978" t="s">
        <v>3793</v>
      </c>
      <c r="B978" t="s">
        <v>3794</v>
      </c>
      <c r="C978" t="s">
        <v>3795</v>
      </c>
      <c r="D978" t="s">
        <v>771</v>
      </c>
    </row>
    <row r="979" spans="1:4">
      <c r="A979" t="s">
        <v>3796</v>
      </c>
      <c r="B979" t="s">
        <v>3797</v>
      </c>
      <c r="C979" t="s">
        <v>3798</v>
      </c>
      <c r="D979" t="s">
        <v>771</v>
      </c>
    </row>
    <row r="980" spans="1:4">
      <c r="A980" t="s">
        <v>3799</v>
      </c>
      <c r="B980" t="s">
        <v>3800</v>
      </c>
      <c r="C980" t="s">
        <v>3801</v>
      </c>
      <c r="D980" t="s">
        <v>770</v>
      </c>
    </row>
    <row r="981" spans="1:4">
      <c r="A981" t="s">
        <v>3802</v>
      </c>
      <c r="B981" t="s">
        <v>3803</v>
      </c>
      <c r="C981" t="s">
        <v>3804</v>
      </c>
      <c r="D981" t="s">
        <v>770</v>
      </c>
    </row>
    <row r="982" spans="1:4">
      <c r="A982" t="s">
        <v>3805</v>
      </c>
      <c r="B982" t="s">
        <v>3806</v>
      </c>
      <c r="C982" t="s">
        <v>3807</v>
      </c>
      <c r="D982" t="s">
        <v>771</v>
      </c>
    </row>
    <row r="983" spans="1:4">
      <c r="A983" t="s">
        <v>3808</v>
      </c>
      <c r="B983" t="s">
        <v>3809</v>
      </c>
      <c r="C983" t="s">
        <v>3810</v>
      </c>
      <c r="D983" t="s">
        <v>771</v>
      </c>
    </row>
    <row r="984" spans="1:4">
      <c r="A984" t="s">
        <v>3811</v>
      </c>
      <c r="B984" t="s">
        <v>3812</v>
      </c>
      <c r="C984" t="s">
        <v>3813</v>
      </c>
      <c r="D984" t="s">
        <v>771</v>
      </c>
    </row>
    <row r="985" spans="1:4">
      <c r="A985" t="s">
        <v>3814</v>
      </c>
      <c r="B985" t="s">
        <v>3815</v>
      </c>
      <c r="C985" t="s">
        <v>3816</v>
      </c>
      <c r="D985" t="s">
        <v>771</v>
      </c>
    </row>
    <row r="986" spans="1:4">
      <c r="A986" t="s">
        <v>3817</v>
      </c>
      <c r="B986" t="s">
        <v>3818</v>
      </c>
      <c r="C986" t="s">
        <v>3819</v>
      </c>
      <c r="D986" t="s">
        <v>771</v>
      </c>
    </row>
    <row r="987" spans="1:4">
      <c r="A987" t="s">
        <v>3820</v>
      </c>
      <c r="B987" t="s">
        <v>3821</v>
      </c>
      <c r="C987" t="s">
        <v>3822</v>
      </c>
      <c r="D987" t="s">
        <v>771</v>
      </c>
    </row>
    <row r="988" spans="1:4">
      <c r="A988" t="s">
        <v>3823</v>
      </c>
      <c r="B988" t="s">
        <v>3824</v>
      </c>
      <c r="C988" t="s">
        <v>3825</v>
      </c>
      <c r="D988" t="s">
        <v>763</v>
      </c>
    </row>
    <row r="989" spans="1:4">
      <c r="A989" t="s">
        <v>3826</v>
      </c>
      <c r="B989" t="s">
        <v>3821</v>
      </c>
      <c r="C989" t="s">
        <v>3827</v>
      </c>
      <c r="D989" t="s">
        <v>771</v>
      </c>
    </row>
    <row r="990" spans="1:4">
      <c r="A990" t="s">
        <v>3828</v>
      </c>
      <c r="B990" t="s">
        <v>3829</v>
      </c>
      <c r="C990" t="s">
        <v>3830</v>
      </c>
      <c r="D990" t="s">
        <v>763</v>
      </c>
    </row>
    <row r="991" spans="1:4">
      <c r="A991" t="s">
        <v>3831</v>
      </c>
      <c r="B991" t="s">
        <v>3832</v>
      </c>
      <c r="C991" t="s">
        <v>3833</v>
      </c>
      <c r="D991" t="s">
        <v>771</v>
      </c>
    </row>
    <row r="992" spans="1:4">
      <c r="A992" t="s">
        <v>3834</v>
      </c>
      <c r="B992" t="s">
        <v>3835</v>
      </c>
      <c r="C992" t="s">
        <v>3836</v>
      </c>
      <c r="D992" t="s">
        <v>771</v>
      </c>
    </row>
    <row r="993" spans="1:4">
      <c r="A993" t="s">
        <v>3837</v>
      </c>
      <c r="B993" t="s">
        <v>3838</v>
      </c>
      <c r="C993" t="s">
        <v>3839</v>
      </c>
      <c r="D993" t="s">
        <v>771</v>
      </c>
    </row>
    <row r="994" spans="1:4">
      <c r="A994" t="s">
        <v>3840</v>
      </c>
      <c r="B994" t="s">
        <v>3841</v>
      </c>
      <c r="C994" t="s">
        <v>3842</v>
      </c>
      <c r="D994" t="s">
        <v>771</v>
      </c>
    </row>
    <row r="995" spans="1:4">
      <c r="A995" t="s">
        <v>3843</v>
      </c>
      <c r="B995" t="s">
        <v>3080</v>
      </c>
      <c r="C995" t="s">
        <v>3844</v>
      </c>
      <c r="D995" t="s">
        <v>764</v>
      </c>
    </row>
    <row r="996" spans="1:4">
      <c r="A996" t="s">
        <v>3845</v>
      </c>
      <c r="B996" t="s">
        <v>3846</v>
      </c>
      <c r="C996" t="s">
        <v>3847</v>
      </c>
      <c r="D996" t="s">
        <v>771</v>
      </c>
    </row>
    <row r="997" spans="1:4">
      <c r="A997" t="s">
        <v>3848</v>
      </c>
      <c r="B997" t="s">
        <v>3849</v>
      </c>
      <c r="C997" t="s">
        <v>3850</v>
      </c>
      <c r="D997" t="s">
        <v>771</v>
      </c>
    </row>
    <row r="998" spans="1:4">
      <c r="A998" t="s">
        <v>3851</v>
      </c>
      <c r="B998" t="s">
        <v>3852</v>
      </c>
      <c r="C998" t="s">
        <v>3853</v>
      </c>
      <c r="D998" t="s">
        <v>771</v>
      </c>
    </row>
    <row r="999" spans="1:4">
      <c r="A999" t="s">
        <v>3854</v>
      </c>
      <c r="B999" t="s">
        <v>3855</v>
      </c>
      <c r="C999" t="s">
        <v>3856</v>
      </c>
      <c r="D999" t="s">
        <v>771</v>
      </c>
    </row>
    <row r="1000" spans="1:4">
      <c r="A1000" t="s">
        <v>3857</v>
      </c>
      <c r="B1000" t="s">
        <v>3858</v>
      </c>
      <c r="C1000" t="s">
        <v>3859</v>
      </c>
      <c r="D1000" t="s">
        <v>771</v>
      </c>
    </row>
    <row r="1001" spans="1:4">
      <c r="A1001" t="s">
        <v>3860</v>
      </c>
      <c r="B1001" t="s">
        <v>3861</v>
      </c>
      <c r="C1001" t="s">
        <v>3862</v>
      </c>
      <c r="D1001" t="s">
        <v>771</v>
      </c>
    </row>
    <row r="1002" spans="1:4">
      <c r="A1002" t="s">
        <v>3863</v>
      </c>
      <c r="B1002" t="s">
        <v>3864</v>
      </c>
      <c r="C1002" t="s">
        <v>3865</v>
      </c>
      <c r="D1002" t="s">
        <v>771</v>
      </c>
    </row>
    <row r="1003" spans="1:4">
      <c r="A1003" t="s">
        <v>3866</v>
      </c>
      <c r="B1003" t="s">
        <v>3867</v>
      </c>
      <c r="C1003" t="s">
        <v>3868</v>
      </c>
      <c r="D1003" t="s">
        <v>771</v>
      </c>
    </row>
    <row r="1004" spans="1:4">
      <c r="A1004" t="s">
        <v>3869</v>
      </c>
      <c r="B1004" t="s">
        <v>3870</v>
      </c>
      <c r="C1004" t="s">
        <v>3871</v>
      </c>
      <c r="D1004" t="s">
        <v>771</v>
      </c>
    </row>
    <row r="1005" spans="1:4">
      <c r="A1005" t="s">
        <v>3872</v>
      </c>
      <c r="B1005" t="s">
        <v>3873</v>
      </c>
      <c r="C1005" t="s">
        <v>3874</v>
      </c>
      <c r="D1005" t="s">
        <v>771</v>
      </c>
    </row>
    <row r="1006" spans="1:4">
      <c r="A1006" t="s">
        <v>3875</v>
      </c>
      <c r="B1006" t="s">
        <v>3876</v>
      </c>
      <c r="C1006" t="s">
        <v>3877</v>
      </c>
      <c r="D1006" t="s">
        <v>771</v>
      </c>
    </row>
    <row r="1007" spans="1:4">
      <c r="A1007" t="s">
        <v>3878</v>
      </c>
      <c r="B1007" t="s">
        <v>3879</v>
      </c>
      <c r="C1007" t="s">
        <v>3880</v>
      </c>
      <c r="D1007" t="s">
        <v>771</v>
      </c>
    </row>
    <row r="1008" spans="1:4">
      <c r="A1008" t="s">
        <v>3881</v>
      </c>
      <c r="B1008" t="s">
        <v>3882</v>
      </c>
      <c r="C1008" t="s">
        <v>3883</v>
      </c>
      <c r="D1008" t="s">
        <v>771</v>
      </c>
    </row>
    <row r="1009" spans="1:4">
      <c r="A1009" t="s">
        <v>3884</v>
      </c>
      <c r="B1009" t="s">
        <v>3885</v>
      </c>
      <c r="C1009" t="s">
        <v>3886</v>
      </c>
      <c r="D1009" t="s">
        <v>771</v>
      </c>
    </row>
    <row r="1010" spans="1:4">
      <c r="A1010" t="s">
        <v>3887</v>
      </c>
      <c r="B1010" t="s">
        <v>3888</v>
      </c>
      <c r="C1010" t="s">
        <v>3889</v>
      </c>
      <c r="D1010" t="s">
        <v>771</v>
      </c>
    </row>
    <row r="1011" spans="1:4">
      <c r="A1011" t="s">
        <v>3890</v>
      </c>
      <c r="B1011" t="s">
        <v>3891</v>
      </c>
      <c r="C1011" t="s">
        <v>3892</v>
      </c>
      <c r="D1011" t="s">
        <v>770</v>
      </c>
    </row>
    <row r="1012" spans="1:4">
      <c r="A1012" t="s">
        <v>3893</v>
      </c>
      <c r="B1012" t="s">
        <v>3894</v>
      </c>
      <c r="C1012" t="s">
        <v>3895</v>
      </c>
      <c r="D1012" t="s">
        <v>771</v>
      </c>
    </row>
    <row r="1013" spans="1:4">
      <c r="A1013" t="s">
        <v>3896</v>
      </c>
      <c r="B1013" t="s">
        <v>3897</v>
      </c>
      <c r="C1013" t="s">
        <v>3898</v>
      </c>
      <c r="D1013" t="s">
        <v>767</v>
      </c>
    </row>
    <row r="1014" spans="1:4">
      <c r="A1014" t="s">
        <v>3899</v>
      </c>
      <c r="B1014" t="s">
        <v>3900</v>
      </c>
      <c r="C1014" t="s">
        <v>3901</v>
      </c>
      <c r="D1014" t="s">
        <v>771</v>
      </c>
    </row>
    <row r="1015" spans="1:4">
      <c r="A1015" t="s">
        <v>3902</v>
      </c>
      <c r="B1015" t="s">
        <v>3903</v>
      </c>
      <c r="C1015" t="s">
        <v>3904</v>
      </c>
      <c r="D1015" t="s">
        <v>771</v>
      </c>
    </row>
    <row r="1016" spans="1:4">
      <c r="A1016" t="s">
        <v>3905</v>
      </c>
      <c r="B1016" t="s">
        <v>3906</v>
      </c>
      <c r="C1016" t="s">
        <v>3907</v>
      </c>
      <c r="D1016" t="s">
        <v>771</v>
      </c>
    </row>
    <row r="1017" spans="1:4">
      <c r="A1017" t="s">
        <v>3908</v>
      </c>
      <c r="B1017" t="s">
        <v>3909</v>
      </c>
      <c r="C1017" t="s">
        <v>3910</v>
      </c>
      <c r="D1017" t="s">
        <v>763</v>
      </c>
    </row>
    <row r="1018" spans="1:4">
      <c r="A1018" t="s">
        <v>3911</v>
      </c>
      <c r="B1018" t="s">
        <v>3912</v>
      </c>
      <c r="C1018" t="s">
        <v>3913</v>
      </c>
      <c r="D1018" t="s">
        <v>763</v>
      </c>
    </row>
    <row r="1019" spans="1:4">
      <c r="A1019" t="s">
        <v>3914</v>
      </c>
      <c r="B1019" t="s">
        <v>3915</v>
      </c>
      <c r="C1019" t="s">
        <v>3916</v>
      </c>
      <c r="D1019" t="s">
        <v>771</v>
      </c>
    </row>
    <row r="1020" spans="1:4">
      <c r="A1020" t="s">
        <v>3917</v>
      </c>
      <c r="B1020" t="s">
        <v>3918</v>
      </c>
      <c r="C1020" t="s">
        <v>3919</v>
      </c>
      <c r="D1020" t="s">
        <v>775</v>
      </c>
    </row>
    <row r="1021" spans="1:4">
      <c r="A1021" t="s">
        <v>3920</v>
      </c>
      <c r="B1021" t="s">
        <v>3921</v>
      </c>
      <c r="C1021" t="s">
        <v>3922</v>
      </c>
      <c r="D1021" t="s">
        <v>771</v>
      </c>
    </row>
    <row r="1022" spans="1:4">
      <c r="A1022" t="s">
        <v>3923</v>
      </c>
      <c r="B1022" t="s">
        <v>3924</v>
      </c>
      <c r="C1022" t="s">
        <v>3925</v>
      </c>
      <c r="D1022" t="s">
        <v>771</v>
      </c>
    </row>
    <row r="1023" spans="1:4">
      <c r="A1023" t="s">
        <v>3926</v>
      </c>
      <c r="B1023" t="s">
        <v>3927</v>
      </c>
      <c r="C1023" t="s">
        <v>3928</v>
      </c>
      <c r="D1023" t="s">
        <v>771</v>
      </c>
    </row>
    <row r="1024" spans="1:4">
      <c r="A1024" t="s">
        <v>3929</v>
      </c>
      <c r="B1024" t="s">
        <v>1069</v>
      </c>
      <c r="C1024" t="s">
        <v>3930</v>
      </c>
      <c r="D1024" t="s">
        <v>763</v>
      </c>
    </row>
    <row r="1025" spans="1:4">
      <c r="A1025" t="s">
        <v>3931</v>
      </c>
      <c r="B1025" t="s">
        <v>1069</v>
      </c>
      <c r="C1025" t="s">
        <v>3932</v>
      </c>
      <c r="D1025" t="s">
        <v>763</v>
      </c>
    </row>
    <row r="1026" spans="1:4">
      <c r="A1026" t="s">
        <v>3933</v>
      </c>
      <c r="B1026" t="s">
        <v>3934</v>
      </c>
      <c r="C1026" t="s">
        <v>3935</v>
      </c>
      <c r="D1026" t="s">
        <v>763</v>
      </c>
    </row>
    <row r="1027" spans="1:4">
      <c r="A1027" t="s">
        <v>3936</v>
      </c>
      <c r="B1027" t="s">
        <v>1069</v>
      </c>
      <c r="C1027" t="s">
        <v>3937</v>
      </c>
      <c r="D1027" t="s">
        <v>763</v>
      </c>
    </row>
    <row r="1028" spans="1:4">
      <c r="A1028" t="s">
        <v>3938</v>
      </c>
      <c r="B1028" t="s">
        <v>3939</v>
      </c>
      <c r="C1028" t="s">
        <v>3940</v>
      </c>
      <c r="D1028" t="s">
        <v>763</v>
      </c>
    </row>
    <row r="1029" spans="1:4">
      <c r="A1029" t="s">
        <v>3941</v>
      </c>
      <c r="B1029" t="s">
        <v>3942</v>
      </c>
      <c r="C1029" t="s">
        <v>3943</v>
      </c>
      <c r="D1029" t="s">
        <v>763</v>
      </c>
    </row>
    <row r="1030" spans="1:4">
      <c r="A1030" t="s">
        <v>3944</v>
      </c>
      <c r="B1030" t="s">
        <v>3945</v>
      </c>
      <c r="C1030" t="s">
        <v>3946</v>
      </c>
      <c r="D1030" t="s">
        <v>771</v>
      </c>
    </row>
    <row r="1031" spans="1:4">
      <c r="A1031" t="s">
        <v>3947</v>
      </c>
      <c r="B1031" t="s">
        <v>3948</v>
      </c>
      <c r="C1031" t="s">
        <v>3949</v>
      </c>
      <c r="D1031" t="s">
        <v>765</v>
      </c>
    </row>
    <row r="1032" spans="1:4">
      <c r="A1032" t="s">
        <v>3950</v>
      </c>
      <c r="B1032" t="s">
        <v>1069</v>
      </c>
      <c r="C1032" t="s">
        <v>3951</v>
      </c>
      <c r="D1032" t="s">
        <v>763</v>
      </c>
    </row>
    <row r="1033" spans="1:4">
      <c r="A1033" t="s">
        <v>3952</v>
      </c>
      <c r="B1033" t="s">
        <v>3953</v>
      </c>
      <c r="C1033" t="s">
        <v>3954</v>
      </c>
      <c r="D1033" t="s">
        <v>765</v>
      </c>
    </row>
    <row r="1034" spans="1:4">
      <c r="A1034" t="s">
        <v>3955</v>
      </c>
      <c r="B1034" t="s">
        <v>3956</v>
      </c>
      <c r="C1034" t="s">
        <v>3957</v>
      </c>
      <c r="D1034" t="s">
        <v>771</v>
      </c>
    </row>
    <row r="1035" spans="1:4">
      <c r="A1035" t="s">
        <v>3958</v>
      </c>
      <c r="B1035" t="s">
        <v>3959</v>
      </c>
      <c r="C1035" t="s">
        <v>3960</v>
      </c>
      <c r="D1035" t="s">
        <v>765</v>
      </c>
    </row>
    <row r="1036" spans="1:4">
      <c r="A1036" t="s">
        <v>3961</v>
      </c>
      <c r="B1036" t="s">
        <v>3962</v>
      </c>
      <c r="C1036" t="s">
        <v>3963</v>
      </c>
      <c r="D1036" t="s">
        <v>771</v>
      </c>
    </row>
    <row r="1037" spans="1:4">
      <c r="A1037" t="s">
        <v>3964</v>
      </c>
      <c r="B1037" t="s">
        <v>3965</v>
      </c>
      <c r="C1037" t="s">
        <v>3966</v>
      </c>
      <c r="D1037" t="s">
        <v>772</v>
      </c>
    </row>
    <row r="1038" spans="1:4">
      <c r="A1038" t="s">
        <v>3967</v>
      </c>
      <c r="B1038" t="s">
        <v>3942</v>
      </c>
      <c r="C1038" t="s">
        <v>3968</v>
      </c>
      <c r="D1038" t="s">
        <v>763</v>
      </c>
    </row>
    <row r="1039" spans="1:4">
      <c r="A1039" t="s">
        <v>3969</v>
      </c>
      <c r="B1039" t="s">
        <v>3970</v>
      </c>
      <c r="C1039" t="s">
        <v>3971</v>
      </c>
      <c r="D1039" t="s">
        <v>771</v>
      </c>
    </row>
    <row r="1040" spans="1:4">
      <c r="A1040" t="s">
        <v>3972</v>
      </c>
      <c r="B1040" t="s">
        <v>3973</v>
      </c>
      <c r="C1040" t="s">
        <v>3974</v>
      </c>
      <c r="D1040" t="s">
        <v>763</v>
      </c>
    </row>
    <row r="1041" spans="1:4">
      <c r="A1041" t="s">
        <v>3975</v>
      </c>
      <c r="B1041" t="s">
        <v>1069</v>
      </c>
      <c r="C1041" t="s">
        <v>3976</v>
      </c>
      <c r="D1041" t="s">
        <v>763</v>
      </c>
    </row>
    <row r="1042" spans="1:4">
      <c r="A1042" t="s">
        <v>3977</v>
      </c>
      <c r="B1042" t="s">
        <v>3978</v>
      </c>
      <c r="C1042" t="s">
        <v>3979</v>
      </c>
      <c r="D1042" t="s">
        <v>764</v>
      </c>
    </row>
    <row r="1043" spans="1:4">
      <c r="A1043" t="s">
        <v>3980</v>
      </c>
      <c r="B1043" t="s">
        <v>3981</v>
      </c>
      <c r="C1043" t="s">
        <v>3982</v>
      </c>
      <c r="D1043" t="s">
        <v>771</v>
      </c>
    </row>
    <row r="1044" spans="1:4">
      <c r="A1044" t="s">
        <v>3983</v>
      </c>
      <c r="B1044" t="s">
        <v>3984</v>
      </c>
      <c r="C1044" t="s">
        <v>3985</v>
      </c>
      <c r="D1044" t="s">
        <v>771</v>
      </c>
    </row>
    <row r="1045" spans="1:4">
      <c r="A1045" t="s">
        <v>3986</v>
      </c>
      <c r="B1045" t="s">
        <v>3981</v>
      </c>
      <c r="C1045" t="s">
        <v>3987</v>
      </c>
      <c r="D1045" t="s">
        <v>771</v>
      </c>
    </row>
    <row r="1046" spans="1:4">
      <c r="A1046" t="s">
        <v>3988</v>
      </c>
      <c r="B1046" t="s">
        <v>2721</v>
      </c>
      <c r="C1046" t="s">
        <v>3989</v>
      </c>
      <c r="D1046" t="s">
        <v>764</v>
      </c>
    </row>
    <row r="1047" spans="1:4">
      <c r="A1047" t="s">
        <v>3990</v>
      </c>
      <c r="B1047" t="s">
        <v>3991</v>
      </c>
      <c r="C1047" t="s">
        <v>3992</v>
      </c>
      <c r="D1047" t="s">
        <v>764</v>
      </c>
    </row>
    <row r="1048" spans="1:4">
      <c r="A1048" t="s">
        <v>3993</v>
      </c>
      <c r="B1048" t="s">
        <v>3994</v>
      </c>
      <c r="C1048" t="s">
        <v>3995</v>
      </c>
      <c r="D1048" t="s">
        <v>763</v>
      </c>
    </row>
    <row r="1049" spans="1:4">
      <c r="A1049" t="s">
        <v>3996</v>
      </c>
      <c r="B1049" t="s">
        <v>3981</v>
      </c>
      <c r="C1049" t="s">
        <v>3997</v>
      </c>
      <c r="D1049" t="s">
        <v>771</v>
      </c>
    </row>
    <row r="1050" spans="1:4">
      <c r="A1050" t="s">
        <v>3998</v>
      </c>
      <c r="B1050" t="s">
        <v>3999</v>
      </c>
      <c r="C1050" t="s">
        <v>4000</v>
      </c>
      <c r="D1050" t="s">
        <v>771</v>
      </c>
    </row>
    <row r="1051" spans="1:4">
      <c r="A1051" t="s">
        <v>4001</v>
      </c>
      <c r="B1051" t="s">
        <v>3981</v>
      </c>
      <c r="C1051" t="s">
        <v>4002</v>
      </c>
      <c r="D1051" t="s">
        <v>771</v>
      </c>
    </row>
    <row r="1052" spans="1:4">
      <c r="A1052" t="s">
        <v>4003</v>
      </c>
      <c r="B1052" t="s">
        <v>4004</v>
      </c>
      <c r="C1052" t="s">
        <v>4005</v>
      </c>
      <c r="D1052" t="s">
        <v>771</v>
      </c>
    </row>
    <row r="1053" spans="1:4">
      <c r="A1053" t="s">
        <v>4006</v>
      </c>
      <c r="B1053" t="s">
        <v>4007</v>
      </c>
      <c r="C1053" t="s">
        <v>4008</v>
      </c>
      <c r="D1053" t="s">
        <v>771</v>
      </c>
    </row>
    <row r="1054" spans="1:4">
      <c r="A1054" t="s">
        <v>4009</v>
      </c>
      <c r="B1054" t="s">
        <v>4007</v>
      </c>
      <c r="C1054" t="s">
        <v>4010</v>
      </c>
      <c r="D1054" t="s">
        <v>771</v>
      </c>
    </row>
    <row r="1055" spans="1:4">
      <c r="A1055" t="s">
        <v>4011</v>
      </c>
      <c r="B1055" t="s">
        <v>4012</v>
      </c>
      <c r="C1055" t="s">
        <v>4013</v>
      </c>
      <c r="D1055" t="s">
        <v>771</v>
      </c>
    </row>
    <row r="1056" spans="1:4">
      <c r="A1056" t="s">
        <v>4014</v>
      </c>
      <c r="B1056" t="s">
        <v>4015</v>
      </c>
      <c r="C1056" t="s">
        <v>4016</v>
      </c>
      <c r="D1056" t="s">
        <v>771</v>
      </c>
    </row>
    <row r="1057" spans="1:4">
      <c r="A1057" t="s">
        <v>4017</v>
      </c>
      <c r="B1057" t="s">
        <v>4018</v>
      </c>
      <c r="C1057" t="s">
        <v>4019</v>
      </c>
      <c r="D1057" t="s">
        <v>771</v>
      </c>
    </row>
    <row r="1058" spans="1:4">
      <c r="A1058" t="s">
        <v>4020</v>
      </c>
      <c r="B1058" t="s">
        <v>4021</v>
      </c>
      <c r="C1058" t="s">
        <v>4022</v>
      </c>
      <c r="D1058" t="s">
        <v>771</v>
      </c>
    </row>
    <row r="1059" spans="1:4">
      <c r="A1059" t="s">
        <v>4023</v>
      </c>
      <c r="B1059" t="s">
        <v>4024</v>
      </c>
      <c r="C1059" t="s">
        <v>4025</v>
      </c>
      <c r="D1059" t="s">
        <v>771</v>
      </c>
    </row>
    <row r="1060" spans="1:4">
      <c r="A1060" t="s">
        <v>4026</v>
      </c>
      <c r="B1060" t="s">
        <v>4027</v>
      </c>
      <c r="C1060" t="s">
        <v>4028</v>
      </c>
      <c r="D1060" t="s">
        <v>771</v>
      </c>
    </row>
    <row r="1061" spans="1:4">
      <c r="A1061" t="s">
        <v>4029</v>
      </c>
      <c r="B1061" t="s">
        <v>4030</v>
      </c>
      <c r="C1061" t="s">
        <v>4031</v>
      </c>
      <c r="D1061" t="s">
        <v>771</v>
      </c>
    </row>
    <row r="1062" spans="1:4">
      <c r="A1062" t="s">
        <v>4032</v>
      </c>
      <c r="B1062" t="s">
        <v>4033</v>
      </c>
      <c r="C1062" t="s">
        <v>4034</v>
      </c>
      <c r="D1062" t="s">
        <v>771</v>
      </c>
    </row>
    <row r="1063" spans="1:4">
      <c r="A1063" t="s">
        <v>4035</v>
      </c>
      <c r="B1063" t="s">
        <v>4036</v>
      </c>
      <c r="C1063" t="s">
        <v>4037</v>
      </c>
      <c r="D1063" t="s">
        <v>771</v>
      </c>
    </row>
    <row r="1064" spans="1:4">
      <c r="A1064" t="s">
        <v>4038</v>
      </c>
      <c r="B1064" t="s">
        <v>4039</v>
      </c>
      <c r="C1064" t="s">
        <v>4040</v>
      </c>
      <c r="D1064" t="s">
        <v>771</v>
      </c>
    </row>
    <row r="1065" spans="1:4">
      <c r="A1065" t="s">
        <v>4041</v>
      </c>
      <c r="B1065" t="s">
        <v>4042</v>
      </c>
      <c r="C1065" t="s">
        <v>4043</v>
      </c>
      <c r="D1065" t="s">
        <v>763</v>
      </c>
    </row>
    <row r="1066" spans="1:4">
      <c r="A1066" t="s">
        <v>4044</v>
      </c>
      <c r="B1066" t="s">
        <v>4045</v>
      </c>
      <c r="C1066" t="s">
        <v>4046</v>
      </c>
      <c r="D1066" t="s">
        <v>763</v>
      </c>
    </row>
    <row r="1067" spans="1:4">
      <c r="A1067" t="s">
        <v>4047</v>
      </c>
      <c r="B1067" t="s">
        <v>4048</v>
      </c>
      <c r="C1067" t="s">
        <v>4049</v>
      </c>
      <c r="D1067" t="s">
        <v>763</v>
      </c>
    </row>
    <row r="1068" spans="1:4">
      <c r="A1068" t="s">
        <v>4050</v>
      </c>
      <c r="B1068" t="s">
        <v>4051</v>
      </c>
      <c r="C1068" t="s">
        <v>4052</v>
      </c>
      <c r="D1068" t="s">
        <v>771</v>
      </c>
    </row>
    <row r="1069" spans="1:4">
      <c r="A1069" t="s">
        <v>4053</v>
      </c>
      <c r="B1069" t="s">
        <v>4054</v>
      </c>
      <c r="C1069" t="s">
        <v>4055</v>
      </c>
      <c r="D1069" t="s">
        <v>763</v>
      </c>
    </row>
    <row r="1070" spans="1:4">
      <c r="A1070" t="s">
        <v>4056</v>
      </c>
      <c r="B1070" t="s">
        <v>4057</v>
      </c>
      <c r="C1070" t="s">
        <v>4058</v>
      </c>
      <c r="D1070" t="s">
        <v>763</v>
      </c>
    </row>
    <row r="1071" spans="1:4">
      <c r="A1071" t="s">
        <v>4059</v>
      </c>
      <c r="B1071" t="s">
        <v>4060</v>
      </c>
      <c r="C1071" t="s">
        <v>4061</v>
      </c>
      <c r="D1071" t="s">
        <v>771</v>
      </c>
    </row>
    <row r="1072" spans="1:4">
      <c r="A1072" t="s">
        <v>4062</v>
      </c>
      <c r="B1072" t="s">
        <v>4063</v>
      </c>
      <c r="C1072" t="s">
        <v>4064</v>
      </c>
      <c r="D1072" t="s">
        <v>763</v>
      </c>
    </row>
    <row r="1073" spans="1:4">
      <c r="A1073" t="s">
        <v>4065</v>
      </c>
      <c r="B1073" t="s">
        <v>4066</v>
      </c>
      <c r="C1073" t="s">
        <v>4067</v>
      </c>
      <c r="D1073" t="s">
        <v>771</v>
      </c>
    </row>
    <row r="1074" spans="1:4">
      <c r="A1074" t="s">
        <v>4068</v>
      </c>
      <c r="B1074" t="s">
        <v>4069</v>
      </c>
      <c r="C1074" t="s">
        <v>4070</v>
      </c>
      <c r="D1074" t="s">
        <v>771</v>
      </c>
    </row>
    <row r="1075" spans="1:4">
      <c r="A1075" t="s">
        <v>4071</v>
      </c>
      <c r="B1075" t="s">
        <v>4072</v>
      </c>
      <c r="C1075" t="s">
        <v>4073</v>
      </c>
      <c r="D1075" t="s">
        <v>763</v>
      </c>
    </row>
    <row r="1076" spans="1:4">
      <c r="A1076" t="s">
        <v>4074</v>
      </c>
      <c r="B1076" t="s">
        <v>4075</v>
      </c>
      <c r="C1076" t="s">
        <v>4076</v>
      </c>
      <c r="D1076" t="s">
        <v>771</v>
      </c>
    </row>
    <row r="1077" spans="1:4">
      <c r="A1077" t="s">
        <v>4077</v>
      </c>
      <c r="B1077" t="s">
        <v>4078</v>
      </c>
      <c r="C1077" t="s">
        <v>4079</v>
      </c>
      <c r="D1077" t="s">
        <v>763</v>
      </c>
    </row>
    <row r="1078" spans="1:4">
      <c r="A1078" t="s">
        <v>4080</v>
      </c>
      <c r="B1078" t="s">
        <v>4081</v>
      </c>
      <c r="C1078" t="s">
        <v>4082</v>
      </c>
      <c r="D1078" t="s">
        <v>771</v>
      </c>
    </row>
    <row r="1079" spans="1:4">
      <c r="A1079" t="s">
        <v>4083</v>
      </c>
      <c r="B1079" t="s">
        <v>3876</v>
      </c>
      <c r="C1079" t="s">
        <v>4084</v>
      </c>
      <c r="D1079" t="s">
        <v>771</v>
      </c>
    </row>
    <row r="1080" spans="1:4">
      <c r="A1080" t="s">
        <v>4085</v>
      </c>
      <c r="B1080" t="s">
        <v>4086</v>
      </c>
      <c r="C1080" t="s">
        <v>4087</v>
      </c>
      <c r="D1080" t="s">
        <v>771</v>
      </c>
    </row>
    <row r="1081" spans="1:4">
      <c r="A1081" t="s">
        <v>4088</v>
      </c>
      <c r="B1081" t="s">
        <v>4089</v>
      </c>
      <c r="C1081" t="s">
        <v>4090</v>
      </c>
      <c r="D1081" t="s">
        <v>771</v>
      </c>
    </row>
    <row r="1082" spans="1:4">
      <c r="A1082" t="s">
        <v>4091</v>
      </c>
      <c r="B1082" t="s">
        <v>4092</v>
      </c>
      <c r="C1082" t="s">
        <v>4093</v>
      </c>
      <c r="D1082" t="s">
        <v>771</v>
      </c>
    </row>
    <row r="1083" spans="1:4">
      <c r="A1083" t="s">
        <v>4094</v>
      </c>
      <c r="B1083" t="s">
        <v>4095</v>
      </c>
      <c r="C1083" t="s">
        <v>4096</v>
      </c>
      <c r="D1083" t="s">
        <v>771</v>
      </c>
    </row>
    <row r="1084" spans="1:4">
      <c r="A1084" t="s">
        <v>4097</v>
      </c>
      <c r="B1084" t="s">
        <v>4098</v>
      </c>
      <c r="C1084" t="s">
        <v>4099</v>
      </c>
      <c r="D1084" t="s">
        <v>771</v>
      </c>
    </row>
    <row r="1085" spans="1:4">
      <c r="A1085" t="s">
        <v>4100</v>
      </c>
      <c r="B1085" t="s">
        <v>4101</v>
      </c>
      <c r="C1085" t="s">
        <v>4102</v>
      </c>
      <c r="D1085" t="s">
        <v>764</v>
      </c>
    </row>
    <row r="1086" spans="1:4">
      <c r="A1086" t="s">
        <v>4103</v>
      </c>
      <c r="B1086" t="s">
        <v>4104</v>
      </c>
      <c r="C1086" t="s">
        <v>4105</v>
      </c>
      <c r="D1086" t="s">
        <v>771</v>
      </c>
    </row>
    <row r="1087" spans="1:4">
      <c r="A1087" t="s">
        <v>4106</v>
      </c>
      <c r="B1087" t="s">
        <v>4107</v>
      </c>
      <c r="C1087" t="s">
        <v>4108</v>
      </c>
      <c r="D1087" t="s">
        <v>771</v>
      </c>
    </row>
    <row r="1088" spans="1:4">
      <c r="A1088" t="s">
        <v>4109</v>
      </c>
      <c r="B1088" t="s">
        <v>4110</v>
      </c>
      <c r="C1088" t="s">
        <v>4111</v>
      </c>
      <c r="D1088" t="s">
        <v>763</v>
      </c>
    </row>
    <row r="1089" spans="1:4">
      <c r="A1089" t="s">
        <v>4112</v>
      </c>
      <c r="B1089" t="s">
        <v>4113</v>
      </c>
      <c r="C1089" t="s">
        <v>4114</v>
      </c>
      <c r="D1089" t="s">
        <v>771</v>
      </c>
    </row>
    <row r="1090" spans="1:4">
      <c r="A1090" t="s">
        <v>4115</v>
      </c>
      <c r="B1090" t="s">
        <v>4116</v>
      </c>
      <c r="C1090" t="s">
        <v>4117</v>
      </c>
      <c r="D1090" t="s">
        <v>771</v>
      </c>
    </row>
    <row r="1091" spans="1:4">
      <c r="A1091" t="s">
        <v>4118</v>
      </c>
      <c r="B1091" t="s">
        <v>4119</v>
      </c>
      <c r="C1091" t="s">
        <v>4120</v>
      </c>
      <c r="D1091" t="s">
        <v>771</v>
      </c>
    </row>
    <row r="1092" spans="1:4">
      <c r="A1092" t="s">
        <v>4121</v>
      </c>
      <c r="B1092" t="s">
        <v>4122</v>
      </c>
      <c r="C1092" t="s">
        <v>4123</v>
      </c>
      <c r="D1092" t="s">
        <v>771</v>
      </c>
    </row>
    <row r="1093" spans="1:4">
      <c r="A1093" t="s">
        <v>4124</v>
      </c>
      <c r="B1093" t="s">
        <v>4125</v>
      </c>
      <c r="C1093" t="s">
        <v>4126</v>
      </c>
      <c r="D1093" t="s">
        <v>771</v>
      </c>
    </row>
    <row r="1094" spans="1:4">
      <c r="A1094" t="s">
        <v>4127</v>
      </c>
      <c r="B1094" t="s">
        <v>4128</v>
      </c>
      <c r="C1094" t="s">
        <v>4129</v>
      </c>
      <c r="D1094" t="s">
        <v>771</v>
      </c>
    </row>
    <row r="1095" spans="1:4">
      <c r="A1095" t="s">
        <v>4130</v>
      </c>
      <c r="B1095" t="s">
        <v>3797</v>
      </c>
      <c r="C1095" t="s">
        <v>4131</v>
      </c>
      <c r="D1095" t="s">
        <v>771</v>
      </c>
    </row>
    <row r="1096" spans="1:4">
      <c r="A1096" t="s">
        <v>4132</v>
      </c>
      <c r="B1096" t="s">
        <v>4133</v>
      </c>
      <c r="C1096" t="s">
        <v>4134</v>
      </c>
      <c r="D1096" t="s">
        <v>771</v>
      </c>
    </row>
    <row r="1097" spans="1:4">
      <c r="A1097" t="s">
        <v>4135</v>
      </c>
      <c r="B1097" t="s">
        <v>4136</v>
      </c>
      <c r="C1097" t="s">
        <v>4137</v>
      </c>
      <c r="D1097" t="s">
        <v>771</v>
      </c>
    </row>
    <row r="1098" spans="1:4">
      <c r="A1098" t="s">
        <v>4138</v>
      </c>
      <c r="B1098" t="s">
        <v>4139</v>
      </c>
      <c r="C1098" t="s">
        <v>4140</v>
      </c>
      <c r="D1098" t="s">
        <v>771</v>
      </c>
    </row>
    <row r="1099" spans="1:4">
      <c r="A1099" t="s">
        <v>4141</v>
      </c>
      <c r="B1099" t="s">
        <v>4139</v>
      </c>
      <c r="C1099" t="s">
        <v>4142</v>
      </c>
      <c r="D1099" t="s">
        <v>771</v>
      </c>
    </row>
    <row r="1100" spans="1:4">
      <c r="A1100" t="s">
        <v>4143</v>
      </c>
      <c r="B1100" t="s">
        <v>4144</v>
      </c>
      <c r="C1100" t="s">
        <v>4145</v>
      </c>
      <c r="D1100" t="s">
        <v>763</v>
      </c>
    </row>
    <row r="1101" spans="1:4">
      <c r="A1101" t="s">
        <v>4146</v>
      </c>
      <c r="B1101" t="s">
        <v>4147</v>
      </c>
      <c r="C1101" t="s">
        <v>4148</v>
      </c>
      <c r="D1101" t="s">
        <v>771</v>
      </c>
    </row>
    <row r="1102" spans="1:4">
      <c r="A1102" t="s">
        <v>4149</v>
      </c>
      <c r="B1102" t="s">
        <v>4150</v>
      </c>
      <c r="C1102" t="s">
        <v>4151</v>
      </c>
      <c r="D1102" t="s">
        <v>763</v>
      </c>
    </row>
    <row r="1103" spans="1:4">
      <c r="A1103" t="s">
        <v>4152</v>
      </c>
      <c r="B1103" t="s">
        <v>3741</v>
      </c>
      <c r="C1103" t="s">
        <v>4153</v>
      </c>
      <c r="D1103" t="s">
        <v>771</v>
      </c>
    </row>
    <row r="1104" spans="1:4">
      <c r="A1104" t="s">
        <v>4154</v>
      </c>
      <c r="B1104" t="s">
        <v>4155</v>
      </c>
      <c r="C1104" t="s">
        <v>4156</v>
      </c>
      <c r="D1104" t="s">
        <v>771</v>
      </c>
    </row>
    <row r="1105" spans="1:4">
      <c r="A1105" t="s">
        <v>4157</v>
      </c>
      <c r="B1105" t="s">
        <v>4158</v>
      </c>
      <c r="C1105" t="s">
        <v>4159</v>
      </c>
      <c r="D1105" t="s">
        <v>771</v>
      </c>
    </row>
    <row r="1106" spans="1:4">
      <c r="A1106" t="s">
        <v>4160</v>
      </c>
      <c r="B1106" t="s">
        <v>4161</v>
      </c>
      <c r="C1106" t="s">
        <v>4162</v>
      </c>
      <c r="D1106" t="s">
        <v>771</v>
      </c>
    </row>
    <row r="1107" spans="1:4">
      <c r="A1107" t="s">
        <v>4163</v>
      </c>
      <c r="B1107" t="s">
        <v>4164</v>
      </c>
      <c r="C1107" t="s">
        <v>4165</v>
      </c>
      <c r="D1107" t="s">
        <v>771</v>
      </c>
    </row>
    <row r="1108" spans="1:4">
      <c r="A1108" t="s">
        <v>4166</v>
      </c>
      <c r="B1108" t="s">
        <v>4167</v>
      </c>
      <c r="C1108" t="s">
        <v>4168</v>
      </c>
      <c r="D1108" t="s">
        <v>771</v>
      </c>
    </row>
    <row r="1109" spans="1:4">
      <c r="A1109" t="s">
        <v>4169</v>
      </c>
      <c r="B1109" t="s">
        <v>4170</v>
      </c>
      <c r="C1109" t="s">
        <v>4131</v>
      </c>
      <c r="D1109" t="s">
        <v>771</v>
      </c>
    </row>
    <row r="1110" spans="1:4">
      <c r="A1110" t="s">
        <v>4171</v>
      </c>
      <c r="B1110" t="s">
        <v>1798</v>
      </c>
      <c r="C1110" t="s">
        <v>4172</v>
      </c>
      <c r="D1110" t="s">
        <v>771</v>
      </c>
    </row>
    <row r="1111" spans="1:4">
      <c r="A1111" t="s">
        <v>4173</v>
      </c>
      <c r="B1111" t="s">
        <v>4174</v>
      </c>
      <c r="C1111" t="s">
        <v>4175</v>
      </c>
      <c r="D1111" t="s">
        <v>771</v>
      </c>
    </row>
    <row r="1112" spans="1:4">
      <c r="A1112" t="s">
        <v>4176</v>
      </c>
      <c r="B1112" t="s">
        <v>4177</v>
      </c>
      <c r="C1112" t="s">
        <v>4178</v>
      </c>
      <c r="D1112" t="s">
        <v>771</v>
      </c>
    </row>
    <row r="1113" spans="1:4">
      <c r="A1113" t="s">
        <v>4179</v>
      </c>
      <c r="B1113" t="s">
        <v>4180</v>
      </c>
      <c r="C1113" t="s">
        <v>4181</v>
      </c>
      <c r="D1113" t="s">
        <v>771</v>
      </c>
    </row>
    <row r="1114" spans="1:4">
      <c r="A1114" t="s">
        <v>4182</v>
      </c>
      <c r="B1114" t="s">
        <v>4183</v>
      </c>
      <c r="C1114" t="s">
        <v>4184</v>
      </c>
      <c r="D1114" t="s">
        <v>771</v>
      </c>
    </row>
    <row r="1115" spans="1:4">
      <c r="A1115" t="s">
        <v>4185</v>
      </c>
      <c r="B1115" t="s">
        <v>4186</v>
      </c>
      <c r="C1115" t="s">
        <v>4187</v>
      </c>
      <c r="D1115" t="s">
        <v>771</v>
      </c>
    </row>
    <row r="1116" spans="1:4">
      <c r="A1116" t="s">
        <v>4188</v>
      </c>
      <c r="B1116" t="s">
        <v>4177</v>
      </c>
      <c r="C1116" t="s">
        <v>4189</v>
      </c>
      <c r="D1116" t="s">
        <v>771</v>
      </c>
    </row>
    <row r="1117" spans="1:4">
      <c r="A1117" t="s">
        <v>4190</v>
      </c>
      <c r="B1117" t="s">
        <v>4191</v>
      </c>
      <c r="C1117" t="s">
        <v>4192</v>
      </c>
      <c r="D1117" t="s">
        <v>771</v>
      </c>
    </row>
    <row r="1118" spans="1:4">
      <c r="A1118" t="s">
        <v>4193</v>
      </c>
      <c r="B1118" t="s">
        <v>4194</v>
      </c>
      <c r="C1118" t="s">
        <v>4195</v>
      </c>
      <c r="D1118" t="s">
        <v>771</v>
      </c>
    </row>
    <row r="1119" spans="1:4">
      <c r="A1119" t="s">
        <v>4196</v>
      </c>
      <c r="B1119" t="s">
        <v>4197</v>
      </c>
      <c r="C1119" t="s">
        <v>4198</v>
      </c>
      <c r="D1119" t="s">
        <v>771</v>
      </c>
    </row>
    <row r="1120" spans="1:4">
      <c r="A1120" t="s">
        <v>4199</v>
      </c>
      <c r="B1120" t="s">
        <v>4200</v>
      </c>
      <c r="C1120" t="s">
        <v>4201</v>
      </c>
      <c r="D1120" t="s">
        <v>771</v>
      </c>
    </row>
    <row r="1121" spans="1:4">
      <c r="A1121" t="s">
        <v>4202</v>
      </c>
      <c r="B1121" t="s">
        <v>4203</v>
      </c>
      <c r="C1121" t="s">
        <v>4204</v>
      </c>
      <c r="D1121" t="s">
        <v>771</v>
      </c>
    </row>
    <row r="1122" spans="1:4">
      <c r="A1122" t="s">
        <v>4205</v>
      </c>
      <c r="B1122" t="s">
        <v>4206</v>
      </c>
      <c r="C1122" t="s">
        <v>4207</v>
      </c>
      <c r="D1122" t="s">
        <v>771</v>
      </c>
    </row>
    <row r="1123" spans="1:4">
      <c r="A1123" t="s">
        <v>4208</v>
      </c>
      <c r="B1123" t="s">
        <v>4209</v>
      </c>
      <c r="C1123" t="s">
        <v>4210</v>
      </c>
      <c r="D1123" t="s">
        <v>771</v>
      </c>
    </row>
    <row r="1124" spans="1:4">
      <c r="A1124" t="s">
        <v>4211</v>
      </c>
      <c r="B1124" t="s">
        <v>4212</v>
      </c>
      <c r="C1124" t="s">
        <v>4213</v>
      </c>
      <c r="D1124" t="s">
        <v>767</v>
      </c>
    </row>
    <row r="1125" spans="1:4">
      <c r="A1125" t="s">
        <v>4214</v>
      </c>
      <c r="B1125" t="s">
        <v>4215</v>
      </c>
      <c r="C1125" t="s">
        <v>4216</v>
      </c>
      <c r="D1125" t="s">
        <v>771</v>
      </c>
    </row>
    <row r="1126" spans="1:4">
      <c r="A1126" t="s">
        <v>4217</v>
      </c>
      <c r="B1126" t="s">
        <v>4218</v>
      </c>
      <c r="C1126" t="s">
        <v>4219</v>
      </c>
      <c r="D1126" t="s">
        <v>771</v>
      </c>
    </row>
    <row r="1127" spans="1:4">
      <c r="A1127" t="s">
        <v>4220</v>
      </c>
      <c r="B1127" t="s">
        <v>4221</v>
      </c>
      <c r="C1127" t="s">
        <v>4222</v>
      </c>
      <c r="D1127" t="s">
        <v>771</v>
      </c>
    </row>
    <row r="1128" spans="1:4">
      <c r="A1128" t="s">
        <v>4223</v>
      </c>
      <c r="B1128" t="s">
        <v>4206</v>
      </c>
      <c r="C1128" t="s">
        <v>4224</v>
      </c>
      <c r="D1128" t="s">
        <v>771</v>
      </c>
    </row>
    <row r="1129" spans="1:4">
      <c r="A1129" t="s">
        <v>4225</v>
      </c>
      <c r="B1129" t="s">
        <v>4226</v>
      </c>
      <c r="C1129" t="s">
        <v>4227</v>
      </c>
      <c r="D1129" t="s">
        <v>771</v>
      </c>
    </row>
    <row r="1130" spans="1:4">
      <c r="A1130" t="s">
        <v>4228</v>
      </c>
      <c r="B1130" t="s">
        <v>4229</v>
      </c>
      <c r="C1130" t="s">
        <v>4230</v>
      </c>
      <c r="D1130" t="s">
        <v>771</v>
      </c>
    </row>
    <row r="1131" spans="1:4">
      <c r="A1131" t="s">
        <v>4231</v>
      </c>
      <c r="B1131" t="s">
        <v>4232</v>
      </c>
      <c r="C1131" t="s">
        <v>4233</v>
      </c>
      <c r="D1131" t="s">
        <v>773</v>
      </c>
    </row>
    <row r="1132" spans="1:4">
      <c r="A1132" t="s">
        <v>4234</v>
      </c>
      <c r="B1132" t="s">
        <v>4235</v>
      </c>
      <c r="C1132" t="s">
        <v>4236</v>
      </c>
      <c r="D1132" t="s">
        <v>771</v>
      </c>
    </row>
    <row r="1133" spans="1:4">
      <c r="A1133" t="s">
        <v>4237</v>
      </c>
      <c r="B1133" t="s">
        <v>3051</v>
      </c>
      <c r="C1133" t="s">
        <v>4238</v>
      </c>
      <c r="D1133" t="s">
        <v>767</v>
      </c>
    </row>
    <row r="1134" spans="1:4">
      <c r="A1134" t="s">
        <v>4239</v>
      </c>
      <c r="B1134" t="s">
        <v>4240</v>
      </c>
      <c r="C1134" t="s">
        <v>4241</v>
      </c>
      <c r="D1134" t="s">
        <v>767</v>
      </c>
    </row>
    <row r="1135" spans="1:4">
      <c r="A1135" t="s">
        <v>4242</v>
      </c>
      <c r="B1135" t="s">
        <v>4243</v>
      </c>
      <c r="C1135" t="s">
        <v>4244</v>
      </c>
      <c r="D1135" t="s">
        <v>767</v>
      </c>
    </row>
    <row r="1136" spans="1:4">
      <c r="A1136" t="s">
        <v>4245</v>
      </c>
      <c r="B1136" t="s">
        <v>4246</v>
      </c>
      <c r="C1136" t="s">
        <v>4247</v>
      </c>
      <c r="D1136" t="s">
        <v>771</v>
      </c>
    </row>
    <row r="1137" spans="1:4">
      <c r="A1137" t="s">
        <v>4248</v>
      </c>
      <c r="B1137" t="s">
        <v>4249</v>
      </c>
      <c r="C1137" t="s">
        <v>4250</v>
      </c>
      <c r="D1137" t="s">
        <v>771</v>
      </c>
    </row>
    <row r="1138" spans="1:4">
      <c r="A1138" t="s">
        <v>4251</v>
      </c>
      <c r="B1138" t="s">
        <v>4252</v>
      </c>
      <c r="C1138" t="s">
        <v>4253</v>
      </c>
      <c r="D1138" t="s">
        <v>767</v>
      </c>
    </row>
    <row r="1139" spans="1:4">
      <c r="A1139" t="s">
        <v>4254</v>
      </c>
      <c r="B1139" t="s">
        <v>4255</v>
      </c>
      <c r="C1139" t="s">
        <v>4256</v>
      </c>
      <c r="D1139" t="s">
        <v>773</v>
      </c>
    </row>
    <row r="1140" spans="1:4">
      <c r="A1140" t="s">
        <v>4257</v>
      </c>
      <c r="B1140" t="s">
        <v>4258</v>
      </c>
      <c r="C1140" t="s">
        <v>4259</v>
      </c>
      <c r="D1140" t="s">
        <v>771</v>
      </c>
    </row>
    <row r="1141" spans="1:4">
      <c r="A1141" t="s">
        <v>4260</v>
      </c>
      <c r="B1141" t="s">
        <v>4261</v>
      </c>
      <c r="C1141" t="s">
        <v>4262</v>
      </c>
      <c r="D1141" t="s">
        <v>771</v>
      </c>
    </row>
    <row r="1142" spans="1:4">
      <c r="A1142" t="s">
        <v>4263</v>
      </c>
      <c r="B1142" t="s">
        <v>4264</v>
      </c>
      <c r="C1142" t="s">
        <v>4265</v>
      </c>
      <c r="D1142" t="s">
        <v>773</v>
      </c>
    </row>
    <row r="1143" spans="1:4">
      <c r="A1143" t="s">
        <v>4266</v>
      </c>
      <c r="B1143" t="s">
        <v>4267</v>
      </c>
      <c r="C1143" t="s">
        <v>4268</v>
      </c>
      <c r="D1143" t="s">
        <v>773</v>
      </c>
    </row>
    <row r="1144" spans="1:4">
      <c r="A1144" t="s">
        <v>4269</v>
      </c>
      <c r="B1144" t="s">
        <v>4270</v>
      </c>
      <c r="C1144" t="s">
        <v>4271</v>
      </c>
      <c r="D1144" t="s">
        <v>767</v>
      </c>
    </row>
    <row r="1145" spans="1:4">
      <c r="A1145" t="s">
        <v>4272</v>
      </c>
      <c r="B1145" t="s">
        <v>4273</v>
      </c>
      <c r="C1145" t="s">
        <v>4274</v>
      </c>
      <c r="D1145" t="s">
        <v>767</v>
      </c>
    </row>
    <row r="1146" spans="1:4">
      <c r="A1146" t="s">
        <v>4275</v>
      </c>
      <c r="B1146" t="s">
        <v>4276</v>
      </c>
      <c r="C1146" t="s">
        <v>4277</v>
      </c>
      <c r="D1146" t="s">
        <v>763</v>
      </c>
    </row>
    <row r="1147" spans="1:4">
      <c r="A1147" t="s">
        <v>4278</v>
      </c>
      <c r="B1147" t="s">
        <v>4279</v>
      </c>
      <c r="C1147" t="s">
        <v>4280</v>
      </c>
      <c r="D1147" t="s">
        <v>763</v>
      </c>
    </row>
    <row r="1148" spans="1:4">
      <c r="A1148" t="s">
        <v>4281</v>
      </c>
      <c r="B1148" t="s">
        <v>1143</v>
      </c>
      <c r="C1148" t="s">
        <v>4282</v>
      </c>
      <c r="D1148" t="s">
        <v>763</v>
      </c>
    </row>
    <row r="1149" spans="1:4">
      <c r="A1149" t="s">
        <v>4283</v>
      </c>
      <c r="B1149" t="s">
        <v>3991</v>
      </c>
      <c r="C1149" t="s">
        <v>4284</v>
      </c>
      <c r="D1149" t="s">
        <v>764</v>
      </c>
    </row>
    <row r="1150" spans="1:4">
      <c r="A1150" t="s">
        <v>4285</v>
      </c>
      <c r="B1150" t="s">
        <v>4286</v>
      </c>
      <c r="C1150" t="s">
        <v>4287</v>
      </c>
      <c r="D1150" t="s">
        <v>771</v>
      </c>
    </row>
    <row r="1151" spans="1:4">
      <c r="A1151" t="s">
        <v>4288</v>
      </c>
      <c r="B1151" t="s">
        <v>4286</v>
      </c>
      <c r="C1151" t="s">
        <v>4289</v>
      </c>
      <c r="D1151" t="s">
        <v>771</v>
      </c>
    </row>
    <row r="1152" spans="1:4">
      <c r="A1152" t="s">
        <v>4290</v>
      </c>
      <c r="B1152" t="s">
        <v>4291</v>
      </c>
      <c r="C1152" t="s">
        <v>4292</v>
      </c>
      <c r="D1152" t="s">
        <v>772</v>
      </c>
    </row>
    <row r="1153" spans="1:4">
      <c r="A1153" t="s">
        <v>4293</v>
      </c>
      <c r="B1153" t="s">
        <v>4294</v>
      </c>
      <c r="C1153" t="s">
        <v>4295</v>
      </c>
      <c r="D1153" t="s">
        <v>772</v>
      </c>
    </row>
    <row r="1154" spans="1:4">
      <c r="A1154" t="s">
        <v>4296</v>
      </c>
      <c r="B1154" t="s">
        <v>4297</v>
      </c>
      <c r="C1154" t="s">
        <v>4298</v>
      </c>
      <c r="D1154" t="s">
        <v>772</v>
      </c>
    </row>
    <row r="1155" spans="1:4">
      <c r="A1155" t="s">
        <v>4299</v>
      </c>
      <c r="B1155" t="s">
        <v>4300</v>
      </c>
      <c r="C1155" t="s">
        <v>4301</v>
      </c>
      <c r="D1155" t="s">
        <v>772</v>
      </c>
    </row>
    <row r="1156" spans="1:4">
      <c r="A1156" t="s">
        <v>4302</v>
      </c>
      <c r="B1156" t="s">
        <v>4303</v>
      </c>
      <c r="C1156" t="s">
        <v>4304</v>
      </c>
      <c r="D1156" t="s">
        <v>772</v>
      </c>
    </row>
    <row r="1157" spans="1:4">
      <c r="A1157" t="s">
        <v>4305</v>
      </c>
      <c r="B1157" t="s">
        <v>4306</v>
      </c>
      <c r="C1157" t="s">
        <v>4307</v>
      </c>
      <c r="D1157" t="s">
        <v>764</v>
      </c>
    </row>
    <row r="1158" spans="1:4">
      <c r="A1158" t="s">
        <v>4308</v>
      </c>
      <c r="B1158" t="s">
        <v>4309</v>
      </c>
      <c r="C1158" t="s">
        <v>4310</v>
      </c>
      <c r="D1158" t="s">
        <v>767</v>
      </c>
    </row>
    <row r="1159" spans="1:4">
      <c r="A1159" t="s">
        <v>4311</v>
      </c>
      <c r="B1159" t="s">
        <v>4312</v>
      </c>
      <c r="C1159" t="s">
        <v>4313</v>
      </c>
      <c r="D1159" t="s">
        <v>771</v>
      </c>
    </row>
    <row r="1160" spans="1:4">
      <c r="A1160" t="s">
        <v>4314</v>
      </c>
      <c r="B1160" t="s">
        <v>4315</v>
      </c>
      <c r="C1160" t="s">
        <v>4316</v>
      </c>
      <c r="D1160" t="s">
        <v>772</v>
      </c>
    </row>
    <row r="1161" spans="1:4">
      <c r="A1161" t="s">
        <v>4317</v>
      </c>
      <c r="B1161" t="s">
        <v>4318</v>
      </c>
      <c r="C1161" t="s">
        <v>4319</v>
      </c>
      <c r="D1161" t="s">
        <v>771</v>
      </c>
    </row>
    <row r="1162" spans="1:4">
      <c r="A1162" t="s">
        <v>4320</v>
      </c>
      <c r="B1162" t="s">
        <v>4318</v>
      </c>
      <c r="C1162" t="s">
        <v>4321</v>
      </c>
      <c r="D1162" t="s">
        <v>771</v>
      </c>
    </row>
    <row r="1163" spans="1:4">
      <c r="A1163" t="s">
        <v>4322</v>
      </c>
      <c r="B1163" t="s">
        <v>4323</v>
      </c>
      <c r="C1163" t="s">
        <v>4324</v>
      </c>
      <c r="D1163" t="s">
        <v>771</v>
      </c>
    </row>
    <row r="1164" spans="1:4">
      <c r="A1164" t="s">
        <v>4325</v>
      </c>
      <c r="B1164" t="s">
        <v>4326</v>
      </c>
      <c r="C1164" t="s">
        <v>4327</v>
      </c>
      <c r="D1164" t="s">
        <v>771</v>
      </c>
    </row>
    <row r="1165" spans="1:4">
      <c r="A1165" t="s">
        <v>4328</v>
      </c>
      <c r="B1165" t="s">
        <v>4329</v>
      </c>
      <c r="C1165" t="s">
        <v>4330</v>
      </c>
      <c r="D1165" t="s">
        <v>771</v>
      </c>
    </row>
    <row r="1166" spans="1:4">
      <c r="A1166" t="s">
        <v>4331</v>
      </c>
      <c r="B1166" t="s">
        <v>4332</v>
      </c>
      <c r="C1166" t="s">
        <v>4333</v>
      </c>
      <c r="D1166" t="s">
        <v>771</v>
      </c>
    </row>
    <row r="1167" spans="1:4">
      <c r="A1167" t="s">
        <v>4334</v>
      </c>
      <c r="B1167" t="s">
        <v>4335</v>
      </c>
      <c r="C1167" t="s">
        <v>4336</v>
      </c>
      <c r="D1167" t="s">
        <v>772</v>
      </c>
    </row>
    <row r="1168" spans="1:4">
      <c r="A1168" t="s">
        <v>4337</v>
      </c>
      <c r="B1168" t="s">
        <v>4338</v>
      </c>
      <c r="C1168" t="s">
        <v>4339</v>
      </c>
      <c r="D1168" t="s">
        <v>773</v>
      </c>
    </row>
    <row r="1169" spans="1:4">
      <c r="A1169" t="s">
        <v>4340</v>
      </c>
      <c r="B1169" t="s">
        <v>4341</v>
      </c>
      <c r="C1169" t="s">
        <v>4342</v>
      </c>
      <c r="D1169" t="s">
        <v>767</v>
      </c>
    </row>
    <row r="1170" spans="1:4">
      <c r="A1170" t="s">
        <v>4343</v>
      </c>
      <c r="B1170" t="s">
        <v>4344</v>
      </c>
      <c r="C1170" t="s">
        <v>4345</v>
      </c>
      <c r="D1170" t="s">
        <v>771</v>
      </c>
    </row>
    <row r="1171" spans="1:4">
      <c r="A1171" t="s">
        <v>4346</v>
      </c>
      <c r="B1171" t="s">
        <v>4347</v>
      </c>
      <c r="C1171" t="s">
        <v>4348</v>
      </c>
      <c r="D1171" t="s">
        <v>767</v>
      </c>
    </row>
    <row r="1172" spans="1:4">
      <c r="A1172" t="s">
        <v>4349</v>
      </c>
      <c r="B1172" t="s">
        <v>1155</v>
      </c>
      <c r="C1172" t="s">
        <v>4350</v>
      </c>
      <c r="D1172" t="s">
        <v>763</v>
      </c>
    </row>
    <row r="1173" spans="1:4">
      <c r="A1173" t="s">
        <v>4351</v>
      </c>
      <c r="B1173" t="s">
        <v>1155</v>
      </c>
      <c r="C1173" t="s">
        <v>4352</v>
      </c>
      <c r="D1173" t="s">
        <v>763</v>
      </c>
    </row>
    <row r="1174" spans="1:4">
      <c r="A1174" t="s">
        <v>4353</v>
      </c>
      <c r="B1174" t="s">
        <v>4354</v>
      </c>
      <c r="C1174" t="s">
        <v>4355</v>
      </c>
      <c r="D1174" t="s">
        <v>767</v>
      </c>
    </row>
    <row r="1175" spans="1:4">
      <c r="A1175" t="s">
        <v>4356</v>
      </c>
      <c r="B1175" t="s">
        <v>4357</v>
      </c>
      <c r="C1175" t="s">
        <v>4358</v>
      </c>
      <c r="D1175" t="s">
        <v>767</v>
      </c>
    </row>
    <row r="1176" spans="1:4">
      <c r="A1176" t="s">
        <v>4359</v>
      </c>
      <c r="B1176" t="s">
        <v>4360</v>
      </c>
      <c r="C1176" t="s">
        <v>4361</v>
      </c>
      <c r="D1176" t="s">
        <v>767</v>
      </c>
    </row>
    <row r="1177" spans="1:4">
      <c r="A1177" t="s">
        <v>4362</v>
      </c>
      <c r="B1177" t="s">
        <v>4363</v>
      </c>
      <c r="C1177" t="s">
        <v>4364</v>
      </c>
      <c r="D1177" t="s">
        <v>767</v>
      </c>
    </row>
    <row r="1178" spans="1:4">
      <c r="A1178" t="s">
        <v>4365</v>
      </c>
      <c r="B1178" t="s">
        <v>4366</v>
      </c>
      <c r="C1178" t="s">
        <v>4367</v>
      </c>
      <c r="D1178" t="s">
        <v>767</v>
      </c>
    </row>
    <row r="1179" spans="1:4">
      <c r="A1179" t="s">
        <v>4368</v>
      </c>
      <c r="B1179" t="s">
        <v>4369</v>
      </c>
      <c r="C1179" t="s">
        <v>4370</v>
      </c>
      <c r="D1179" t="s">
        <v>767</v>
      </c>
    </row>
    <row r="1180" spans="1:4">
      <c r="A1180" t="s">
        <v>4371</v>
      </c>
      <c r="B1180" t="s">
        <v>3741</v>
      </c>
      <c r="C1180" t="s">
        <v>4372</v>
      </c>
      <c r="D1180" t="s">
        <v>771</v>
      </c>
    </row>
    <row r="1181" spans="1:4">
      <c r="A1181" t="s">
        <v>4373</v>
      </c>
      <c r="B1181" t="s">
        <v>4374</v>
      </c>
      <c r="C1181" t="s">
        <v>4375</v>
      </c>
      <c r="D1181" t="s">
        <v>772</v>
      </c>
    </row>
    <row r="1182" spans="1:4">
      <c r="A1182" t="s">
        <v>4376</v>
      </c>
      <c r="B1182" t="s">
        <v>4377</v>
      </c>
      <c r="C1182" t="s">
        <v>4378</v>
      </c>
      <c r="D1182" t="s">
        <v>771</v>
      </c>
    </row>
    <row r="1183" spans="1:4">
      <c r="A1183" t="s">
        <v>4379</v>
      </c>
      <c r="B1183" t="s">
        <v>4380</v>
      </c>
      <c r="C1183" t="s">
        <v>4381</v>
      </c>
      <c r="D1183" t="s">
        <v>770</v>
      </c>
    </row>
    <row r="1184" spans="1:4">
      <c r="A1184" t="s">
        <v>4382</v>
      </c>
      <c r="B1184" t="s">
        <v>4383</v>
      </c>
      <c r="C1184" t="s">
        <v>4384</v>
      </c>
      <c r="D1184" t="s">
        <v>770</v>
      </c>
    </row>
    <row r="1185" spans="1:4">
      <c r="A1185" t="s">
        <v>4385</v>
      </c>
      <c r="B1185" t="s">
        <v>4386</v>
      </c>
      <c r="C1185" t="s">
        <v>4387</v>
      </c>
      <c r="D1185" t="s">
        <v>771</v>
      </c>
    </row>
    <row r="1186" spans="1:4">
      <c r="A1186" t="s">
        <v>4388</v>
      </c>
      <c r="B1186" t="s">
        <v>4389</v>
      </c>
      <c r="C1186" t="s">
        <v>4390</v>
      </c>
      <c r="D1186" t="s">
        <v>770</v>
      </c>
    </row>
    <row r="1187" spans="1:4">
      <c r="A1187" t="s">
        <v>4391</v>
      </c>
      <c r="B1187" t="s">
        <v>4392</v>
      </c>
      <c r="C1187" t="s">
        <v>4393</v>
      </c>
      <c r="D1187" t="s">
        <v>771</v>
      </c>
    </row>
    <row r="1188" spans="1:4">
      <c r="A1188" t="s">
        <v>4394</v>
      </c>
      <c r="B1188" t="s">
        <v>1155</v>
      </c>
      <c r="C1188" t="s">
        <v>4395</v>
      </c>
      <c r="D1188" t="s">
        <v>763</v>
      </c>
    </row>
    <row r="1189" spans="1:4">
      <c r="A1189" t="s">
        <v>4396</v>
      </c>
      <c r="B1189" t="s">
        <v>4397</v>
      </c>
      <c r="C1189" t="s">
        <v>4398</v>
      </c>
      <c r="D1189" t="s">
        <v>773</v>
      </c>
    </row>
    <row r="1190" spans="1:4">
      <c r="A1190" t="s">
        <v>4399</v>
      </c>
      <c r="B1190" t="s">
        <v>4400</v>
      </c>
      <c r="C1190" t="s">
        <v>4401</v>
      </c>
      <c r="D1190" t="s">
        <v>771</v>
      </c>
    </row>
    <row r="1191" spans="1:4">
      <c r="A1191" t="s">
        <v>4402</v>
      </c>
      <c r="B1191" t="s">
        <v>4403</v>
      </c>
      <c r="C1191" t="s">
        <v>4404</v>
      </c>
      <c r="D1191" t="s">
        <v>771</v>
      </c>
    </row>
    <row r="1192" spans="1:4">
      <c r="A1192" t="s">
        <v>4405</v>
      </c>
      <c r="B1192" t="s">
        <v>4406</v>
      </c>
      <c r="C1192" t="s">
        <v>4407</v>
      </c>
      <c r="D1192" t="s">
        <v>773</v>
      </c>
    </row>
    <row r="1193" spans="1:4">
      <c r="A1193" t="s">
        <v>4408</v>
      </c>
      <c r="B1193" t="s">
        <v>4409</v>
      </c>
      <c r="C1193" t="s">
        <v>4410</v>
      </c>
      <c r="D1193" t="s">
        <v>771</v>
      </c>
    </row>
    <row r="1194" spans="1:4">
      <c r="A1194" t="s">
        <v>4411</v>
      </c>
      <c r="B1194" t="s">
        <v>4412</v>
      </c>
      <c r="C1194" t="s">
        <v>4413</v>
      </c>
      <c r="D1194" t="s">
        <v>771</v>
      </c>
    </row>
    <row r="1195" spans="1:4">
      <c r="A1195" t="s">
        <v>4414</v>
      </c>
      <c r="B1195" t="s">
        <v>4415</v>
      </c>
      <c r="C1195" t="s">
        <v>4416</v>
      </c>
      <c r="D1195" t="s">
        <v>771</v>
      </c>
    </row>
    <row r="1196" spans="1:4">
      <c r="A1196" t="s">
        <v>4417</v>
      </c>
      <c r="B1196" t="s">
        <v>4418</v>
      </c>
      <c r="C1196" t="s">
        <v>4419</v>
      </c>
      <c r="D1196" t="s">
        <v>772</v>
      </c>
    </row>
    <row r="1197" spans="1:4">
      <c r="A1197" t="s">
        <v>4420</v>
      </c>
      <c r="B1197" t="s">
        <v>4421</v>
      </c>
      <c r="C1197" t="s">
        <v>4422</v>
      </c>
      <c r="D1197" t="s">
        <v>770</v>
      </c>
    </row>
    <row r="1198" spans="1:4">
      <c r="A1198" t="s">
        <v>4423</v>
      </c>
      <c r="B1198" t="s">
        <v>4424</v>
      </c>
      <c r="C1198" t="s">
        <v>4425</v>
      </c>
      <c r="D1198" t="s">
        <v>773</v>
      </c>
    </row>
    <row r="1199" spans="1:4">
      <c r="A1199" t="s">
        <v>4426</v>
      </c>
      <c r="B1199" t="s">
        <v>4427</v>
      </c>
      <c r="C1199" t="s">
        <v>4428</v>
      </c>
      <c r="D1199" t="s">
        <v>771</v>
      </c>
    </row>
    <row r="1200" spans="1:4">
      <c r="A1200" t="s">
        <v>4429</v>
      </c>
      <c r="B1200" t="s">
        <v>4430</v>
      </c>
      <c r="C1200" t="s">
        <v>4431</v>
      </c>
      <c r="D1200" t="s">
        <v>765</v>
      </c>
    </row>
    <row r="1201" spans="1:4">
      <c r="A1201" t="s">
        <v>4432</v>
      </c>
      <c r="B1201" t="s">
        <v>4433</v>
      </c>
      <c r="C1201" t="s">
        <v>4434</v>
      </c>
      <c r="D1201" t="s">
        <v>770</v>
      </c>
    </row>
    <row r="1202" spans="1:4">
      <c r="A1202" t="s">
        <v>4435</v>
      </c>
      <c r="B1202" t="s">
        <v>4436</v>
      </c>
      <c r="C1202" t="s">
        <v>4437</v>
      </c>
      <c r="D1202" t="s">
        <v>767</v>
      </c>
    </row>
    <row r="1203" spans="1:4">
      <c r="A1203" t="s">
        <v>4438</v>
      </c>
      <c r="B1203" t="s">
        <v>1155</v>
      </c>
      <c r="C1203" t="s">
        <v>4439</v>
      </c>
      <c r="D1203" t="s">
        <v>763</v>
      </c>
    </row>
    <row r="1204" spans="1:4">
      <c r="A1204" t="s">
        <v>4440</v>
      </c>
      <c r="B1204" t="s">
        <v>4004</v>
      </c>
      <c r="C1204" t="s">
        <v>4441</v>
      </c>
      <c r="D1204" t="s">
        <v>771</v>
      </c>
    </row>
    <row r="1205" spans="1:4">
      <c r="A1205" t="s">
        <v>4442</v>
      </c>
      <c r="B1205" t="s">
        <v>4443</v>
      </c>
      <c r="C1205" t="s">
        <v>4444</v>
      </c>
      <c r="D1205" t="s">
        <v>773</v>
      </c>
    </row>
    <row r="1206" spans="1:4">
      <c r="A1206" t="s">
        <v>4445</v>
      </c>
      <c r="B1206" t="s">
        <v>4446</v>
      </c>
      <c r="C1206" t="s">
        <v>4447</v>
      </c>
      <c r="D1206" t="s">
        <v>771</v>
      </c>
    </row>
    <row r="1207" spans="1:4">
      <c r="A1207" t="s">
        <v>4448</v>
      </c>
      <c r="B1207" t="s">
        <v>4449</v>
      </c>
      <c r="C1207" t="s">
        <v>4450</v>
      </c>
      <c r="D1207" t="s">
        <v>771</v>
      </c>
    </row>
    <row r="1208" spans="1:4">
      <c r="A1208" t="s">
        <v>4451</v>
      </c>
      <c r="B1208" t="s">
        <v>1155</v>
      </c>
      <c r="C1208" t="s">
        <v>4452</v>
      </c>
      <c r="D1208" t="s">
        <v>763</v>
      </c>
    </row>
    <row r="1209" spans="1:4">
      <c r="A1209" t="s">
        <v>4453</v>
      </c>
      <c r="B1209" t="s">
        <v>4454</v>
      </c>
      <c r="C1209" t="s">
        <v>4455</v>
      </c>
      <c r="D1209" t="s">
        <v>772</v>
      </c>
    </row>
    <row r="1210" spans="1:4">
      <c r="A1210" t="s">
        <v>4456</v>
      </c>
      <c r="B1210" t="s">
        <v>1155</v>
      </c>
      <c r="C1210" t="s">
        <v>4457</v>
      </c>
      <c r="D1210" t="s">
        <v>763</v>
      </c>
    </row>
    <row r="1211" spans="1:4">
      <c r="A1211" t="s">
        <v>4458</v>
      </c>
      <c r="B1211" t="s">
        <v>1155</v>
      </c>
      <c r="C1211" t="s">
        <v>4459</v>
      </c>
      <c r="D1211" t="s">
        <v>763</v>
      </c>
    </row>
    <row r="1212" spans="1:4">
      <c r="A1212" t="s">
        <v>4460</v>
      </c>
      <c r="B1212" t="s">
        <v>4461</v>
      </c>
      <c r="C1212" t="s">
        <v>4462</v>
      </c>
      <c r="D1212" t="s">
        <v>763</v>
      </c>
    </row>
    <row r="1213" spans="1:4">
      <c r="A1213" t="s">
        <v>4463</v>
      </c>
      <c r="B1213" t="s">
        <v>4464</v>
      </c>
      <c r="C1213" t="s">
        <v>4465</v>
      </c>
      <c r="D1213" t="s">
        <v>772</v>
      </c>
    </row>
    <row r="1214" spans="1:4">
      <c r="A1214" t="s">
        <v>4466</v>
      </c>
      <c r="B1214" t="s">
        <v>4467</v>
      </c>
      <c r="C1214" t="s">
        <v>4468</v>
      </c>
      <c r="D1214" t="s">
        <v>771</v>
      </c>
    </row>
    <row r="1215" spans="1:4">
      <c r="A1215" t="s">
        <v>4469</v>
      </c>
      <c r="B1215" t="s">
        <v>4467</v>
      </c>
      <c r="C1215" t="s">
        <v>4470</v>
      </c>
      <c r="D1215" t="s">
        <v>771</v>
      </c>
    </row>
    <row r="1216" spans="1:4">
      <c r="A1216" t="s">
        <v>4471</v>
      </c>
      <c r="B1216" t="s">
        <v>4472</v>
      </c>
      <c r="C1216" t="s">
        <v>4473</v>
      </c>
      <c r="D1216" t="s">
        <v>771</v>
      </c>
    </row>
    <row r="1217" spans="1:4">
      <c r="A1217" t="s">
        <v>4474</v>
      </c>
      <c r="B1217" t="s">
        <v>4475</v>
      </c>
      <c r="C1217" t="s">
        <v>4476</v>
      </c>
      <c r="D1217" t="s">
        <v>771</v>
      </c>
    </row>
    <row r="1218" spans="1:4">
      <c r="A1218" t="s">
        <v>4477</v>
      </c>
      <c r="B1218" t="s">
        <v>4478</v>
      </c>
      <c r="C1218" t="s">
        <v>4479</v>
      </c>
      <c r="D1218" t="s">
        <v>771</v>
      </c>
    </row>
    <row r="1219" spans="1:4">
      <c r="A1219" t="s">
        <v>4480</v>
      </c>
      <c r="B1219" t="s">
        <v>4481</v>
      </c>
      <c r="C1219" t="s">
        <v>4482</v>
      </c>
      <c r="D1219" t="s">
        <v>762</v>
      </c>
    </row>
    <row r="1220" spans="1:4">
      <c r="A1220" t="s">
        <v>4483</v>
      </c>
      <c r="B1220" t="s">
        <v>4484</v>
      </c>
      <c r="C1220" t="s">
        <v>4485</v>
      </c>
      <c r="D1220" t="s">
        <v>770</v>
      </c>
    </row>
    <row r="1221" spans="1:4">
      <c r="A1221" t="s">
        <v>4486</v>
      </c>
      <c r="B1221" t="s">
        <v>4484</v>
      </c>
      <c r="C1221" t="s">
        <v>4487</v>
      </c>
      <c r="D1221" t="s">
        <v>770</v>
      </c>
    </row>
    <row r="1222" spans="1:4">
      <c r="A1222" t="s">
        <v>4488</v>
      </c>
      <c r="B1222" t="s">
        <v>4489</v>
      </c>
      <c r="C1222" t="s">
        <v>4490</v>
      </c>
      <c r="D1222" t="s">
        <v>771</v>
      </c>
    </row>
    <row r="1223" spans="1:4">
      <c r="A1223" t="s">
        <v>4491</v>
      </c>
      <c r="B1223" t="s">
        <v>4492</v>
      </c>
      <c r="C1223" t="s">
        <v>4493</v>
      </c>
      <c r="D1223" t="s">
        <v>767</v>
      </c>
    </row>
    <row r="1224" spans="1:4">
      <c r="A1224" t="s">
        <v>4494</v>
      </c>
      <c r="B1224" t="s">
        <v>4495</v>
      </c>
      <c r="C1224" t="s">
        <v>4496</v>
      </c>
      <c r="D1224" t="s">
        <v>771</v>
      </c>
    </row>
    <row r="1225" spans="1:4">
      <c r="A1225" t="s">
        <v>4497</v>
      </c>
      <c r="B1225" t="s">
        <v>4498</v>
      </c>
      <c r="C1225" t="s">
        <v>4499</v>
      </c>
      <c r="D1225" t="s">
        <v>771</v>
      </c>
    </row>
    <row r="1226" spans="1:4">
      <c r="A1226" t="s">
        <v>4500</v>
      </c>
      <c r="B1226" t="s">
        <v>4501</v>
      </c>
      <c r="C1226" t="s">
        <v>4502</v>
      </c>
      <c r="D1226" t="s">
        <v>771</v>
      </c>
    </row>
    <row r="1227" spans="1:4">
      <c r="A1227" t="s">
        <v>4503</v>
      </c>
      <c r="B1227" t="s">
        <v>4501</v>
      </c>
      <c r="C1227" t="s">
        <v>4504</v>
      </c>
      <c r="D1227" t="s">
        <v>771</v>
      </c>
    </row>
    <row r="1228" spans="1:4">
      <c r="A1228" t="s">
        <v>4505</v>
      </c>
      <c r="B1228" t="s">
        <v>1155</v>
      </c>
      <c r="C1228" t="s">
        <v>4506</v>
      </c>
      <c r="D1228" t="s">
        <v>763</v>
      </c>
    </row>
    <row r="1229" spans="1:4">
      <c r="A1229" t="s">
        <v>4507</v>
      </c>
      <c r="B1229" t="s">
        <v>4508</v>
      </c>
      <c r="C1229" t="s">
        <v>4509</v>
      </c>
      <c r="D1229" t="s">
        <v>772</v>
      </c>
    </row>
    <row r="1230" spans="1:4">
      <c r="A1230" t="s">
        <v>4510</v>
      </c>
      <c r="B1230" t="s">
        <v>1155</v>
      </c>
      <c r="C1230" t="s">
        <v>4511</v>
      </c>
      <c r="D1230" t="s">
        <v>763</v>
      </c>
    </row>
    <row r="1231" spans="1:4">
      <c r="A1231" t="s">
        <v>4512</v>
      </c>
      <c r="B1231" t="s">
        <v>1155</v>
      </c>
      <c r="C1231" t="s">
        <v>4513</v>
      </c>
      <c r="D1231" t="s">
        <v>763</v>
      </c>
    </row>
    <row r="1232" spans="1:4">
      <c r="A1232" t="s">
        <v>4514</v>
      </c>
      <c r="B1232" t="s">
        <v>4515</v>
      </c>
      <c r="C1232" t="s">
        <v>4516</v>
      </c>
      <c r="D1232" t="s">
        <v>771</v>
      </c>
    </row>
    <row r="1233" spans="1:4">
      <c r="A1233" t="s">
        <v>4517</v>
      </c>
      <c r="B1233" t="s">
        <v>4518</v>
      </c>
      <c r="C1233" t="s">
        <v>4519</v>
      </c>
      <c r="D1233" t="s">
        <v>770</v>
      </c>
    </row>
    <row r="1234" spans="1:4">
      <c r="A1234" t="s">
        <v>4520</v>
      </c>
      <c r="B1234" t="s">
        <v>4521</v>
      </c>
      <c r="C1234" t="s">
        <v>4522</v>
      </c>
      <c r="D1234" t="s">
        <v>770</v>
      </c>
    </row>
    <row r="1235" spans="1:4">
      <c r="A1235" t="s">
        <v>4523</v>
      </c>
      <c r="B1235" t="s">
        <v>4524</v>
      </c>
      <c r="C1235" t="s">
        <v>4525</v>
      </c>
      <c r="D1235" t="s">
        <v>773</v>
      </c>
    </row>
    <row r="1236" spans="1:4">
      <c r="A1236" t="s">
        <v>4526</v>
      </c>
      <c r="B1236" t="s">
        <v>4527</v>
      </c>
      <c r="C1236" t="s">
        <v>4528</v>
      </c>
      <c r="D1236" t="s">
        <v>770</v>
      </c>
    </row>
    <row r="1237" spans="1:4">
      <c r="A1237" t="s">
        <v>4529</v>
      </c>
      <c r="B1237" t="s">
        <v>4530</v>
      </c>
      <c r="C1237" t="s">
        <v>4531</v>
      </c>
      <c r="D1237" t="s">
        <v>770</v>
      </c>
    </row>
    <row r="1238" spans="1:4">
      <c r="A1238" t="s">
        <v>4532</v>
      </c>
      <c r="B1238" t="s">
        <v>4116</v>
      </c>
      <c r="C1238" t="s">
        <v>4533</v>
      </c>
      <c r="D1238" t="s">
        <v>771</v>
      </c>
    </row>
    <row r="1239" spans="1:4">
      <c r="A1239" t="s">
        <v>4534</v>
      </c>
      <c r="B1239" t="s">
        <v>4535</v>
      </c>
      <c r="C1239" t="s">
        <v>4536</v>
      </c>
      <c r="D1239" t="s">
        <v>770</v>
      </c>
    </row>
    <row r="1240" spans="1:4">
      <c r="A1240" t="s">
        <v>4537</v>
      </c>
      <c r="B1240" t="s">
        <v>4538</v>
      </c>
      <c r="C1240" t="s">
        <v>4539</v>
      </c>
      <c r="D1240" t="s">
        <v>770</v>
      </c>
    </row>
    <row r="1241" spans="1:4">
      <c r="A1241" t="s">
        <v>4540</v>
      </c>
      <c r="B1241" t="s">
        <v>4541</v>
      </c>
      <c r="C1241" t="s">
        <v>4542</v>
      </c>
      <c r="D1241" t="s">
        <v>770</v>
      </c>
    </row>
    <row r="1242" spans="1:4">
      <c r="A1242" t="s">
        <v>4543</v>
      </c>
      <c r="B1242" t="s">
        <v>4544</v>
      </c>
      <c r="C1242" t="s">
        <v>4545</v>
      </c>
      <c r="D1242" t="s">
        <v>772</v>
      </c>
    </row>
    <row r="1243" spans="1:4">
      <c r="A1243" t="s">
        <v>4546</v>
      </c>
      <c r="B1243" t="s">
        <v>4547</v>
      </c>
      <c r="C1243" t="s">
        <v>4548</v>
      </c>
      <c r="D1243" t="s">
        <v>771</v>
      </c>
    </row>
    <row r="1244" spans="1:4">
      <c r="A1244" t="s">
        <v>4549</v>
      </c>
      <c r="B1244" t="s">
        <v>4550</v>
      </c>
      <c r="C1244" t="s">
        <v>4551</v>
      </c>
      <c r="D1244" t="s">
        <v>771</v>
      </c>
    </row>
    <row r="1245" spans="1:4">
      <c r="A1245" t="s">
        <v>4552</v>
      </c>
      <c r="B1245" t="s">
        <v>4553</v>
      </c>
      <c r="C1245" t="s">
        <v>4554</v>
      </c>
      <c r="D1245" t="s">
        <v>771</v>
      </c>
    </row>
    <row r="1246" spans="1:4">
      <c r="A1246" t="s">
        <v>4555</v>
      </c>
      <c r="B1246" t="s">
        <v>4556</v>
      </c>
      <c r="C1246" t="s">
        <v>4557</v>
      </c>
      <c r="D1246" t="s">
        <v>765</v>
      </c>
    </row>
    <row r="1247" spans="1:4">
      <c r="A1247" t="s">
        <v>4558</v>
      </c>
      <c r="B1247" t="s">
        <v>4559</v>
      </c>
      <c r="C1247" t="s">
        <v>4560</v>
      </c>
      <c r="D1247" t="s">
        <v>765</v>
      </c>
    </row>
    <row r="1248" spans="1:4">
      <c r="A1248" t="s">
        <v>4561</v>
      </c>
      <c r="B1248" t="s">
        <v>4562</v>
      </c>
      <c r="C1248" t="s">
        <v>4563</v>
      </c>
      <c r="D1248" t="s">
        <v>765</v>
      </c>
    </row>
    <row r="1249" spans="1:4">
      <c r="A1249" t="s">
        <v>4564</v>
      </c>
      <c r="B1249" t="s">
        <v>4565</v>
      </c>
      <c r="C1249" t="s">
        <v>4566</v>
      </c>
      <c r="D1249" t="s">
        <v>771</v>
      </c>
    </row>
    <row r="1250" spans="1:4">
      <c r="A1250" t="s">
        <v>4567</v>
      </c>
      <c r="B1250" t="s">
        <v>4568</v>
      </c>
      <c r="C1250" t="s">
        <v>4569</v>
      </c>
      <c r="D1250" t="s">
        <v>773</v>
      </c>
    </row>
    <row r="1251" spans="1:4">
      <c r="A1251" t="s">
        <v>4570</v>
      </c>
      <c r="B1251" t="s">
        <v>4571</v>
      </c>
      <c r="C1251" t="s">
        <v>4572</v>
      </c>
      <c r="D1251" t="s">
        <v>765</v>
      </c>
    </row>
    <row r="1252" spans="1:4">
      <c r="A1252" t="s">
        <v>4573</v>
      </c>
      <c r="B1252" t="s">
        <v>4574</v>
      </c>
      <c r="C1252" t="s">
        <v>4575</v>
      </c>
      <c r="D1252" t="s">
        <v>762</v>
      </c>
    </row>
    <row r="1253" spans="1:4">
      <c r="A1253" t="s">
        <v>4576</v>
      </c>
      <c r="B1253" t="s">
        <v>4577</v>
      </c>
      <c r="C1253" t="s">
        <v>4578</v>
      </c>
      <c r="D1253" t="s">
        <v>773</v>
      </c>
    </row>
    <row r="1254" spans="1:4">
      <c r="A1254" t="s">
        <v>4579</v>
      </c>
      <c r="B1254" t="s">
        <v>4580</v>
      </c>
      <c r="C1254" t="s">
        <v>4581</v>
      </c>
      <c r="D1254" t="s">
        <v>765</v>
      </c>
    </row>
    <row r="1255" spans="1:4">
      <c r="A1255" t="s">
        <v>4582</v>
      </c>
      <c r="B1255" t="s">
        <v>4583</v>
      </c>
      <c r="C1255" t="s">
        <v>4584</v>
      </c>
      <c r="D1255" t="s">
        <v>765</v>
      </c>
    </row>
    <row r="1256" spans="1:4">
      <c r="A1256" t="s">
        <v>4585</v>
      </c>
      <c r="B1256" t="s">
        <v>4586</v>
      </c>
      <c r="C1256" t="s">
        <v>4587</v>
      </c>
      <c r="D1256" t="s">
        <v>765</v>
      </c>
    </row>
    <row r="1257" spans="1:4">
      <c r="A1257" t="s">
        <v>4588</v>
      </c>
      <c r="B1257" t="s">
        <v>4589</v>
      </c>
      <c r="C1257" t="s">
        <v>4590</v>
      </c>
      <c r="D1257" t="s">
        <v>773</v>
      </c>
    </row>
    <row r="1258" spans="1:4">
      <c r="A1258" t="s">
        <v>4591</v>
      </c>
      <c r="B1258" t="s">
        <v>4592</v>
      </c>
      <c r="C1258" t="s">
        <v>4593</v>
      </c>
      <c r="D1258" t="s">
        <v>765</v>
      </c>
    </row>
    <row r="1259" spans="1:4">
      <c r="A1259" t="s">
        <v>4594</v>
      </c>
      <c r="B1259" t="s">
        <v>4595</v>
      </c>
      <c r="C1259" t="s">
        <v>4596</v>
      </c>
      <c r="D1259" t="s">
        <v>771</v>
      </c>
    </row>
    <row r="1260" spans="1:4">
      <c r="A1260" t="s">
        <v>4597</v>
      </c>
      <c r="B1260" t="s">
        <v>4598</v>
      </c>
      <c r="C1260" t="s">
        <v>4599</v>
      </c>
      <c r="D1260" t="s">
        <v>770</v>
      </c>
    </row>
    <row r="1261" spans="1:4">
      <c r="A1261" t="s">
        <v>4600</v>
      </c>
      <c r="B1261" t="s">
        <v>4601</v>
      </c>
      <c r="C1261" t="s">
        <v>4602</v>
      </c>
      <c r="D1261" t="s">
        <v>771</v>
      </c>
    </row>
    <row r="1262" spans="1:4">
      <c r="A1262" t="s">
        <v>4603</v>
      </c>
      <c r="B1262" t="s">
        <v>4604</v>
      </c>
      <c r="C1262" t="s">
        <v>4605</v>
      </c>
      <c r="D1262" t="s">
        <v>773</v>
      </c>
    </row>
    <row r="1263" spans="1:4">
      <c r="A1263" t="s">
        <v>4606</v>
      </c>
      <c r="B1263" t="s">
        <v>4607</v>
      </c>
      <c r="C1263" t="s">
        <v>4608</v>
      </c>
      <c r="D1263" t="s">
        <v>770</v>
      </c>
    </row>
    <row r="1264" spans="1:4">
      <c r="A1264" t="s">
        <v>4609</v>
      </c>
      <c r="B1264" t="s">
        <v>4610</v>
      </c>
      <c r="C1264" t="s">
        <v>4611</v>
      </c>
      <c r="D1264" t="s">
        <v>772</v>
      </c>
    </row>
    <row r="1265" spans="1:4">
      <c r="A1265" t="s">
        <v>4612</v>
      </c>
      <c r="B1265" t="s">
        <v>4613</v>
      </c>
      <c r="C1265" t="s">
        <v>4614</v>
      </c>
      <c r="D1265" t="s">
        <v>770</v>
      </c>
    </row>
    <row r="1266" spans="1:4">
      <c r="A1266" t="s">
        <v>4615</v>
      </c>
      <c r="B1266" t="s">
        <v>4616</v>
      </c>
      <c r="C1266" t="s">
        <v>4617</v>
      </c>
      <c r="D1266" t="s">
        <v>770</v>
      </c>
    </row>
    <row r="1267" spans="1:4">
      <c r="A1267" t="s">
        <v>4618</v>
      </c>
      <c r="B1267" t="s">
        <v>4619</v>
      </c>
      <c r="C1267" t="s">
        <v>4620</v>
      </c>
      <c r="D1267" t="s">
        <v>770</v>
      </c>
    </row>
    <row r="1268" spans="1:4">
      <c r="A1268" t="s">
        <v>4621</v>
      </c>
      <c r="B1268" t="s">
        <v>4622</v>
      </c>
      <c r="C1268" t="s">
        <v>4623</v>
      </c>
      <c r="D1268" t="s">
        <v>771</v>
      </c>
    </row>
    <row r="1269" spans="1:4">
      <c r="A1269" t="s">
        <v>4624</v>
      </c>
      <c r="B1269" t="s">
        <v>4625</v>
      </c>
      <c r="C1269" t="s">
        <v>4626</v>
      </c>
      <c r="D1269" t="s">
        <v>770</v>
      </c>
    </row>
    <row r="1270" spans="1:4">
      <c r="A1270" t="s">
        <v>4627</v>
      </c>
      <c r="B1270" t="s">
        <v>4628</v>
      </c>
      <c r="C1270" t="s">
        <v>4629</v>
      </c>
      <c r="D1270" t="s">
        <v>770</v>
      </c>
    </row>
    <row r="1271" spans="1:4">
      <c r="A1271" t="s">
        <v>4630</v>
      </c>
      <c r="B1271" t="s">
        <v>4631</v>
      </c>
      <c r="C1271" t="s">
        <v>4632</v>
      </c>
      <c r="D1271" t="s">
        <v>770</v>
      </c>
    </row>
    <row r="1272" spans="1:4">
      <c r="A1272" t="s">
        <v>4633</v>
      </c>
      <c r="B1272" t="s">
        <v>4634</v>
      </c>
      <c r="C1272" t="s">
        <v>4635</v>
      </c>
      <c r="D1272" t="s">
        <v>770</v>
      </c>
    </row>
    <row r="1273" spans="1:4">
      <c r="A1273" t="s">
        <v>4636</v>
      </c>
      <c r="B1273" t="s">
        <v>4637</v>
      </c>
      <c r="C1273" t="s">
        <v>4638</v>
      </c>
      <c r="D1273" t="s">
        <v>771</v>
      </c>
    </row>
    <row r="1274" spans="1:4">
      <c r="A1274" t="s">
        <v>4639</v>
      </c>
      <c r="B1274" t="s">
        <v>4640</v>
      </c>
      <c r="C1274" t="s">
        <v>4641</v>
      </c>
      <c r="D1274" t="s">
        <v>763</v>
      </c>
    </row>
    <row r="1275" spans="1:4">
      <c r="A1275" t="s">
        <v>4642</v>
      </c>
      <c r="B1275" t="s">
        <v>4643</v>
      </c>
      <c r="C1275" t="s">
        <v>4644</v>
      </c>
      <c r="D1275" t="s">
        <v>770</v>
      </c>
    </row>
    <row r="1276" spans="1:4">
      <c r="A1276" t="s">
        <v>4645</v>
      </c>
      <c r="B1276" t="s">
        <v>3098</v>
      </c>
      <c r="C1276" t="s">
        <v>4646</v>
      </c>
      <c r="D1276" t="s">
        <v>770</v>
      </c>
    </row>
    <row r="1277" spans="1:4">
      <c r="A1277" t="s">
        <v>4647</v>
      </c>
      <c r="B1277" t="s">
        <v>1227</v>
      </c>
      <c r="C1277" t="s">
        <v>4648</v>
      </c>
      <c r="D1277" t="s">
        <v>763</v>
      </c>
    </row>
    <row r="1278" spans="1:4">
      <c r="A1278" t="s">
        <v>4649</v>
      </c>
      <c r="B1278" t="s">
        <v>1227</v>
      </c>
      <c r="C1278" t="s">
        <v>4650</v>
      </c>
      <c r="D1278" t="s">
        <v>763</v>
      </c>
    </row>
    <row r="1279" spans="1:4">
      <c r="A1279" t="s">
        <v>4651</v>
      </c>
      <c r="B1279" t="s">
        <v>1227</v>
      </c>
      <c r="C1279" t="s">
        <v>4652</v>
      </c>
      <c r="D1279" t="s">
        <v>763</v>
      </c>
    </row>
    <row r="1280" spans="1:4">
      <c r="A1280" t="s">
        <v>4653</v>
      </c>
      <c r="B1280" t="s">
        <v>1227</v>
      </c>
      <c r="C1280" t="s">
        <v>4654</v>
      </c>
      <c r="D1280" t="s">
        <v>763</v>
      </c>
    </row>
    <row r="1281" spans="1:4">
      <c r="A1281" t="s">
        <v>4655</v>
      </c>
      <c r="B1281" t="s">
        <v>4656</v>
      </c>
      <c r="C1281" t="s">
        <v>4657</v>
      </c>
      <c r="D1281" t="s">
        <v>767</v>
      </c>
    </row>
    <row r="1282" spans="1:4">
      <c r="A1282" t="s">
        <v>4658</v>
      </c>
      <c r="B1282" t="s">
        <v>4659</v>
      </c>
      <c r="C1282" t="s">
        <v>4660</v>
      </c>
      <c r="D1282" t="s">
        <v>770</v>
      </c>
    </row>
    <row r="1283" spans="1:4">
      <c r="A1283" t="s">
        <v>4661</v>
      </c>
      <c r="B1283" t="s">
        <v>4662</v>
      </c>
      <c r="C1283" t="s">
        <v>4663</v>
      </c>
      <c r="D1283" t="s">
        <v>763</v>
      </c>
    </row>
    <row r="1284" spans="1:4">
      <c r="A1284" t="s">
        <v>4664</v>
      </c>
      <c r="B1284" t="s">
        <v>1227</v>
      </c>
      <c r="C1284" t="s">
        <v>4665</v>
      </c>
      <c r="D1284" t="s">
        <v>763</v>
      </c>
    </row>
    <row r="1285" spans="1:4">
      <c r="A1285" t="s">
        <v>4666</v>
      </c>
      <c r="B1285" t="s">
        <v>4667</v>
      </c>
      <c r="C1285" t="s">
        <v>4668</v>
      </c>
      <c r="D1285" t="s">
        <v>765</v>
      </c>
    </row>
    <row r="1286" spans="1:4">
      <c r="A1286" t="s">
        <v>4669</v>
      </c>
      <c r="B1286" t="s">
        <v>4670</v>
      </c>
      <c r="C1286" t="s">
        <v>4671</v>
      </c>
      <c r="D1286" t="s">
        <v>770</v>
      </c>
    </row>
    <row r="1287" spans="1:4">
      <c r="A1287" t="s">
        <v>4672</v>
      </c>
      <c r="B1287" t="s">
        <v>4673</v>
      </c>
      <c r="C1287" t="s">
        <v>4674</v>
      </c>
      <c r="D1287" t="s">
        <v>765</v>
      </c>
    </row>
    <row r="1288" spans="1:4">
      <c r="A1288" t="s">
        <v>4675</v>
      </c>
      <c r="B1288" t="s">
        <v>4676</v>
      </c>
      <c r="C1288" t="s">
        <v>4677</v>
      </c>
      <c r="D1288" t="s">
        <v>771</v>
      </c>
    </row>
    <row r="1289" spans="1:4">
      <c r="A1289" t="s">
        <v>4678</v>
      </c>
      <c r="B1289" t="s">
        <v>4679</v>
      </c>
      <c r="C1289" t="s">
        <v>4680</v>
      </c>
      <c r="D1289" t="s">
        <v>765</v>
      </c>
    </row>
    <row r="1290" spans="1:4">
      <c r="A1290" t="s">
        <v>4681</v>
      </c>
      <c r="B1290" t="s">
        <v>4682</v>
      </c>
      <c r="C1290" t="s">
        <v>4683</v>
      </c>
      <c r="D1290" t="s">
        <v>767</v>
      </c>
    </row>
    <row r="1291" spans="1:4">
      <c r="A1291" t="s">
        <v>4684</v>
      </c>
      <c r="B1291" t="s">
        <v>4685</v>
      </c>
      <c r="C1291" t="s">
        <v>4686</v>
      </c>
      <c r="D1291" t="s">
        <v>773</v>
      </c>
    </row>
    <row r="1292" spans="1:4">
      <c r="A1292" t="s">
        <v>4687</v>
      </c>
      <c r="B1292" t="s">
        <v>4688</v>
      </c>
      <c r="C1292" t="s">
        <v>4689</v>
      </c>
      <c r="D1292" t="s">
        <v>765</v>
      </c>
    </row>
    <row r="1293" spans="1:4">
      <c r="A1293" t="s">
        <v>4690</v>
      </c>
      <c r="B1293" t="s">
        <v>4691</v>
      </c>
      <c r="C1293" t="s">
        <v>4692</v>
      </c>
      <c r="D1293" t="s">
        <v>765</v>
      </c>
    </row>
    <row r="1294" spans="1:4">
      <c r="A1294" t="s">
        <v>4693</v>
      </c>
      <c r="B1294" t="s">
        <v>3593</v>
      </c>
      <c r="C1294" t="s">
        <v>4694</v>
      </c>
      <c r="D1294" t="s">
        <v>770</v>
      </c>
    </row>
    <row r="1295" spans="1:4">
      <c r="A1295" t="s">
        <v>4695</v>
      </c>
      <c r="B1295" t="s">
        <v>4696</v>
      </c>
      <c r="C1295" t="s">
        <v>4697</v>
      </c>
      <c r="D1295" t="s">
        <v>777</v>
      </c>
    </row>
    <row r="1296" spans="1:4">
      <c r="A1296" t="s">
        <v>4698</v>
      </c>
      <c r="B1296" t="s">
        <v>4478</v>
      </c>
      <c r="C1296" t="s">
        <v>4699</v>
      </c>
      <c r="D1296" t="s">
        <v>771</v>
      </c>
    </row>
    <row r="1297" spans="1:4">
      <c r="A1297" t="s">
        <v>4700</v>
      </c>
      <c r="B1297" t="s">
        <v>4701</v>
      </c>
      <c r="C1297" t="s">
        <v>4702</v>
      </c>
      <c r="D1297" t="s">
        <v>777</v>
      </c>
    </row>
    <row r="1298" spans="1:4">
      <c r="A1298" t="s">
        <v>4703</v>
      </c>
      <c r="B1298" t="s">
        <v>4704</v>
      </c>
      <c r="C1298" t="s">
        <v>4705</v>
      </c>
      <c r="D1298" t="s">
        <v>773</v>
      </c>
    </row>
    <row r="1299" spans="1:4">
      <c r="A1299" t="s">
        <v>4706</v>
      </c>
      <c r="B1299" t="s">
        <v>4707</v>
      </c>
      <c r="C1299" t="s">
        <v>4708</v>
      </c>
      <c r="D1299" t="s">
        <v>765</v>
      </c>
    </row>
    <row r="1300" spans="1:4">
      <c r="A1300" t="s">
        <v>4709</v>
      </c>
      <c r="B1300" t="s">
        <v>4710</v>
      </c>
      <c r="C1300" t="s">
        <v>4711</v>
      </c>
      <c r="D1300" t="s">
        <v>773</v>
      </c>
    </row>
    <row r="1301" spans="1:4">
      <c r="A1301" t="s">
        <v>4712</v>
      </c>
      <c r="B1301" t="s">
        <v>4713</v>
      </c>
      <c r="C1301" t="s">
        <v>4714</v>
      </c>
      <c r="D1301" t="s">
        <v>767</v>
      </c>
    </row>
    <row r="1302" spans="1:4">
      <c r="A1302" t="s">
        <v>4715</v>
      </c>
      <c r="B1302" t="s">
        <v>4716</v>
      </c>
      <c r="C1302" t="s">
        <v>4717</v>
      </c>
      <c r="D1302" t="s">
        <v>763</v>
      </c>
    </row>
    <row r="1303" spans="1:4">
      <c r="A1303" t="s">
        <v>4718</v>
      </c>
      <c r="B1303" t="s">
        <v>4719</v>
      </c>
      <c r="C1303" t="s">
        <v>4720</v>
      </c>
      <c r="D1303" t="s">
        <v>763</v>
      </c>
    </row>
    <row r="1304" spans="1:4">
      <c r="A1304" t="s">
        <v>4721</v>
      </c>
      <c r="B1304" t="s">
        <v>4722</v>
      </c>
      <c r="C1304" t="s">
        <v>4723</v>
      </c>
      <c r="D1304" t="s">
        <v>763</v>
      </c>
    </row>
    <row r="1305" spans="1:4">
      <c r="A1305" t="s">
        <v>4724</v>
      </c>
      <c r="B1305" t="s">
        <v>4725</v>
      </c>
      <c r="C1305" t="s">
        <v>4726</v>
      </c>
      <c r="D1305" t="s">
        <v>773</v>
      </c>
    </row>
    <row r="1306" spans="1:4">
      <c r="A1306" t="s">
        <v>4727</v>
      </c>
      <c r="B1306" t="s">
        <v>4728</v>
      </c>
      <c r="C1306" t="s">
        <v>4729</v>
      </c>
      <c r="D1306" t="s">
        <v>777</v>
      </c>
    </row>
    <row r="1307" spans="1:4">
      <c r="A1307" t="s">
        <v>4730</v>
      </c>
      <c r="B1307" t="s">
        <v>4731</v>
      </c>
      <c r="C1307" t="s">
        <v>4732</v>
      </c>
      <c r="D1307" t="s">
        <v>773</v>
      </c>
    </row>
    <row r="1308" spans="1:4">
      <c r="A1308" t="s">
        <v>4733</v>
      </c>
      <c r="B1308" t="s">
        <v>4734</v>
      </c>
      <c r="C1308" t="s">
        <v>4735</v>
      </c>
      <c r="D1308" t="s">
        <v>773</v>
      </c>
    </row>
    <row r="1309" spans="1:4">
      <c r="A1309" t="s">
        <v>4736</v>
      </c>
      <c r="B1309" t="s">
        <v>4737</v>
      </c>
      <c r="C1309" t="s">
        <v>4738</v>
      </c>
      <c r="D1309" t="s">
        <v>771</v>
      </c>
    </row>
    <row r="1310" spans="1:4">
      <c r="A1310" t="s">
        <v>4739</v>
      </c>
      <c r="B1310" t="s">
        <v>4740</v>
      </c>
      <c r="C1310" t="s">
        <v>4741</v>
      </c>
      <c r="D1310" t="s">
        <v>771</v>
      </c>
    </row>
    <row r="1311" spans="1:4">
      <c r="A1311" t="s">
        <v>4742</v>
      </c>
      <c r="B1311" t="s">
        <v>4743</v>
      </c>
      <c r="C1311" t="s">
        <v>4744</v>
      </c>
      <c r="D1311" t="s">
        <v>763</v>
      </c>
    </row>
    <row r="1312" spans="1:4">
      <c r="A1312" t="s">
        <v>4745</v>
      </c>
      <c r="B1312" t="s">
        <v>4746</v>
      </c>
      <c r="C1312" t="s">
        <v>4747</v>
      </c>
      <c r="D1312" t="s">
        <v>763</v>
      </c>
    </row>
    <row r="1313" spans="1:4">
      <c r="A1313" t="s">
        <v>4748</v>
      </c>
      <c r="B1313" t="s">
        <v>4749</v>
      </c>
      <c r="C1313" t="s">
        <v>4750</v>
      </c>
      <c r="D1313" t="s">
        <v>771</v>
      </c>
    </row>
    <row r="1314" spans="1:4">
      <c r="A1314" t="s">
        <v>4751</v>
      </c>
      <c r="B1314" t="s">
        <v>4752</v>
      </c>
      <c r="C1314" t="s">
        <v>4753</v>
      </c>
      <c r="D1314" t="s">
        <v>777</v>
      </c>
    </row>
    <row r="1315" spans="1:4">
      <c r="A1315" t="s">
        <v>4754</v>
      </c>
      <c r="B1315" t="s">
        <v>4755</v>
      </c>
      <c r="C1315" t="s">
        <v>4756</v>
      </c>
      <c r="D1315" t="s">
        <v>771</v>
      </c>
    </row>
    <row r="1316" spans="1:4">
      <c r="A1316" t="s">
        <v>4757</v>
      </c>
      <c r="B1316" t="s">
        <v>4758</v>
      </c>
      <c r="C1316" t="s">
        <v>4759</v>
      </c>
      <c r="D1316" t="s">
        <v>771</v>
      </c>
    </row>
    <row r="1317" spans="1:4">
      <c r="A1317" t="s">
        <v>4760</v>
      </c>
      <c r="B1317" t="s">
        <v>4761</v>
      </c>
      <c r="C1317" t="s">
        <v>4762</v>
      </c>
      <c r="D1317" t="s">
        <v>777</v>
      </c>
    </row>
    <row r="1318" spans="1:4">
      <c r="A1318" t="s">
        <v>4763</v>
      </c>
      <c r="B1318" t="s">
        <v>4764</v>
      </c>
      <c r="C1318" t="s">
        <v>4765</v>
      </c>
      <c r="D1318" t="s">
        <v>763</v>
      </c>
    </row>
    <row r="1319" spans="1:4">
      <c r="A1319" t="s">
        <v>4766</v>
      </c>
      <c r="B1319" t="s">
        <v>4767</v>
      </c>
      <c r="C1319" t="s">
        <v>4768</v>
      </c>
      <c r="D1319" t="s">
        <v>771</v>
      </c>
    </row>
    <row r="1320" spans="1:4">
      <c r="A1320" t="s">
        <v>4769</v>
      </c>
      <c r="B1320" t="s">
        <v>4770</v>
      </c>
      <c r="C1320" t="s">
        <v>4771</v>
      </c>
      <c r="D1320" t="s">
        <v>773</v>
      </c>
    </row>
    <row r="1321" spans="1:4">
      <c r="A1321" t="s">
        <v>4772</v>
      </c>
      <c r="B1321" t="s">
        <v>4773</v>
      </c>
      <c r="C1321" t="s">
        <v>4774</v>
      </c>
      <c r="D1321" t="s">
        <v>771</v>
      </c>
    </row>
    <row r="1322" spans="1:4">
      <c r="A1322" t="s">
        <v>4775</v>
      </c>
      <c r="B1322" t="s">
        <v>4776</v>
      </c>
      <c r="C1322" t="s">
        <v>4777</v>
      </c>
      <c r="D1322" t="s">
        <v>777</v>
      </c>
    </row>
    <row r="1323" spans="1:4">
      <c r="A1323" t="s">
        <v>4778</v>
      </c>
      <c r="B1323" t="s">
        <v>4779</v>
      </c>
      <c r="C1323" t="s">
        <v>4780</v>
      </c>
      <c r="D1323" t="s">
        <v>771</v>
      </c>
    </row>
    <row r="1324" spans="1:4">
      <c r="A1324" t="s">
        <v>4781</v>
      </c>
      <c r="B1324" t="s">
        <v>4782</v>
      </c>
      <c r="C1324" t="s">
        <v>4783</v>
      </c>
      <c r="D1324" t="s">
        <v>777</v>
      </c>
    </row>
    <row r="1325" spans="1:4">
      <c r="A1325" t="s">
        <v>4784</v>
      </c>
      <c r="B1325" t="s">
        <v>3753</v>
      </c>
      <c r="C1325" t="s">
        <v>4785</v>
      </c>
      <c r="D1325" t="s">
        <v>771</v>
      </c>
    </row>
    <row r="1326" spans="1:4">
      <c r="A1326" t="s">
        <v>4786</v>
      </c>
      <c r="B1326" t="s">
        <v>4787</v>
      </c>
      <c r="C1326" t="s">
        <v>4788</v>
      </c>
      <c r="D1326" t="s">
        <v>767</v>
      </c>
    </row>
    <row r="1327" spans="1:4">
      <c r="A1327" t="s">
        <v>4789</v>
      </c>
      <c r="B1327" t="s">
        <v>4790</v>
      </c>
      <c r="C1327" t="s">
        <v>4791</v>
      </c>
      <c r="D1327" t="s">
        <v>777</v>
      </c>
    </row>
    <row r="1328" spans="1:4">
      <c r="A1328" t="s">
        <v>4792</v>
      </c>
      <c r="B1328" t="s">
        <v>4793</v>
      </c>
      <c r="C1328" t="s">
        <v>4794</v>
      </c>
      <c r="D1328" t="s">
        <v>777</v>
      </c>
    </row>
    <row r="1329" spans="1:4">
      <c r="A1329" t="s">
        <v>4795</v>
      </c>
      <c r="B1329" t="s">
        <v>4796</v>
      </c>
      <c r="C1329" t="s">
        <v>4797</v>
      </c>
      <c r="D1329" t="s">
        <v>762</v>
      </c>
    </row>
    <row r="1330" spans="1:4">
      <c r="A1330" t="s">
        <v>4798</v>
      </c>
      <c r="B1330" t="s">
        <v>1985</v>
      </c>
      <c r="C1330" t="s">
        <v>4799</v>
      </c>
      <c r="D1330" t="s">
        <v>772</v>
      </c>
    </row>
    <row r="1331" spans="1:4">
      <c r="A1331" t="s">
        <v>4800</v>
      </c>
      <c r="B1331" t="s">
        <v>4801</v>
      </c>
      <c r="C1331" t="s">
        <v>4802</v>
      </c>
      <c r="D1331" t="s">
        <v>777</v>
      </c>
    </row>
    <row r="1332" spans="1:4">
      <c r="A1332" t="s">
        <v>4803</v>
      </c>
      <c r="B1332" t="s">
        <v>4804</v>
      </c>
      <c r="C1332" t="s">
        <v>4805</v>
      </c>
      <c r="D1332" t="s">
        <v>777</v>
      </c>
    </row>
    <row r="1333" spans="1:4">
      <c r="A1333" t="s">
        <v>4806</v>
      </c>
      <c r="B1333" t="s">
        <v>4807</v>
      </c>
      <c r="C1333" t="s">
        <v>4808</v>
      </c>
      <c r="D1333" t="s">
        <v>773</v>
      </c>
    </row>
    <row r="1334" spans="1:4">
      <c r="A1334" t="s">
        <v>4809</v>
      </c>
      <c r="B1334" t="s">
        <v>4810</v>
      </c>
      <c r="C1334" t="s">
        <v>4811</v>
      </c>
      <c r="D1334" t="s">
        <v>771</v>
      </c>
    </row>
    <row r="1335" spans="1:4">
      <c r="A1335" t="s">
        <v>4812</v>
      </c>
      <c r="B1335" t="s">
        <v>4813</v>
      </c>
      <c r="C1335" t="s">
        <v>4814</v>
      </c>
      <c r="D1335" t="s">
        <v>771</v>
      </c>
    </row>
    <row r="1336" spans="1:4">
      <c r="A1336" t="s">
        <v>4815</v>
      </c>
      <c r="B1336" t="s">
        <v>4816</v>
      </c>
      <c r="C1336" t="s">
        <v>4817</v>
      </c>
      <c r="D1336" t="s">
        <v>762</v>
      </c>
    </row>
    <row r="1337" spans="1:4">
      <c r="A1337" t="s">
        <v>4818</v>
      </c>
      <c r="B1337" t="s">
        <v>4819</v>
      </c>
      <c r="C1337" t="s">
        <v>4820</v>
      </c>
      <c r="D1337" t="s">
        <v>771</v>
      </c>
    </row>
    <row r="1338" spans="1:4">
      <c r="A1338" t="s">
        <v>4821</v>
      </c>
      <c r="B1338" t="s">
        <v>2915</v>
      </c>
      <c r="C1338" t="s">
        <v>4822</v>
      </c>
      <c r="D1338" t="s">
        <v>773</v>
      </c>
    </row>
    <row r="1339" spans="1:4">
      <c r="A1339" t="s">
        <v>4823</v>
      </c>
      <c r="B1339" t="s">
        <v>4824</v>
      </c>
      <c r="C1339" t="s">
        <v>4825</v>
      </c>
      <c r="D1339" t="s">
        <v>777</v>
      </c>
    </row>
    <row r="1340" spans="1:4">
      <c r="A1340" t="s">
        <v>4826</v>
      </c>
      <c r="B1340" t="s">
        <v>4827</v>
      </c>
      <c r="C1340" t="s">
        <v>4828</v>
      </c>
      <c r="D1340" t="s">
        <v>772</v>
      </c>
    </row>
    <row r="1341" spans="1:4">
      <c r="A1341" t="s">
        <v>4829</v>
      </c>
      <c r="B1341" t="s">
        <v>4830</v>
      </c>
      <c r="C1341" t="s">
        <v>4831</v>
      </c>
      <c r="D1341" t="s">
        <v>770</v>
      </c>
    </row>
    <row r="1342" spans="1:4">
      <c r="A1342" t="s">
        <v>4832</v>
      </c>
      <c r="B1342" t="s">
        <v>4833</v>
      </c>
      <c r="C1342" t="s">
        <v>4834</v>
      </c>
      <c r="D1342" t="s">
        <v>767</v>
      </c>
    </row>
    <row r="1343" spans="1:4">
      <c r="A1343" t="s">
        <v>4835</v>
      </c>
      <c r="B1343" t="s">
        <v>4836</v>
      </c>
      <c r="C1343" t="s">
        <v>4837</v>
      </c>
      <c r="D1343" t="s">
        <v>767</v>
      </c>
    </row>
    <row r="1344" spans="1:4">
      <c r="A1344" t="s">
        <v>4838</v>
      </c>
      <c r="B1344" t="s">
        <v>4839</v>
      </c>
      <c r="C1344" t="s">
        <v>4840</v>
      </c>
      <c r="D1344" t="s">
        <v>772</v>
      </c>
    </row>
    <row r="1345" spans="1:4">
      <c r="A1345" t="s">
        <v>4841</v>
      </c>
      <c r="B1345" t="s">
        <v>4842</v>
      </c>
      <c r="C1345" t="s">
        <v>4843</v>
      </c>
      <c r="D1345" t="s">
        <v>772</v>
      </c>
    </row>
    <row r="1346" spans="1:4">
      <c r="A1346" t="s">
        <v>4844</v>
      </c>
      <c r="B1346" t="s">
        <v>4845</v>
      </c>
      <c r="C1346" t="s">
        <v>4846</v>
      </c>
      <c r="D1346" t="s">
        <v>767</v>
      </c>
    </row>
    <row r="1347" spans="1:4">
      <c r="A1347" t="s">
        <v>4847</v>
      </c>
      <c r="B1347" t="s">
        <v>4848</v>
      </c>
      <c r="C1347" t="s">
        <v>4849</v>
      </c>
      <c r="D1347" t="s">
        <v>777</v>
      </c>
    </row>
    <row r="1348" spans="1:4">
      <c r="A1348" t="s">
        <v>4850</v>
      </c>
      <c r="B1348" t="s">
        <v>4851</v>
      </c>
      <c r="C1348" t="s">
        <v>4852</v>
      </c>
      <c r="D1348" t="s">
        <v>767</v>
      </c>
    </row>
    <row r="1349" spans="1:4">
      <c r="A1349" t="s">
        <v>4853</v>
      </c>
      <c r="B1349" t="s">
        <v>4854</v>
      </c>
      <c r="C1349" t="s">
        <v>4855</v>
      </c>
      <c r="D1349" t="s">
        <v>767</v>
      </c>
    </row>
    <row r="1350" spans="1:4">
      <c r="A1350" t="s">
        <v>4856</v>
      </c>
      <c r="B1350" t="s">
        <v>4857</v>
      </c>
      <c r="C1350" t="s">
        <v>4858</v>
      </c>
      <c r="D1350" t="s">
        <v>763</v>
      </c>
    </row>
    <row r="1351" spans="1:4">
      <c r="A1351" t="s">
        <v>4859</v>
      </c>
      <c r="B1351" t="s">
        <v>4860</v>
      </c>
      <c r="C1351" t="s">
        <v>4861</v>
      </c>
      <c r="D1351" t="s">
        <v>767</v>
      </c>
    </row>
    <row r="1352" spans="1:4">
      <c r="A1352" t="s">
        <v>4862</v>
      </c>
      <c r="B1352" t="s">
        <v>4863</v>
      </c>
      <c r="C1352" t="s">
        <v>4864</v>
      </c>
      <c r="D1352" t="s">
        <v>767</v>
      </c>
    </row>
    <row r="1353" spans="1:4">
      <c r="A1353" t="s">
        <v>4865</v>
      </c>
      <c r="B1353" t="s">
        <v>4866</v>
      </c>
      <c r="C1353" t="s">
        <v>4867</v>
      </c>
      <c r="D1353" t="s">
        <v>767</v>
      </c>
    </row>
    <row r="1354" spans="1:4">
      <c r="A1354" t="s">
        <v>4868</v>
      </c>
      <c r="B1354" t="s">
        <v>4869</v>
      </c>
      <c r="C1354" t="s">
        <v>4870</v>
      </c>
      <c r="D1354" t="s">
        <v>770</v>
      </c>
    </row>
    <row r="1355" spans="1:4">
      <c r="A1355" t="s">
        <v>4871</v>
      </c>
      <c r="B1355" t="s">
        <v>4872</v>
      </c>
      <c r="C1355" t="s">
        <v>4873</v>
      </c>
      <c r="D1355" t="s">
        <v>770</v>
      </c>
    </row>
    <row r="1356" spans="1:4">
      <c r="A1356" t="s">
        <v>4874</v>
      </c>
      <c r="B1356" t="s">
        <v>4875</v>
      </c>
      <c r="C1356" t="s">
        <v>4876</v>
      </c>
      <c r="D1356" t="s">
        <v>777</v>
      </c>
    </row>
    <row r="1357" spans="1:4">
      <c r="A1357" t="s">
        <v>4877</v>
      </c>
      <c r="B1357" t="s">
        <v>4878</v>
      </c>
      <c r="C1357" t="s">
        <v>4879</v>
      </c>
      <c r="D1357" t="s">
        <v>763</v>
      </c>
    </row>
    <row r="1358" spans="1:4">
      <c r="A1358" t="s">
        <v>4880</v>
      </c>
      <c r="B1358" t="s">
        <v>4881</v>
      </c>
      <c r="C1358" t="s">
        <v>4882</v>
      </c>
      <c r="D1358" t="s">
        <v>777</v>
      </c>
    </row>
    <row r="1359" spans="1:4">
      <c r="A1359" t="s">
        <v>4883</v>
      </c>
      <c r="B1359" t="s">
        <v>4884</v>
      </c>
      <c r="C1359" t="s">
        <v>4885</v>
      </c>
      <c r="D1359" t="s">
        <v>763</v>
      </c>
    </row>
    <row r="1360" spans="1:4">
      <c r="A1360" t="s">
        <v>4886</v>
      </c>
      <c r="B1360" t="s">
        <v>4887</v>
      </c>
      <c r="C1360" t="s">
        <v>4888</v>
      </c>
      <c r="D1360" t="s">
        <v>773</v>
      </c>
    </row>
    <row r="1361" spans="1:4">
      <c r="A1361" t="s">
        <v>4889</v>
      </c>
      <c r="B1361" t="s">
        <v>4890</v>
      </c>
      <c r="C1361" t="s">
        <v>4891</v>
      </c>
      <c r="D1361" t="s">
        <v>771</v>
      </c>
    </row>
    <row r="1362" spans="1:4">
      <c r="A1362" t="s">
        <v>4892</v>
      </c>
      <c r="B1362" t="s">
        <v>4893</v>
      </c>
      <c r="C1362" t="s">
        <v>4894</v>
      </c>
      <c r="D1362" t="s">
        <v>765</v>
      </c>
    </row>
    <row r="1363" spans="1:4">
      <c r="A1363" t="s">
        <v>4895</v>
      </c>
      <c r="B1363" t="s">
        <v>4896</v>
      </c>
      <c r="C1363" t="s">
        <v>4897</v>
      </c>
      <c r="D1363" t="s">
        <v>763</v>
      </c>
    </row>
    <row r="1364" spans="1:4">
      <c r="A1364" t="s">
        <v>4898</v>
      </c>
      <c r="B1364" t="s">
        <v>4899</v>
      </c>
      <c r="C1364" t="s">
        <v>4900</v>
      </c>
      <c r="D1364" t="s">
        <v>773</v>
      </c>
    </row>
    <row r="1365" spans="1:4">
      <c r="A1365" t="s">
        <v>4901</v>
      </c>
      <c r="B1365" t="s">
        <v>4902</v>
      </c>
      <c r="C1365" t="s">
        <v>4903</v>
      </c>
      <c r="D1365" t="s">
        <v>767</v>
      </c>
    </row>
    <row r="1366" spans="1:4">
      <c r="A1366" t="s">
        <v>4904</v>
      </c>
      <c r="B1366" t="s">
        <v>4905</v>
      </c>
      <c r="C1366" t="s">
        <v>4906</v>
      </c>
      <c r="D1366" t="s">
        <v>777</v>
      </c>
    </row>
    <row r="1367" spans="1:4">
      <c r="A1367" t="s">
        <v>4907</v>
      </c>
      <c r="B1367" t="s">
        <v>4908</v>
      </c>
      <c r="C1367" t="s">
        <v>4909</v>
      </c>
      <c r="D1367" t="s">
        <v>775</v>
      </c>
    </row>
    <row r="1368" spans="1:4">
      <c r="A1368" t="s">
        <v>4910</v>
      </c>
      <c r="B1368" t="s">
        <v>4911</v>
      </c>
      <c r="C1368" t="s">
        <v>4912</v>
      </c>
      <c r="D1368" t="s">
        <v>767</v>
      </c>
    </row>
    <row r="1369" spans="1:4">
      <c r="A1369" t="s">
        <v>4913</v>
      </c>
      <c r="B1369" t="s">
        <v>4914</v>
      </c>
      <c r="C1369" t="s">
        <v>4915</v>
      </c>
      <c r="D1369" t="s">
        <v>762</v>
      </c>
    </row>
    <row r="1370" spans="1:4">
      <c r="A1370" t="s">
        <v>4916</v>
      </c>
      <c r="B1370" t="s">
        <v>4917</v>
      </c>
      <c r="C1370" t="s">
        <v>4918</v>
      </c>
      <c r="D1370" t="s">
        <v>765</v>
      </c>
    </row>
    <row r="1371" spans="1:4">
      <c r="A1371" t="s">
        <v>4919</v>
      </c>
      <c r="B1371" t="s">
        <v>4920</v>
      </c>
      <c r="C1371" t="s">
        <v>4921</v>
      </c>
      <c r="D1371" t="s">
        <v>770</v>
      </c>
    </row>
    <row r="1372" spans="1:4">
      <c r="A1372" t="s">
        <v>4922</v>
      </c>
      <c r="B1372" t="s">
        <v>4923</v>
      </c>
      <c r="C1372" t="s">
        <v>4924</v>
      </c>
      <c r="D1372" t="s">
        <v>765</v>
      </c>
    </row>
    <row r="1373" spans="1:4">
      <c r="A1373" t="s">
        <v>4925</v>
      </c>
      <c r="B1373" t="s">
        <v>4926</v>
      </c>
      <c r="C1373" t="s">
        <v>4927</v>
      </c>
      <c r="D1373" t="s">
        <v>771</v>
      </c>
    </row>
    <row r="1374" spans="1:4">
      <c r="A1374" t="s">
        <v>4928</v>
      </c>
      <c r="B1374" t="s">
        <v>4810</v>
      </c>
      <c r="C1374" t="s">
        <v>4929</v>
      </c>
      <c r="D1374" t="s">
        <v>771</v>
      </c>
    </row>
    <row r="1375" spans="1:4">
      <c r="A1375" t="s">
        <v>4930</v>
      </c>
      <c r="B1375" t="s">
        <v>4931</v>
      </c>
      <c r="C1375" t="s">
        <v>4932</v>
      </c>
      <c r="D1375" t="s">
        <v>771</v>
      </c>
    </row>
    <row r="1376" spans="1:4">
      <c r="A1376" t="s">
        <v>4933</v>
      </c>
      <c r="B1376" t="s">
        <v>4934</v>
      </c>
      <c r="C1376" t="s">
        <v>4935</v>
      </c>
      <c r="D1376" t="s">
        <v>771</v>
      </c>
    </row>
    <row r="1377" spans="1:4">
      <c r="A1377" t="s">
        <v>4936</v>
      </c>
      <c r="B1377" t="s">
        <v>4937</v>
      </c>
      <c r="C1377" t="s">
        <v>4938</v>
      </c>
      <c r="D1377" t="s">
        <v>777</v>
      </c>
    </row>
    <row r="1378" spans="1:4">
      <c r="A1378" t="s">
        <v>4939</v>
      </c>
      <c r="B1378" t="s">
        <v>4940</v>
      </c>
      <c r="C1378" t="s">
        <v>4941</v>
      </c>
      <c r="D1378" t="s">
        <v>765</v>
      </c>
    </row>
    <row r="1379" spans="1:4">
      <c r="A1379" t="s">
        <v>4942</v>
      </c>
      <c r="B1379" t="s">
        <v>4943</v>
      </c>
      <c r="C1379" t="s">
        <v>4944</v>
      </c>
      <c r="D1379" t="s">
        <v>765</v>
      </c>
    </row>
    <row r="1380" spans="1:4">
      <c r="A1380" t="s">
        <v>4945</v>
      </c>
      <c r="B1380" t="s">
        <v>4946</v>
      </c>
      <c r="C1380" t="s">
        <v>4947</v>
      </c>
      <c r="D1380" t="s">
        <v>777</v>
      </c>
    </row>
    <row r="1381" spans="1:4">
      <c r="A1381" t="s">
        <v>4948</v>
      </c>
      <c r="B1381" t="s">
        <v>4949</v>
      </c>
      <c r="C1381" t="s">
        <v>4950</v>
      </c>
      <c r="D1381" t="s">
        <v>765</v>
      </c>
    </row>
    <row r="1382" spans="1:4">
      <c r="A1382" t="s">
        <v>4951</v>
      </c>
      <c r="B1382" t="s">
        <v>4934</v>
      </c>
      <c r="C1382" t="s">
        <v>4952</v>
      </c>
      <c r="D1382" t="s">
        <v>771</v>
      </c>
    </row>
    <row r="1383" spans="1:4">
      <c r="A1383" t="s">
        <v>4953</v>
      </c>
      <c r="B1383" t="s">
        <v>4954</v>
      </c>
      <c r="C1383" t="s">
        <v>4955</v>
      </c>
      <c r="D1383" t="s">
        <v>765</v>
      </c>
    </row>
    <row r="1384" spans="1:4">
      <c r="A1384" t="s">
        <v>4956</v>
      </c>
      <c r="B1384" t="s">
        <v>4957</v>
      </c>
      <c r="C1384" t="s">
        <v>4958</v>
      </c>
      <c r="D1384" t="s">
        <v>773</v>
      </c>
    </row>
    <row r="1385" spans="1:4">
      <c r="A1385" t="s">
        <v>4959</v>
      </c>
      <c r="B1385" t="s">
        <v>4960</v>
      </c>
      <c r="C1385" t="s">
        <v>4961</v>
      </c>
      <c r="D1385" t="s">
        <v>770</v>
      </c>
    </row>
    <row r="1386" spans="1:4">
      <c r="A1386" t="s">
        <v>4962</v>
      </c>
      <c r="B1386" t="s">
        <v>4963</v>
      </c>
      <c r="C1386" t="s">
        <v>4964</v>
      </c>
      <c r="D1386" t="s">
        <v>777</v>
      </c>
    </row>
    <row r="1387" spans="1:4">
      <c r="A1387" t="s">
        <v>4965</v>
      </c>
      <c r="B1387" t="s">
        <v>4966</v>
      </c>
      <c r="C1387" t="s">
        <v>4967</v>
      </c>
      <c r="D1387" t="s">
        <v>777</v>
      </c>
    </row>
    <row r="1388" spans="1:4">
      <c r="A1388" t="s">
        <v>4968</v>
      </c>
      <c r="B1388" t="s">
        <v>4969</v>
      </c>
      <c r="C1388" t="s">
        <v>4970</v>
      </c>
      <c r="D1388" t="s">
        <v>777</v>
      </c>
    </row>
    <row r="1389" spans="1:4">
      <c r="A1389" t="s">
        <v>4971</v>
      </c>
      <c r="B1389" t="s">
        <v>4972</v>
      </c>
      <c r="C1389" t="s">
        <v>4973</v>
      </c>
      <c r="D1389" t="s">
        <v>773</v>
      </c>
    </row>
    <row r="1390" spans="1:4">
      <c r="A1390" t="s">
        <v>4974</v>
      </c>
      <c r="B1390" t="s">
        <v>4975</v>
      </c>
      <c r="C1390" t="s">
        <v>4976</v>
      </c>
      <c r="D1390" t="s">
        <v>763</v>
      </c>
    </row>
    <row r="1391" spans="1:4">
      <c r="A1391" t="s">
        <v>4977</v>
      </c>
      <c r="B1391" t="s">
        <v>4978</v>
      </c>
      <c r="C1391" t="s">
        <v>4979</v>
      </c>
      <c r="D1391" t="s">
        <v>777</v>
      </c>
    </row>
    <row r="1392" spans="1:4">
      <c r="A1392" t="s">
        <v>4980</v>
      </c>
      <c r="B1392" t="s">
        <v>4981</v>
      </c>
      <c r="C1392" t="s">
        <v>4982</v>
      </c>
      <c r="D1392" t="s">
        <v>771</v>
      </c>
    </row>
    <row r="1393" spans="1:4">
      <c r="A1393" t="s">
        <v>4983</v>
      </c>
      <c r="B1393" t="s">
        <v>4984</v>
      </c>
      <c r="C1393" t="s">
        <v>4985</v>
      </c>
      <c r="D1393" t="s">
        <v>777</v>
      </c>
    </row>
    <row r="1394" spans="1:4">
      <c r="A1394" t="s">
        <v>4986</v>
      </c>
      <c r="B1394" t="s">
        <v>4987</v>
      </c>
      <c r="C1394" t="s">
        <v>4988</v>
      </c>
      <c r="D1394" t="s">
        <v>765</v>
      </c>
    </row>
    <row r="1395" spans="1:4">
      <c r="A1395" t="s">
        <v>4989</v>
      </c>
      <c r="B1395" t="s">
        <v>4990</v>
      </c>
      <c r="C1395" t="s">
        <v>4991</v>
      </c>
      <c r="D1395" t="s">
        <v>777</v>
      </c>
    </row>
    <row r="1396" spans="1:4">
      <c r="A1396" t="s">
        <v>4992</v>
      </c>
      <c r="B1396" t="s">
        <v>4993</v>
      </c>
      <c r="C1396" t="s">
        <v>4994</v>
      </c>
      <c r="D1396" t="s">
        <v>771</v>
      </c>
    </row>
    <row r="1397" spans="1:4">
      <c r="A1397" t="s">
        <v>4995</v>
      </c>
      <c r="B1397" t="s">
        <v>4996</v>
      </c>
      <c r="C1397" t="s">
        <v>4997</v>
      </c>
      <c r="D1397" t="s">
        <v>777</v>
      </c>
    </row>
    <row r="1398" spans="1:4">
      <c r="A1398" t="s">
        <v>4998</v>
      </c>
      <c r="B1398" t="s">
        <v>4999</v>
      </c>
      <c r="C1398" t="s">
        <v>5000</v>
      </c>
      <c r="D1398" t="s">
        <v>777</v>
      </c>
    </row>
    <row r="1399" spans="1:4">
      <c r="A1399" t="s">
        <v>5001</v>
      </c>
      <c r="B1399" t="s">
        <v>5002</v>
      </c>
      <c r="C1399" t="s">
        <v>5003</v>
      </c>
      <c r="D1399" t="s">
        <v>763</v>
      </c>
    </row>
    <row r="1400" spans="1:4">
      <c r="A1400" t="s">
        <v>5004</v>
      </c>
      <c r="B1400" t="s">
        <v>5005</v>
      </c>
      <c r="C1400" t="s">
        <v>5006</v>
      </c>
      <c r="D1400" t="s">
        <v>775</v>
      </c>
    </row>
    <row r="1401" spans="1:4">
      <c r="A1401" t="s">
        <v>5007</v>
      </c>
      <c r="B1401" t="s">
        <v>5008</v>
      </c>
      <c r="C1401" t="s">
        <v>5009</v>
      </c>
      <c r="D1401" t="s">
        <v>775</v>
      </c>
    </row>
    <row r="1402" spans="1:4">
      <c r="A1402" t="s">
        <v>5010</v>
      </c>
      <c r="B1402" t="s">
        <v>5011</v>
      </c>
      <c r="C1402" t="s">
        <v>5012</v>
      </c>
      <c r="D1402" t="s">
        <v>775</v>
      </c>
    </row>
    <row r="1403" spans="1:4">
      <c r="A1403" t="s">
        <v>5013</v>
      </c>
      <c r="B1403" t="s">
        <v>5014</v>
      </c>
      <c r="C1403" t="s">
        <v>5015</v>
      </c>
      <c r="D1403" t="s">
        <v>775</v>
      </c>
    </row>
    <row r="1404" spans="1:4">
      <c r="A1404" t="s">
        <v>5016</v>
      </c>
      <c r="B1404" t="s">
        <v>5017</v>
      </c>
      <c r="C1404" t="s">
        <v>5018</v>
      </c>
      <c r="D1404" t="s">
        <v>775</v>
      </c>
    </row>
    <row r="1405" spans="1:4">
      <c r="A1405" t="s">
        <v>5019</v>
      </c>
      <c r="B1405" t="s">
        <v>5020</v>
      </c>
      <c r="C1405" t="s">
        <v>5021</v>
      </c>
      <c r="D1405" t="s">
        <v>777</v>
      </c>
    </row>
    <row r="1406" spans="1:4">
      <c r="A1406" t="s">
        <v>5022</v>
      </c>
      <c r="B1406" t="s">
        <v>5023</v>
      </c>
      <c r="C1406" t="s">
        <v>5024</v>
      </c>
      <c r="D1406" t="s">
        <v>773</v>
      </c>
    </row>
    <row r="1407" spans="1:4">
      <c r="A1407" t="s">
        <v>5025</v>
      </c>
      <c r="B1407" t="s">
        <v>5026</v>
      </c>
      <c r="C1407" t="s">
        <v>5027</v>
      </c>
      <c r="D1407" t="s">
        <v>771</v>
      </c>
    </row>
    <row r="1408" spans="1:4">
      <c r="A1408" t="s">
        <v>5028</v>
      </c>
      <c r="B1408" t="s">
        <v>5029</v>
      </c>
      <c r="C1408" t="s">
        <v>5030</v>
      </c>
      <c r="D1408" t="s">
        <v>765</v>
      </c>
    </row>
    <row r="1409" spans="1:4">
      <c r="A1409" t="s">
        <v>5031</v>
      </c>
      <c r="B1409" t="s">
        <v>5032</v>
      </c>
      <c r="C1409" t="s">
        <v>5033</v>
      </c>
      <c r="D1409" t="s">
        <v>767</v>
      </c>
    </row>
    <row r="1410" spans="1:4">
      <c r="A1410" t="s">
        <v>5034</v>
      </c>
      <c r="B1410" t="s">
        <v>5035</v>
      </c>
      <c r="C1410" t="s">
        <v>5036</v>
      </c>
      <c r="D1410" t="s">
        <v>777</v>
      </c>
    </row>
    <row r="1411" spans="1:4">
      <c r="A1411" t="s">
        <v>5037</v>
      </c>
      <c r="B1411" t="s">
        <v>5038</v>
      </c>
      <c r="C1411" t="s">
        <v>5039</v>
      </c>
      <c r="D1411" t="s">
        <v>765</v>
      </c>
    </row>
    <row r="1412" spans="1:4">
      <c r="A1412" t="s">
        <v>5040</v>
      </c>
      <c r="B1412" t="s">
        <v>5041</v>
      </c>
      <c r="C1412" t="s">
        <v>5042</v>
      </c>
      <c r="D1412" t="s">
        <v>777</v>
      </c>
    </row>
    <row r="1413" spans="1:4">
      <c r="A1413" t="s">
        <v>5043</v>
      </c>
      <c r="B1413" t="s">
        <v>5044</v>
      </c>
      <c r="C1413" t="s">
        <v>5045</v>
      </c>
      <c r="D1413" t="s">
        <v>765</v>
      </c>
    </row>
    <row r="1414" spans="1:4">
      <c r="A1414" t="s">
        <v>5046</v>
      </c>
      <c r="B1414" t="s">
        <v>5047</v>
      </c>
      <c r="C1414" t="s">
        <v>5048</v>
      </c>
      <c r="D1414" t="s">
        <v>777</v>
      </c>
    </row>
    <row r="1415" spans="1:4">
      <c r="A1415" t="s">
        <v>5049</v>
      </c>
      <c r="B1415" t="s">
        <v>5050</v>
      </c>
      <c r="C1415" t="s">
        <v>5051</v>
      </c>
      <c r="D1415" t="s">
        <v>767</v>
      </c>
    </row>
    <row r="1416" spans="1:4">
      <c r="A1416" t="s">
        <v>5052</v>
      </c>
      <c r="B1416" t="s">
        <v>5053</v>
      </c>
      <c r="C1416" t="s">
        <v>5054</v>
      </c>
      <c r="D1416" t="s">
        <v>763</v>
      </c>
    </row>
    <row r="1417" spans="1:4">
      <c r="A1417" t="s">
        <v>5055</v>
      </c>
      <c r="B1417" t="s">
        <v>4553</v>
      </c>
      <c r="C1417" t="s">
        <v>5056</v>
      </c>
      <c r="D1417" t="s">
        <v>771</v>
      </c>
    </row>
    <row r="1418" spans="1:4">
      <c r="A1418" t="s">
        <v>5057</v>
      </c>
      <c r="B1418" t="s">
        <v>5058</v>
      </c>
      <c r="C1418" t="s">
        <v>5059</v>
      </c>
      <c r="D1418" t="s">
        <v>777</v>
      </c>
    </row>
    <row r="1419" spans="1:4">
      <c r="A1419" t="s">
        <v>5060</v>
      </c>
      <c r="B1419" t="s">
        <v>5061</v>
      </c>
      <c r="C1419" t="s">
        <v>5062</v>
      </c>
      <c r="D1419" t="s">
        <v>767</v>
      </c>
    </row>
    <row r="1420" spans="1:4">
      <c r="A1420" t="s">
        <v>5063</v>
      </c>
      <c r="B1420" t="s">
        <v>5064</v>
      </c>
      <c r="C1420" t="s">
        <v>5065</v>
      </c>
      <c r="D1420" t="s">
        <v>767</v>
      </c>
    </row>
    <row r="1421" spans="1:4">
      <c r="A1421" t="s">
        <v>5066</v>
      </c>
      <c r="B1421" t="s">
        <v>5067</v>
      </c>
      <c r="C1421" t="s">
        <v>5068</v>
      </c>
      <c r="D1421" t="s">
        <v>777</v>
      </c>
    </row>
    <row r="1422" spans="1:4">
      <c r="A1422" t="s">
        <v>5069</v>
      </c>
      <c r="B1422" t="s">
        <v>1584</v>
      </c>
      <c r="C1422" t="s">
        <v>5070</v>
      </c>
      <c r="D1422" t="s">
        <v>774</v>
      </c>
    </row>
    <row r="1423" spans="1:4">
      <c r="A1423" t="s">
        <v>5071</v>
      </c>
      <c r="B1423" t="s">
        <v>1584</v>
      </c>
      <c r="C1423" t="s">
        <v>5072</v>
      </c>
      <c r="D1423" t="s">
        <v>774</v>
      </c>
    </row>
    <row r="1424" spans="1:4">
      <c r="A1424" t="s">
        <v>5073</v>
      </c>
      <c r="B1424" t="s">
        <v>5074</v>
      </c>
      <c r="C1424" t="s">
        <v>5075</v>
      </c>
      <c r="D1424" t="s">
        <v>777</v>
      </c>
    </row>
    <row r="1425" spans="1:4">
      <c r="A1425" t="s">
        <v>5076</v>
      </c>
      <c r="B1425" t="s">
        <v>5077</v>
      </c>
      <c r="C1425" t="s">
        <v>5078</v>
      </c>
      <c r="D1425" t="s">
        <v>771</v>
      </c>
    </row>
    <row r="1426" spans="1:4">
      <c r="A1426" t="s">
        <v>5079</v>
      </c>
      <c r="B1426" t="s">
        <v>5080</v>
      </c>
      <c r="C1426" t="s">
        <v>5081</v>
      </c>
      <c r="D1426" t="s">
        <v>765</v>
      </c>
    </row>
    <row r="1427" spans="1:4">
      <c r="A1427" t="s">
        <v>5082</v>
      </c>
      <c r="B1427" t="s">
        <v>5083</v>
      </c>
      <c r="C1427" t="s">
        <v>5084</v>
      </c>
      <c r="D1427" t="s">
        <v>771</v>
      </c>
    </row>
    <row r="1428" spans="1:4">
      <c r="A1428" t="s">
        <v>5085</v>
      </c>
      <c r="B1428" t="s">
        <v>5086</v>
      </c>
      <c r="C1428" t="s">
        <v>5087</v>
      </c>
      <c r="D1428" t="s">
        <v>770</v>
      </c>
    </row>
    <row r="1429" spans="1:4">
      <c r="A1429" t="s">
        <v>5088</v>
      </c>
      <c r="B1429" t="s">
        <v>5089</v>
      </c>
      <c r="C1429" t="s">
        <v>5090</v>
      </c>
      <c r="D1429" t="s">
        <v>773</v>
      </c>
    </row>
    <row r="1430" spans="1:4">
      <c r="A1430" t="s">
        <v>5091</v>
      </c>
      <c r="B1430" t="s">
        <v>5092</v>
      </c>
      <c r="C1430" t="s">
        <v>5093</v>
      </c>
      <c r="D1430" t="s">
        <v>773</v>
      </c>
    </row>
    <row r="1431" spans="1:4">
      <c r="A1431" t="s">
        <v>5094</v>
      </c>
      <c r="B1431" t="s">
        <v>5095</v>
      </c>
      <c r="C1431" t="s">
        <v>5096</v>
      </c>
      <c r="D1431" t="s">
        <v>771</v>
      </c>
    </row>
    <row r="1432" spans="1:4">
      <c r="A1432" t="s">
        <v>5097</v>
      </c>
      <c r="B1432" t="s">
        <v>5098</v>
      </c>
      <c r="C1432" t="s">
        <v>5099</v>
      </c>
      <c r="D1432" t="s">
        <v>777</v>
      </c>
    </row>
    <row r="1433" spans="1:4">
      <c r="A1433" t="s">
        <v>5100</v>
      </c>
      <c r="B1433" t="s">
        <v>5101</v>
      </c>
      <c r="C1433" t="s">
        <v>5102</v>
      </c>
      <c r="D1433" t="s">
        <v>771</v>
      </c>
    </row>
    <row r="1434" spans="1:4">
      <c r="A1434" t="s">
        <v>5103</v>
      </c>
      <c r="B1434" t="s">
        <v>5104</v>
      </c>
      <c r="C1434" t="s">
        <v>5105</v>
      </c>
      <c r="D1434" t="s">
        <v>763</v>
      </c>
    </row>
    <row r="1435" spans="1:4">
      <c r="A1435" t="s">
        <v>5106</v>
      </c>
      <c r="B1435" t="s">
        <v>5107</v>
      </c>
      <c r="C1435" t="s">
        <v>5108</v>
      </c>
      <c r="D1435" t="s">
        <v>762</v>
      </c>
    </row>
    <row r="1436" spans="1:4">
      <c r="A1436" t="s">
        <v>5109</v>
      </c>
      <c r="B1436" t="s">
        <v>5110</v>
      </c>
      <c r="C1436" t="s">
        <v>5111</v>
      </c>
      <c r="D1436" t="s">
        <v>777</v>
      </c>
    </row>
    <row r="1437" spans="1:4">
      <c r="A1437" t="s">
        <v>5112</v>
      </c>
      <c r="B1437" t="s">
        <v>5113</v>
      </c>
      <c r="C1437" t="s">
        <v>5114</v>
      </c>
      <c r="D1437" t="s">
        <v>767</v>
      </c>
    </row>
    <row r="1438" spans="1:4">
      <c r="A1438" t="s">
        <v>5115</v>
      </c>
      <c r="B1438" t="s">
        <v>5116</v>
      </c>
      <c r="C1438" t="s">
        <v>5117</v>
      </c>
      <c r="D1438" t="s">
        <v>763</v>
      </c>
    </row>
    <row r="1439" spans="1:4">
      <c r="A1439" t="s">
        <v>5118</v>
      </c>
      <c r="B1439" t="s">
        <v>5119</v>
      </c>
      <c r="C1439" t="s">
        <v>5120</v>
      </c>
      <c r="D1439" t="s">
        <v>762</v>
      </c>
    </row>
    <row r="1440" spans="1:4">
      <c r="A1440" t="s">
        <v>5121</v>
      </c>
      <c r="B1440" t="s">
        <v>5122</v>
      </c>
      <c r="C1440" t="s">
        <v>5123</v>
      </c>
      <c r="D1440" t="s">
        <v>771</v>
      </c>
    </row>
    <row r="1441" spans="1:4">
      <c r="A1441" t="s">
        <v>5124</v>
      </c>
      <c r="B1441" t="s">
        <v>5125</v>
      </c>
      <c r="C1441" t="s">
        <v>5126</v>
      </c>
      <c r="D1441" t="s">
        <v>767</v>
      </c>
    </row>
    <row r="1442" spans="1:4">
      <c r="A1442" t="s">
        <v>5127</v>
      </c>
      <c r="B1442" t="s">
        <v>5128</v>
      </c>
      <c r="C1442" t="s">
        <v>5129</v>
      </c>
      <c r="D1442" t="s">
        <v>767</v>
      </c>
    </row>
    <row r="1443" spans="1:4">
      <c r="A1443" t="s">
        <v>5130</v>
      </c>
      <c r="B1443" t="s">
        <v>5131</v>
      </c>
      <c r="C1443" t="s">
        <v>5132</v>
      </c>
      <c r="D1443" t="s">
        <v>763</v>
      </c>
    </row>
    <row r="1444" spans="1:4">
      <c r="A1444" t="s">
        <v>5133</v>
      </c>
      <c r="B1444" t="s">
        <v>5134</v>
      </c>
      <c r="C1444" t="s">
        <v>5135</v>
      </c>
      <c r="D1444" t="s">
        <v>763</v>
      </c>
    </row>
    <row r="1445" spans="1:4">
      <c r="A1445" t="s">
        <v>5136</v>
      </c>
      <c r="B1445" t="s">
        <v>2978</v>
      </c>
      <c r="C1445" t="s">
        <v>5137</v>
      </c>
      <c r="D1445" t="s">
        <v>777</v>
      </c>
    </row>
    <row r="1446" spans="1:4">
      <c r="A1446" t="s">
        <v>5138</v>
      </c>
      <c r="B1446" t="s">
        <v>2735</v>
      </c>
      <c r="C1446" t="s">
        <v>5139</v>
      </c>
      <c r="D1446" t="s">
        <v>762</v>
      </c>
    </row>
    <row r="1447" spans="1:4">
      <c r="A1447" t="s">
        <v>5140</v>
      </c>
      <c r="B1447" t="s">
        <v>5141</v>
      </c>
      <c r="C1447" t="s">
        <v>5142</v>
      </c>
      <c r="D1447" t="s">
        <v>762</v>
      </c>
    </row>
    <row r="1448" spans="1:4">
      <c r="A1448" t="s">
        <v>5143</v>
      </c>
      <c r="B1448" t="s">
        <v>1155</v>
      </c>
      <c r="C1448" t="s">
        <v>5144</v>
      </c>
      <c r="D1448" t="s">
        <v>763</v>
      </c>
    </row>
    <row r="1449" spans="1:4">
      <c r="A1449" t="s">
        <v>5145</v>
      </c>
      <c r="B1449" t="s">
        <v>5146</v>
      </c>
      <c r="C1449" t="s">
        <v>5147</v>
      </c>
      <c r="D1449" t="s">
        <v>773</v>
      </c>
    </row>
    <row r="1450" spans="1:4">
      <c r="A1450" t="s">
        <v>5148</v>
      </c>
      <c r="B1450" t="s">
        <v>5149</v>
      </c>
      <c r="C1450" t="s">
        <v>5150</v>
      </c>
      <c r="D1450" t="s">
        <v>771</v>
      </c>
    </row>
    <row r="1451" spans="1:4">
      <c r="A1451" t="s">
        <v>5151</v>
      </c>
      <c r="B1451" t="s">
        <v>5152</v>
      </c>
      <c r="C1451" t="s">
        <v>5153</v>
      </c>
      <c r="D1451" t="s">
        <v>777</v>
      </c>
    </row>
    <row r="1452" spans="1:4">
      <c r="A1452" t="s">
        <v>5154</v>
      </c>
      <c r="B1452" t="s">
        <v>5155</v>
      </c>
      <c r="C1452" t="s">
        <v>5156</v>
      </c>
      <c r="D1452" t="s">
        <v>763</v>
      </c>
    </row>
    <row r="1453" spans="1:4">
      <c r="A1453" t="s">
        <v>5157</v>
      </c>
      <c r="B1453" t="s">
        <v>3098</v>
      </c>
      <c r="C1453" t="s">
        <v>5158</v>
      </c>
      <c r="D1453" t="s">
        <v>770</v>
      </c>
    </row>
    <row r="1454" spans="1:4">
      <c r="A1454" t="s">
        <v>5159</v>
      </c>
      <c r="B1454" t="s">
        <v>5160</v>
      </c>
      <c r="C1454" t="s">
        <v>5161</v>
      </c>
      <c r="D1454" t="s">
        <v>771</v>
      </c>
    </row>
    <row r="1455" spans="1:4">
      <c r="A1455" t="s">
        <v>5162</v>
      </c>
      <c r="B1455" t="s">
        <v>5163</v>
      </c>
      <c r="C1455" t="s">
        <v>5164</v>
      </c>
      <c r="D1455" t="s">
        <v>771</v>
      </c>
    </row>
    <row r="1456" spans="1:4">
      <c r="A1456" t="s">
        <v>5165</v>
      </c>
      <c r="B1456" t="s">
        <v>5166</v>
      </c>
      <c r="C1456" t="s">
        <v>5167</v>
      </c>
      <c r="D1456" t="s">
        <v>765</v>
      </c>
    </row>
    <row r="1457" spans="1:4">
      <c r="A1457" t="s">
        <v>5168</v>
      </c>
      <c r="B1457" t="s">
        <v>5169</v>
      </c>
      <c r="C1457" t="s">
        <v>5170</v>
      </c>
      <c r="D1457" t="s">
        <v>771</v>
      </c>
    </row>
    <row r="1458" spans="1:4">
      <c r="A1458" t="s">
        <v>5171</v>
      </c>
      <c r="B1458" t="s">
        <v>5172</v>
      </c>
      <c r="C1458" t="s">
        <v>5173</v>
      </c>
      <c r="D1458" t="s">
        <v>771</v>
      </c>
    </row>
    <row r="1459" spans="1:4">
      <c r="A1459" t="s">
        <v>5174</v>
      </c>
      <c r="B1459" t="s">
        <v>5175</v>
      </c>
      <c r="C1459" t="s">
        <v>5176</v>
      </c>
      <c r="D1459" t="s">
        <v>771</v>
      </c>
    </row>
    <row r="1460" spans="1:4">
      <c r="A1460" t="s">
        <v>5177</v>
      </c>
      <c r="B1460" t="s">
        <v>5178</v>
      </c>
      <c r="C1460" t="s">
        <v>5179</v>
      </c>
      <c r="D1460" t="s">
        <v>763</v>
      </c>
    </row>
    <row r="1461" spans="1:4">
      <c r="A1461" t="s">
        <v>5180</v>
      </c>
      <c r="B1461" t="s">
        <v>5181</v>
      </c>
      <c r="C1461" t="s">
        <v>5182</v>
      </c>
      <c r="D1461" t="s">
        <v>771</v>
      </c>
    </row>
    <row r="1462" spans="1:4">
      <c r="A1462" t="s">
        <v>5183</v>
      </c>
      <c r="B1462" t="s">
        <v>5184</v>
      </c>
      <c r="C1462" t="s">
        <v>5185</v>
      </c>
      <c r="D1462" t="s">
        <v>763</v>
      </c>
    </row>
    <row r="1463" spans="1:4">
      <c r="A1463" t="s">
        <v>5186</v>
      </c>
      <c r="B1463" t="s">
        <v>5187</v>
      </c>
      <c r="C1463" t="s">
        <v>5188</v>
      </c>
      <c r="D1463" t="s">
        <v>771</v>
      </c>
    </row>
    <row r="1464" spans="1:4">
      <c r="A1464" t="s">
        <v>5189</v>
      </c>
      <c r="B1464" t="s">
        <v>5190</v>
      </c>
      <c r="C1464" t="s">
        <v>5191</v>
      </c>
      <c r="D1464" t="s">
        <v>765</v>
      </c>
    </row>
    <row r="1465" spans="1:4">
      <c r="A1465" t="s">
        <v>5192</v>
      </c>
      <c r="B1465" t="s">
        <v>3593</v>
      </c>
      <c r="C1465" t="s">
        <v>5193</v>
      </c>
      <c r="D1465" t="s">
        <v>770</v>
      </c>
    </row>
    <row r="1466" spans="1:4">
      <c r="A1466" t="s">
        <v>5194</v>
      </c>
      <c r="B1466" t="s">
        <v>5195</v>
      </c>
      <c r="C1466" t="s">
        <v>5196</v>
      </c>
      <c r="D1466" t="s">
        <v>770</v>
      </c>
    </row>
    <row r="1467" spans="1:4">
      <c r="A1467" t="s">
        <v>5197</v>
      </c>
      <c r="B1467" t="s">
        <v>5198</v>
      </c>
      <c r="C1467" t="s">
        <v>5199</v>
      </c>
      <c r="D1467" t="s">
        <v>765</v>
      </c>
    </row>
    <row r="1468" spans="1:4">
      <c r="A1468" t="s">
        <v>5200</v>
      </c>
      <c r="B1468" t="s">
        <v>5201</v>
      </c>
      <c r="C1468" t="s">
        <v>5202</v>
      </c>
      <c r="D1468" t="s">
        <v>765</v>
      </c>
    </row>
    <row r="1469" spans="1:4">
      <c r="A1469" t="s">
        <v>5203</v>
      </c>
      <c r="B1469" t="s">
        <v>5204</v>
      </c>
      <c r="C1469" t="s">
        <v>5205</v>
      </c>
      <c r="D1469" t="s">
        <v>765</v>
      </c>
    </row>
    <row r="1470" spans="1:4">
      <c r="A1470" t="s">
        <v>5206</v>
      </c>
      <c r="B1470" t="s">
        <v>5207</v>
      </c>
      <c r="C1470" t="s">
        <v>5208</v>
      </c>
      <c r="D1470" t="s">
        <v>762</v>
      </c>
    </row>
    <row r="1471" spans="1:4">
      <c r="A1471" t="s">
        <v>5209</v>
      </c>
      <c r="B1471" t="s">
        <v>5210</v>
      </c>
      <c r="C1471" t="s">
        <v>5211</v>
      </c>
      <c r="D1471" t="s">
        <v>773</v>
      </c>
    </row>
    <row r="1472" spans="1:4">
      <c r="A1472" t="s">
        <v>5212</v>
      </c>
      <c r="B1472" t="s">
        <v>5213</v>
      </c>
      <c r="C1472" t="s">
        <v>5214</v>
      </c>
      <c r="D1472" t="s">
        <v>765</v>
      </c>
    </row>
    <row r="1473" spans="1:4">
      <c r="A1473" t="s">
        <v>5215</v>
      </c>
      <c r="B1473" t="s">
        <v>5216</v>
      </c>
      <c r="C1473" t="s">
        <v>5217</v>
      </c>
      <c r="D1473" t="s">
        <v>770</v>
      </c>
    </row>
    <row r="1474" spans="1:4">
      <c r="A1474" t="s">
        <v>5218</v>
      </c>
      <c r="B1474" t="s">
        <v>2666</v>
      </c>
      <c r="C1474" t="s">
        <v>5219</v>
      </c>
      <c r="D1474" t="s">
        <v>770</v>
      </c>
    </row>
    <row r="1475" spans="1:4">
      <c r="A1475" t="s">
        <v>5220</v>
      </c>
      <c r="B1475" t="s">
        <v>2666</v>
      </c>
      <c r="C1475" t="s">
        <v>5221</v>
      </c>
      <c r="D1475" t="s">
        <v>770</v>
      </c>
    </row>
    <row r="1476" spans="1:4">
      <c r="A1476" t="s">
        <v>5222</v>
      </c>
      <c r="B1476" t="s">
        <v>2666</v>
      </c>
      <c r="C1476" t="s">
        <v>5223</v>
      </c>
      <c r="D1476" t="s">
        <v>770</v>
      </c>
    </row>
    <row r="1477" spans="1:4">
      <c r="A1477" t="s">
        <v>5224</v>
      </c>
      <c r="B1477" t="s">
        <v>5225</v>
      </c>
      <c r="C1477" t="s">
        <v>5226</v>
      </c>
      <c r="D1477" t="s">
        <v>773</v>
      </c>
    </row>
    <row r="1478" spans="1:4">
      <c r="A1478" t="s">
        <v>5227</v>
      </c>
      <c r="B1478" t="s">
        <v>5228</v>
      </c>
      <c r="C1478" t="s">
        <v>5229</v>
      </c>
      <c r="D1478" t="s">
        <v>773</v>
      </c>
    </row>
    <row r="1479" spans="1:4">
      <c r="A1479" t="s">
        <v>5230</v>
      </c>
      <c r="B1479" t="s">
        <v>5231</v>
      </c>
      <c r="C1479" t="s">
        <v>5232</v>
      </c>
      <c r="D1479" t="s">
        <v>773</v>
      </c>
    </row>
    <row r="1480" spans="1:4">
      <c r="A1480" t="s">
        <v>5233</v>
      </c>
      <c r="B1480" t="s">
        <v>2694</v>
      </c>
      <c r="C1480" t="s">
        <v>5234</v>
      </c>
      <c r="D1480" t="s">
        <v>773</v>
      </c>
    </row>
    <row r="1481" spans="1:4">
      <c r="A1481" t="s">
        <v>5235</v>
      </c>
      <c r="B1481" t="s">
        <v>5236</v>
      </c>
      <c r="C1481" t="s">
        <v>5237</v>
      </c>
      <c r="D1481" t="s">
        <v>774</v>
      </c>
    </row>
    <row r="1482" spans="1:4">
      <c r="A1482" t="s">
        <v>5238</v>
      </c>
      <c r="B1482" t="s">
        <v>5239</v>
      </c>
      <c r="C1482" t="s">
        <v>5240</v>
      </c>
      <c r="D1482" t="s">
        <v>775</v>
      </c>
    </row>
    <row r="1483" spans="1:4">
      <c r="A1483" t="s">
        <v>5241</v>
      </c>
      <c r="B1483" t="s">
        <v>1620</v>
      </c>
      <c r="C1483" t="s">
        <v>5242</v>
      </c>
      <c r="D1483" t="s">
        <v>776</v>
      </c>
    </row>
    <row r="1484" spans="1:4">
      <c r="A1484" t="s">
        <v>5243</v>
      </c>
      <c r="B1484" t="s">
        <v>5244</v>
      </c>
      <c r="C1484" t="s">
        <v>5245</v>
      </c>
      <c r="D1484" t="s">
        <v>775</v>
      </c>
    </row>
    <row r="1485" spans="1:4">
      <c r="A1485" t="s">
        <v>5246</v>
      </c>
      <c r="B1485" t="s">
        <v>5247</v>
      </c>
      <c r="C1485" t="s">
        <v>5248</v>
      </c>
      <c r="D1485" t="s">
        <v>764</v>
      </c>
    </row>
    <row r="1486" spans="1:4">
      <c r="A1486" t="s">
        <v>5249</v>
      </c>
      <c r="B1486" t="s">
        <v>2003</v>
      </c>
      <c r="C1486" t="s">
        <v>5250</v>
      </c>
      <c r="D1486" t="s">
        <v>772</v>
      </c>
    </row>
    <row r="1487" spans="1:4">
      <c r="A1487" t="s">
        <v>5251</v>
      </c>
      <c r="B1487" t="s">
        <v>5252</v>
      </c>
      <c r="C1487" t="s">
        <v>5253</v>
      </c>
      <c r="D1487" t="s">
        <v>775</v>
      </c>
    </row>
    <row r="1488" spans="1:4">
      <c r="A1488" t="s">
        <v>5254</v>
      </c>
      <c r="B1488" t="s">
        <v>5255</v>
      </c>
      <c r="C1488" t="s">
        <v>5256</v>
      </c>
      <c r="D1488" t="s">
        <v>772</v>
      </c>
    </row>
    <row r="1489" spans="1:4">
      <c r="A1489" t="s">
        <v>5257</v>
      </c>
      <c r="B1489" t="s">
        <v>5258</v>
      </c>
      <c r="C1489" t="s">
        <v>5259</v>
      </c>
      <c r="D1489" t="s">
        <v>772</v>
      </c>
    </row>
    <row r="1490" spans="1:4">
      <c r="A1490" t="s">
        <v>5260</v>
      </c>
      <c r="B1490" t="s">
        <v>5261</v>
      </c>
      <c r="C1490" t="s">
        <v>5262</v>
      </c>
      <c r="D1490" t="s">
        <v>772</v>
      </c>
    </row>
    <row r="1491" spans="1:4">
      <c r="A1491" t="s">
        <v>5263</v>
      </c>
      <c r="B1491" t="s">
        <v>5264</v>
      </c>
      <c r="C1491" t="s">
        <v>5265</v>
      </c>
      <c r="D1491" t="s">
        <v>772</v>
      </c>
    </row>
    <row r="1492" spans="1:4">
      <c r="A1492" t="s">
        <v>5266</v>
      </c>
      <c r="B1492" t="s">
        <v>5267</v>
      </c>
      <c r="C1492" t="s">
        <v>5268</v>
      </c>
      <c r="D1492" t="s">
        <v>764</v>
      </c>
    </row>
    <row r="1493" spans="1:4">
      <c r="A1493" t="s">
        <v>5269</v>
      </c>
      <c r="B1493" t="s">
        <v>5270</v>
      </c>
      <c r="C1493" t="s">
        <v>5271</v>
      </c>
      <c r="D1493" t="s">
        <v>770</v>
      </c>
    </row>
    <row r="1494" spans="1:4">
      <c r="A1494" t="s">
        <v>5272</v>
      </c>
      <c r="B1494" t="s">
        <v>5273</v>
      </c>
      <c r="C1494" t="s">
        <v>5274</v>
      </c>
      <c r="D1494" t="s">
        <v>770</v>
      </c>
    </row>
    <row r="1495" spans="1:4">
      <c r="A1495" t="s">
        <v>5275</v>
      </c>
      <c r="B1495" t="s">
        <v>5276</v>
      </c>
      <c r="C1495" t="s">
        <v>5277</v>
      </c>
      <c r="D1495" t="s">
        <v>770</v>
      </c>
    </row>
    <row r="1496" spans="1:4">
      <c r="A1496" t="s">
        <v>5278</v>
      </c>
      <c r="B1496" t="s">
        <v>5279</v>
      </c>
      <c r="C1496" t="s">
        <v>5280</v>
      </c>
      <c r="D1496" t="s">
        <v>770</v>
      </c>
    </row>
    <row r="1497" spans="1:4">
      <c r="A1497" t="s">
        <v>5281</v>
      </c>
      <c r="B1497" t="s">
        <v>5282</v>
      </c>
      <c r="C1497" t="s">
        <v>5283</v>
      </c>
      <c r="D1497" t="s">
        <v>764</v>
      </c>
    </row>
    <row r="1498" spans="1:4">
      <c r="A1498" t="s">
        <v>5284</v>
      </c>
      <c r="B1498" t="s">
        <v>5285</v>
      </c>
      <c r="C1498" t="s">
        <v>5286</v>
      </c>
      <c r="D1498" t="s">
        <v>764</v>
      </c>
    </row>
    <row r="1499" spans="1:4">
      <c r="A1499" t="s">
        <v>5287</v>
      </c>
      <c r="B1499" t="s">
        <v>5288</v>
      </c>
      <c r="C1499" t="s">
        <v>5289</v>
      </c>
      <c r="D1499" t="s">
        <v>764</v>
      </c>
    </row>
    <row r="1500" spans="1:4">
      <c r="A1500" t="s">
        <v>5290</v>
      </c>
      <c r="B1500" t="s">
        <v>5291</v>
      </c>
      <c r="C1500" t="s">
        <v>5292</v>
      </c>
      <c r="D1500" t="s">
        <v>764</v>
      </c>
    </row>
    <row r="1501" spans="1:4">
      <c r="A1501" t="s">
        <v>5293</v>
      </c>
      <c r="B1501" t="s">
        <v>5294</v>
      </c>
      <c r="C1501" t="s">
        <v>5295</v>
      </c>
      <c r="D1501" t="s">
        <v>764</v>
      </c>
    </row>
    <row r="1502" spans="1:4">
      <c r="A1502" t="s">
        <v>5296</v>
      </c>
      <c r="B1502" t="s">
        <v>5297</v>
      </c>
      <c r="C1502" t="s">
        <v>5298</v>
      </c>
      <c r="D1502" t="s">
        <v>764</v>
      </c>
    </row>
    <row r="1503" spans="1:4">
      <c r="A1503" t="s">
        <v>5299</v>
      </c>
      <c r="B1503" t="s">
        <v>5300</v>
      </c>
      <c r="C1503" t="s">
        <v>5301</v>
      </c>
      <c r="D1503" t="s">
        <v>764</v>
      </c>
    </row>
    <row r="1504" spans="1:4">
      <c r="A1504" t="s">
        <v>5302</v>
      </c>
      <c r="B1504" t="s">
        <v>5303</v>
      </c>
      <c r="C1504" t="s">
        <v>5304</v>
      </c>
      <c r="D1504" t="s">
        <v>764</v>
      </c>
    </row>
    <row r="1505" spans="1:4">
      <c r="A1505" t="s">
        <v>5305</v>
      </c>
      <c r="B1505" t="s">
        <v>5306</v>
      </c>
      <c r="C1505" t="s">
        <v>5307</v>
      </c>
      <c r="D1505" t="s">
        <v>764</v>
      </c>
    </row>
    <row r="1506" spans="1:4">
      <c r="A1506" t="s">
        <v>5308</v>
      </c>
      <c r="B1506" t="s">
        <v>5309</v>
      </c>
      <c r="C1506" t="s">
        <v>5310</v>
      </c>
      <c r="D1506" t="s">
        <v>764</v>
      </c>
    </row>
    <row r="1507" spans="1:4">
      <c r="A1507" t="s">
        <v>5311</v>
      </c>
      <c r="B1507" t="s">
        <v>5312</v>
      </c>
      <c r="C1507" t="s">
        <v>5313</v>
      </c>
      <c r="D1507" t="s">
        <v>770</v>
      </c>
    </row>
    <row r="1508" spans="1:4">
      <c r="A1508" t="s">
        <v>5314</v>
      </c>
      <c r="B1508" t="s">
        <v>5315</v>
      </c>
      <c r="C1508" t="s">
        <v>5316</v>
      </c>
      <c r="D1508" t="s">
        <v>770</v>
      </c>
    </row>
    <row r="1509" spans="1:4">
      <c r="A1509" t="s">
        <v>5317</v>
      </c>
      <c r="B1509" t="s">
        <v>5318</v>
      </c>
      <c r="C1509" t="s">
        <v>5319</v>
      </c>
      <c r="D1509" t="s">
        <v>769</v>
      </c>
    </row>
    <row r="1510" spans="1:4">
      <c r="A1510" t="s">
        <v>5320</v>
      </c>
      <c r="B1510" t="s">
        <v>5321</v>
      </c>
      <c r="C1510" t="s">
        <v>5322</v>
      </c>
      <c r="D1510" t="s">
        <v>767</v>
      </c>
    </row>
    <row r="1511" spans="1:4">
      <c r="A1511" t="s">
        <v>5323</v>
      </c>
      <c r="B1511" t="s">
        <v>5324</v>
      </c>
      <c r="C1511" t="s">
        <v>5325</v>
      </c>
      <c r="D1511" t="s">
        <v>773</v>
      </c>
    </row>
    <row r="1512" spans="1:4">
      <c r="A1512" t="s">
        <v>5326</v>
      </c>
      <c r="B1512" t="s">
        <v>5327</v>
      </c>
      <c r="C1512" t="s">
        <v>5328</v>
      </c>
      <c r="D1512" t="s">
        <v>773</v>
      </c>
    </row>
    <row r="1513" spans="1:4">
      <c r="A1513" t="s">
        <v>5329</v>
      </c>
      <c r="B1513" t="s">
        <v>5330</v>
      </c>
      <c r="C1513" t="s">
        <v>5331</v>
      </c>
      <c r="D1513" t="s">
        <v>773</v>
      </c>
    </row>
    <row r="1514" spans="1:4">
      <c r="A1514" t="s">
        <v>5332</v>
      </c>
      <c r="B1514" t="s">
        <v>5333</v>
      </c>
      <c r="C1514" t="s">
        <v>5334</v>
      </c>
      <c r="D1514" t="s">
        <v>773</v>
      </c>
    </row>
    <row r="1515" spans="1:4">
      <c r="A1515" t="s">
        <v>5335</v>
      </c>
      <c r="B1515" t="s">
        <v>5336</v>
      </c>
      <c r="C1515" t="s">
        <v>5337</v>
      </c>
      <c r="D1515" t="s">
        <v>773</v>
      </c>
    </row>
    <row r="1516" spans="1:4">
      <c r="A1516" t="s">
        <v>5338</v>
      </c>
      <c r="B1516" t="s">
        <v>5339</v>
      </c>
      <c r="C1516" t="s">
        <v>5340</v>
      </c>
      <c r="D1516" t="s">
        <v>773</v>
      </c>
    </row>
    <row r="1517" spans="1:4">
      <c r="A1517" t="s">
        <v>5341</v>
      </c>
      <c r="B1517" t="s">
        <v>5342</v>
      </c>
      <c r="C1517" t="s">
        <v>5343</v>
      </c>
      <c r="D1517" t="s">
        <v>773</v>
      </c>
    </row>
    <row r="1518" spans="1:4">
      <c r="A1518" t="s">
        <v>5344</v>
      </c>
      <c r="B1518" t="s">
        <v>5345</v>
      </c>
      <c r="C1518" t="s">
        <v>5346</v>
      </c>
      <c r="D1518" t="s">
        <v>773</v>
      </c>
    </row>
    <row r="1519" spans="1:4">
      <c r="A1519" t="s">
        <v>5347</v>
      </c>
      <c r="B1519" t="s">
        <v>5348</v>
      </c>
      <c r="C1519" t="s">
        <v>5349</v>
      </c>
      <c r="D1519" t="s">
        <v>773</v>
      </c>
    </row>
    <row r="1520" spans="1:4">
      <c r="A1520" t="s">
        <v>5350</v>
      </c>
      <c r="B1520" t="s">
        <v>5351</v>
      </c>
      <c r="C1520" t="s">
        <v>5352</v>
      </c>
      <c r="D1520" t="s">
        <v>773</v>
      </c>
    </row>
    <row r="1521" spans="1:4">
      <c r="A1521" t="s">
        <v>5353</v>
      </c>
      <c r="B1521" t="s">
        <v>5354</v>
      </c>
      <c r="C1521" t="s">
        <v>5355</v>
      </c>
      <c r="D1521" t="s">
        <v>773</v>
      </c>
    </row>
    <row r="1522" spans="1:4">
      <c r="A1522" t="s">
        <v>5356</v>
      </c>
      <c r="B1522" t="s">
        <v>5357</v>
      </c>
      <c r="C1522" t="s">
        <v>5358</v>
      </c>
      <c r="D1522" t="s">
        <v>773</v>
      </c>
    </row>
    <row r="1523" spans="1:4">
      <c r="A1523" t="s">
        <v>5359</v>
      </c>
      <c r="B1523" t="s">
        <v>5360</v>
      </c>
      <c r="C1523" t="s">
        <v>5361</v>
      </c>
      <c r="D1523" t="s">
        <v>773</v>
      </c>
    </row>
    <row r="1524" spans="1:4">
      <c r="A1524" t="s">
        <v>5362</v>
      </c>
      <c r="B1524" t="s">
        <v>5363</v>
      </c>
      <c r="C1524" t="s">
        <v>5364</v>
      </c>
      <c r="D1524" t="s">
        <v>773</v>
      </c>
    </row>
    <row r="1525" spans="1:4">
      <c r="A1525" t="s">
        <v>5365</v>
      </c>
      <c r="B1525" t="s">
        <v>5366</v>
      </c>
      <c r="C1525" t="s">
        <v>5367</v>
      </c>
      <c r="D1525" t="s">
        <v>773</v>
      </c>
    </row>
    <row r="1526" spans="1:4">
      <c r="A1526" t="s">
        <v>5368</v>
      </c>
      <c r="B1526" t="s">
        <v>5369</v>
      </c>
      <c r="C1526" t="s">
        <v>5370</v>
      </c>
      <c r="D1526" t="s">
        <v>773</v>
      </c>
    </row>
    <row r="1527" spans="1:4">
      <c r="A1527" t="s">
        <v>5371</v>
      </c>
      <c r="B1527" t="s">
        <v>5372</v>
      </c>
      <c r="C1527" t="s">
        <v>5373</v>
      </c>
      <c r="D1527" t="s">
        <v>773</v>
      </c>
    </row>
    <row r="1528" spans="1:4">
      <c r="A1528" t="s">
        <v>5374</v>
      </c>
      <c r="B1528" t="s">
        <v>5375</v>
      </c>
      <c r="C1528" t="s">
        <v>5376</v>
      </c>
      <c r="D1528" t="s">
        <v>773</v>
      </c>
    </row>
    <row r="1529" spans="1:4">
      <c r="A1529" t="s">
        <v>5377</v>
      </c>
      <c r="B1529" t="s">
        <v>5378</v>
      </c>
      <c r="C1529" t="s">
        <v>5379</v>
      </c>
      <c r="D1529" t="s">
        <v>773</v>
      </c>
    </row>
    <row r="1530" spans="1:4">
      <c r="A1530" t="s">
        <v>5380</v>
      </c>
      <c r="B1530" t="s">
        <v>5381</v>
      </c>
      <c r="C1530" t="s">
        <v>5382</v>
      </c>
      <c r="D1530" t="s">
        <v>773</v>
      </c>
    </row>
    <row r="1531" spans="1:4">
      <c r="A1531" t="s">
        <v>5383</v>
      </c>
      <c r="B1531" t="s">
        <v>5384</v>
      </c>
      <c r="C1531" t="s">
        <v>5385</v>
      </c>
      <c r="D1531" t="s">
        <v>773</v>
      </c>
    </row>
    <row r="1532" spans="1:4">
      <c r="A1532" t="s">
        <v>5386</v>
      </c>
      <c r="B1532" t="s">
        <v>5384</v>
      </c>
      <c r="C1532" t="s">
        <v>5387</v>
      </c>
      <c r="D1532" t="s">
        <v>773</v>
      </c>
    </row>
    <row r="1533" spans="1:4">
      <c r="A1533" t="s">
        <v>5388</v>
      </c>
      <c r="B1533" t="s">
        <v>5389</v>
      </c>
      <c r="C1533" t="s">
        <v>5390</v>
      </c>
      <c r="D1533" t="s">
        <v>773</v>
      </c>
    </row>
    <row r="1534" spans="1:4">
      <c r="A1534" t="s">
        <v>5391</v>
      </c>
      <c r="B1534" t="s">
        <v>5392</v>
      </c>
      <c r="C1534" t="s">
        <v>5393</v>
      </c>
      <c r="D1534" t="s">
        <v>773</v>
      </c>
    </row>
    <row r="1535" spans="1:4">
      <c r="A1535" t="s">
        <v>5394</v>
      </c>
      <c r="B1535" t="s">
        <v>5395</v>
      </c>
      <c r="C1535" t="s">
        <v>5396</v>
      </c>
      <c r="D1535" t="s">
        <v>764</v>
      </c>
    </row>
    <row r="1536" spans="1:4">
      <c r="A1536" t="s">
        <v>5397</v>
      </c>
      <c r="B1536" t="s">
        <v>5398</v>
      </c>
      <c r="C1536" t="s">
        <v>5399</v>
      </c>
      <c r="D1536" t="s">
        <v>772</v>
      </c>
    </row>
    <row r="1537" spans="1:4">
      <c r="A1537" t="s">
        <v>5400</v>
      </c>
      <c r="B1537" t="s">
        <v>5401</v>
      </c>
      <c r="C1537" t="s">
        <v>5402</v>
      </c>
      <c r="D1537" t="s">
        <v>775</v>
      </c>
    </row>
    <row r="1538" spans="1:4">
      <c r="A1538" t="s">
        <v>5403</v>
      </c>
      <c r="B1538" t="s">
        <v>5404</v>
      </c>
      <c r="C1538" t="s">
        <v>5405</v>
      </c>
      <c r="D1538" t="s">
        <v>768</v>
      </c>
    </row>
    <row r="1539" spans="1:4">
      <c r="A1539" t="s">
        <v>5406</v>
      </c>
      <c r="B1539" t="s">
        <v>5407</v>
      </c>
      <c r="C1539" t="s">
        <v>5408</v>
      </c>
      <c r="D1539" t="s">
        <v>767</v>
      </c>
    </row>
    <row r="1540" spans="1:4">
      <c r="A1540" t="s">
        <v>5409</v>
      </c>
      <c r="B1540" t="s">
        <v>5410</v>
      </c>
      <c r="C1540" t="s">
        <v>5411</v>
      </c>
      <c r="D1540" t="s">
        <v>767</v>
      </c>
    </row>
    <row r="1541" spans="1:4">
      <c r="A1541" t="s">
        <v>5412</v>
      </c>
      <c r="B1541" t="s">
        <v>5413</v>
      </c>
      <c r="C1541" t="s">
        <v>5414</v>
      </c>
      <c r="D1541" t="s">
        <v>767</v>
      </c>
    </row>
    <row r="1542" spans="1:4">
      <c r="A1542" t="s">
        <v>5415</v>
      </c>
      <c r="B1542" t="s">
        <v>5416</v>
      </c>
      <c r="C1542" t="s">
        <v>5417</v>
      </c>
      <c r="D1542" t="s">
        <v>767</v>
      </c>
    </row>
    <row r="1543" spans="1:4">
      <c r="A1543" t="s">
        <v>5418</v>
      </c>
      <c r="B1543" t="s">
        <v>5419</v>
      </c>
      <c r="C1543" t="s">
        <v>5420</v>
      </c>
      <c r="D1543" t="s">
        <v>763</v>
      </c>
    </row>
    <row r="1544" spans="1:4">
      <c r="A1544" t="s">
        <v>5421</v>
      </c>
      <c r="B1544" t="s">
        <v>5422</v>
      </c>
      <c r="C1544" t="s">
        <v>5423</v>
      </c>
      <c r="D1544" t="s">
        <v>763</v>
      </c>
    </row>
    <row r="1545" spans="1:4">
      <c r="A1545" t="s">
        <v>5424</v>
      </c>
      <c r="B1545" t="s">
        <v>2315</v>
      </c>
      <c r="C1545" t="s">
        <v>5425</v>
      </c>
      <c r="D1545" t="s">
        <v>768</v>
      </c>
    </row>
    <row r="1546" spans="1:4">
      <c r="A1546" t="s">
        <v>5426</v>
      </c>
      <c r="B1546" t="s">
        <v>5427</v>
      </c>
      <c r="C1546" t="s">
        <v>5428</v>
      </c>
      <c r="D1546" t="s">
        <v>768</v>
      </c>
    </row>
    <row r="1547" spans="1:4">
      <c r="A1547" t="s">
        <v>5429</v>
      </c>
      <c r="B1547" t="s">
        <v>5430</v>
      </c>
      <c r="C1547" t="s">
        <v>5431</v>
      </c>
      <c r="D1547" t="s">
        <v>768</v>
      </c>
    </row>
    <row r="1548" spans="1:4">
      <c r="A1548" t="s">
        <v>5432</v>
      </c>
      <c r="B1548" t="s">
        <v>5433</v>
      </c>
      <c r="C1548" t="s">
        <v>5434</v>
      </c>
      <c r="D1548" t="s">
        <v>763</v>
      </c>
    </row>
    <row r="1549" spans="1:4">
      <c r="A1549" t="s">
        <v>5435</v>
      </c>
      <c r="B1549" t="s">
        <v>5436</v>
      </c>
      <c r="C1549" t="s">
        <v>5437</v>
      </c>
      <c r="D1549" t="s">
        <v>768</v>
      </c>
    </row>
    <row r="1550" spans="1:4">
      <c r="A1550" t="s">
        <v>5438</v>
      </c>
      <c r="B1550" t="s">
        <v>5439</v>
      </c>
      <c r="C1550" t="s">
        <v>5440</v>
      </c>
      <c r="D1550" t="s">
        <v>768</v>
      </c>
    </row>
    <row r="1551" spans="1:4">
      <c r="A1551" t="s">
        <v>5441</v>
      </c>
      <c r="B1551" t="s">
        <v>5442</v>
      </c>
      <c r="C1551" t="s">
        <v>5443</v>
      </c>
      <c r="D1551" t="s">
        <v>768</v>
      </c>
    </row>
    <row r="1552" spans="1:4">
      <c r="A1552" t="s">
        <v>5444</v>
      </c>
      <c r="B1552" t="s">
        <v>5445</v>
      </c>
      <c r="C1552" t="s">
        <v>5446</v>
      </c>
      <c r="D1552" t="s">
        <v>768</v>
      </c>
    </row>
    <row r="1553" spans="1:4">
      <c r="A1553" t="s">
        <v>5447</v>
      </c>
      <c r="B1553" t="s">
        <v>5448</v>
      </c>
      <c r="C1553" t="s">
        <v>5449</v>
      </c>
      <c r="D1553" t="s">
        <v>777</v>
      </c>
    </row>
    <row r="1554" spans="1:4">
      <c r="A1554" t="s">
        <v>5450</v>
      </c>
      <c r="B1554" t="s">
        <v>5451</v>
      </c>
      <c r="C1554" t="s">
        <v>5452</v>
      </c>
      <c r="D1554" t="s">
        <v>777</v>
      </c>
    </row>
    <row r="1555" spans="1:4">
      <c r="A1555" t="s">
        <v>5453</v>
      </c>
      <c r="B1555" t="s">
        <v>5454</v>
      </c>
      <c r="C1555" t="s">
        <v>5455</v>
      </c>
      <c r="D1555" t="s">
        <v>764</v>
      </c>
    </row>
    <row r="1556" spans="1:4">
      <c r="A1556" t="s">
        <v>5456</v>
      </c>
      <c r="B1556" t="s">
        <v>5457</v>
      </c>
      <c r="C1556" t="s">
        <v>5458</v>
      </c>
      <c r="D1556" t="s">
        <v>764</v>
      </c>
    </row>
    <row r="1557" spans="1:4">
      <c r="A1557" t="s">
        <v>5459</v>
      </c>
      <c r="B1557" t="s">
        <v>5460</v>
      </c>
      <c r="C1557" t="s">
        <v>5461</v>
      </c>
      <c r="D1557" t="s">
        <v>766</v>
      </c>
    </row>
    <row r="1558" spans="1:4">
      <c r="A1558" t="s">
        <v>5462</v>
      </c>
      <c r="B1558" t="s">
        <v>5463</v>
      </c>
      <c r="C1558" t="s">
        <v>5464</v>
      </c>
      <c r="D1558" t="s">
        <v>764</v>
      </c>
    </row>
    <row r="1559" spans="1:4">
      <c r="A1559" t="s">
        <v>5465</v>
      </c>
      <c r="B1559" t="s">
        <v>5466</v>
      </c>
      <c r="C1559" t="s">
        <v>5467</v>
      </c>
      <c r="D1559" t="s">
        <v>766</v>
      </c>
    </row>
    <row r="1560" spans="1:4">
      <c r="A1560" t="s">
        <v>5468</v>
      </c>
      <c r="B1560" t="s">
        <v>5469</v>
      </c>
      <c r="C1560" t="s">
        <v>5470</v>
      </c>
      <c r="D1560" t="s">
        <v>766</v>
      </c>
    </row>
    <row r="1561" spans="1:4">
      <c r="A1561" t="s">
        <v>5471</v>
      </c>
      <c r="B1561" t="s">
        <v>1041</v>
      </c>
      <c r="C1561" t="s">
        <v>5472</v>
      </c>
      <c r="D1561" t="s">
        <v>766</v>
      </c>
    </row>
    <row r="1562" spans="1:4">
      <c r="A1562" t="s">
        <v>5473</v>
      </c>
      <c r="B1562" t="s">
        <v>5474</v>
      </c>
      <c r="C1562" t="s">
        <v>5475</v>
      </c>
      <c r="D1562" t="s">
        <v>764</v>
      </c>
    </row>
    <row r="1563" spans="1:4">
      <c r="A1563" t="s">
        <v>5476</v>
      </c>
      <c r="B1563" t="s">
        <v>1041</v>
      </c>
      <c r="C1563" t="s">
        <v>5477</v>
      </c>
      <c r="D1563" t="s">
        <v>766</v>
      </c>
    </row>
    <row r="1564" spans="1:4">
      <c r="A1564" t="s">
        <v>5478</v>
      </c>
      <c r="B1564" t="s">
        <v>5479</v>
      </c>
      <c r="C1564" t="s">
        <v>5480</v>
      </c>
      <c r="D1564" t="s">
        <v>772</v>
      </c>
    </row>
    <row r="1565" spans="1:4">
      <c r="A1565" t="s">
        <v>5481</v>
      </c>
      <c r="B1565" t="s">
        <v>1041</v>
      </c>
      <c r="C1565" t="s">
        <v>5482</v>
      </c>
      <c r="D1565" t="s">
        <v>766</v>
      </c>
    </row>
    <row r="1566" spans="1:4">
      <c r="A1566" t="s">
        <v>5483</v>
      </c>
      <c r="B1566" t="s">
        <v>5484</v>
      </c>
      <c r="C1566" t="s">
        <v>5485</v>
      </c>
      <c r="D1566" t="s">
        <v>766</v>
      </c>
    </row>
    <row r="1567" spans="1:4">
      <c r="A1567" t="s">
        <v>5486</v>
      </c>
      <c r="B1567" t="s">
        <v>5487</v>
      </c>
      <c r="C1567" t="s">
        <v>5488</v>
      </c>
      <c r="D1567" t="s">
        <v>766</v>
      </c>
    </row>
    <row r="1568" spans="1:4">
      <c r="A1568" t="s">
        <v>5489</v>
      </c>
      <c r="B1568" t="s">
        <v>5490</v>
      </c>
      <c r="C1568" t="s">
        <v>5491</v>
      </c>
      <c r="D1568" t="s">
        <v>766</v>
      </c>
    </row>
    <row r="1569" spans="1:4">
      <c r="A1569" t="s">
        <v>5492</v>
      </c>
      <c r="B1569" t="s">
        <v>5493</v>
      </c>
      <c r="C1569" t="s">
        <v>5494</v>
      </c>
      <c r="D1569" t="s">
        <v>766</v>
      </c>
    </row>
    <row r="1570" spans="1:4">
      <c r="A1570" t="s">
        <v>5495</v>
      </c>
      <c r="B1570" t="s">
        <v>5496</v>
      </c>
      <c r="C1570" t="s">
        <v>5497</v>
      </c>
      <c r="D1570" t="s">
        <v>766</v>
      </c>
    </row>
    <row r="1571" spans="1:4">
      <c r="A1571" t="s">
        <v>5498</v>
      </c>
      <c r="B1571" t="s">
        <v>5499</v>
      </c>
      <c r="C1571" t="s">
        <v>5500</v>
      </c>
      <c r="D1571" t="s">
        <v>764</v>
      </c>
    </row>
    <row r="1572" spans="1:4">
      <c r="A1572" t="s">
        <v>5501</v>
      </c>
      <c r="B1572" t="s">
        <v>5502</v>
      </c>
      <c r="C1572" t="s">
        <v>5503</v>
      </c>
      <c r="D1572" t="s">
        <v>772</v>
      </c>
    </row>
    <row r="1573" spans="1:4">
      <c r="A1573" t="s">
        <v>5504</v>
      </c>
      <c r="B1573" t="s">
        <v>5505</v>
      </c>
      <c r="C1573" t="s">
        <v>5506</v>
      </c>
      <c r="D1573" t="s">
        <v>770</v>
      </c>
    </row>
    <row r="1574" spans="1:4">
      <c r="A1574" t="s">
        <v>5507</v>
      </c>
      <c r="B1574" t="s">
        <v>5508</v>
      </c>
      <c r="C1574" t="s">
        <v>5509</v>
      </c>
      <c r="D1574" t="s">
        <v>768</v>
      </c>
    </row>
    <row r="1575" spans="1:4">
      <c r="A1575" t="s">
        <v>5510</v>
      </c>
      <c r="B1575" t="s">
        <v>5511</v>
      </c>
      <c r="C1575" t="s">
        <v>5512</v>
      </c>
      <c r="D1575" t="s">
        <v>772</v>
      </c>
    </row>
    <row r="1576" spans="1:4">
      <c r="A1576" t="s">
        <v>5513</v>
      </c>
      <c r="B1576" t="s">
        <v>5514</v>
      </c>
      <c r="C1576" t="s">
        <v>5515</v>
      </c>
      <c r="D1576" t="s">
        <v>766</v>
      </c>
    </row>
    <row r="1577" spans="1:4">
      <c r="A1577" t="s">
        <v>5516</v>
      </c>
      <c r="B1577" t="s">
        <v>5517</v>
      </c>
      <c r="C1577" t="s">
        <v>5518</v>
      </c>
      <c r="D1577" t="s">
        <v>772</v>
      </c>
    </row>
    <row r="1578" spans="1:4">
      <c r="A1578" t="s">
        <v>5519</v>
      </c>
      <c r="B1578" t="s">
        <v>5520</v>
      </c>
      <c r="C1578" t="s">
        <v>5521</v>
      </c>
      <c r="D1578" t="s">
        <v>772</v>
      </c>
    </row>
    <row r="1579" spans="1:4">
      <c r="A1579" t="s">
        <v>5522</v>
      </c>
      <c r="B1579" t="s">
        <v>5523</v>
      </c>
      <c r="C1579" t="s">
        <v>5524</v>
      </c>
      <c r="D1579" t="s">
        <v>772</v>
      </c>
    </row>
    <row r="1580" spans="1:4">
      <c r="A1580" t="s">
        <v>5525</v>
      </c>
      <c r="B1580" t="s">
        <v>5526</v>
      </c>
      <c r="C1580" t="s">
        <v>5527</v>
      </c>
      <c r="D1580" t="s">
        <v>772</v>
      </c>
    </row>
    <row r="1581" spans="1:4">
      <c r="A1581" t="s">
        <v>5528</v>
      </c>
      <c r="B1581" t="s">
        <v>5529</v>
      </c>
      <c r="C1581" t="s">
        <v>5530</v>
      </c>
      <c r="D1581" t="s">
        <v>772</v>
      </c>
    </row>
    <row r="1582" spans="1:4">
      <c r="A1582" t="s">
        <v>5531</v>
      </c>
      <c r="B1582" t="s">
        <v>5532</v>
      </c>
      <c r="C1582" t="s">
        <v>5533</v>
      </c>
      <c r="D1582" t="s">
        <v>770</v>
      </c>
    </row>
    <row r="1583" spans="1:4">
      <c r="A1583" t="s">
        <v>5534</v>
      </c>
      <c r="B1583" t="s">
        <v>5535</v>
      </c>
      <c r="C1583" t="s">
        <v>5536</v>
      </c>
      <c r="D1583" t="s">
        <v>772</v>
      </c>
    </row>
    <row r="1584" spans="1:4">
      <c r="A1584" t="s">
        <v>5537</v>
      </c>
      <c r="B1584" t="s">
        <v>5538</v>
      </c>
      <c r="C1584" t="s">
        <v>5539</v>
      </c>
      <c r="D1584" t="s">
        <v>766</v>
      </c>
    </row>
    <row r="1585" spans="1:4">
      <c r="A1585" t="s">
        <v>5540</v>
      </c>
      <c r="B1585" t="s">
        <v>5541</v>
      </c>
      <c r="C1585" t="s">
        <v>5542</v>
      </c>
      <c r="D1585" t="s">
        <v>772</v>
      </c>
    </row>
    <row r="1586" spans="1:4">
      <c r="A1586" t="s">
        <v>5543</v>
      </c>
      <c r="B1586" t="s">
        <v>5544</v>
      </c>
      <c r="C1586" t="s">
        <v>5545</v>
      </c>
      <c r="D1586" t="s">
        <v>766</v>
      </c>
    </row>
    <row r="1587" spans="1:4">
      <c r="A1587" t="s">
        <v>5546</v>
      </c>
      <c r="B1587" t="s">
        <v>5547</v>
      </c>
      <c r="C1587" t="s">
        <v>5548</v>
      </c>
      <c r="D1587" t="s">
        <v>762</v>
      </c>
    </row>
    <row r="1588" spans="1:4">
      <c r="A1588" t="s">
        <v>5549</v>
      </c>
      <c r="B1588" t="s">
        <v>5550</v>
      </c>
      <c r="C1588" t="s">
        <v>5551</v>
      </c>
      <c r="D1588" t="s">
        <v>762</v>
      </c>
    </row>
    <row r="1589" spans="1:4">
      <c r="A1589" t="s">
        <v>5552</v>
      </c>
      <c r="B1589" t="s">
        <v>5553</v>
      </c>
      <c r="C1589" t="s">
        <v>5554</v>
      </c>
      <c r="D1589" t="s">
        <v>762</v>
      </c>
    </row>
    <row r="1590" spans="1:4">
      <c r="A1590" t="s">
        <v>5555</v>
      </c>
      <c r="B1590" t="s">
        <v>5556</v>
      </c>
      <c r="C1590" t="s">
        <v>5557</v>
      </c>
      <c r="D1590" t="s">
        <v>775</v>
      </c>
    </row>
    <row r="1591" spans="1:4">
      <c r="A1591" t="s">
        <v>5558</v>
      </c>
      <c r="B1591" t="s">
        <v>5559</v>
      </c>
      <c r="C1591" t="s">
        <v>5560</v>
      </c>
      <c r="D1591" t="s">
        <v>765</v>
      </c>
    </row>
    <row r="1592" spans="1:4">
      <c r="A1592" t="s">
        <v>5561</v>
      </c>
      <c r="B1592" t="s">
        <v>5562</v>
      </c>
      <c r="C1592" t="s">
        <v>5563</v>
      </c>
      <c r="D1592" t="s">
        <v>765</v>
      </c>
    </row>
    <row r="1593" spans="1:4">
      <c r="A1593" t="s">
        <v>5564</v>
      </c>
      <c r="B1593" t="s">
        <v>5565</v>
      </c>
      <c r="C1593" t="s">
        <v>5566</v>
      </c>
      <c r="D1593" t="s">
        <v>765</v>
      </c>
    </row>
    <row r="1594" spans="1:4">
      <c r="A1594" t="s">
        <v>5567</v>
      </c>
      <c r="B1594" t="s">
        <v>5568</v>
      </c>
      <c r="C1594" t="s">
        <v>5569</v>
      </c>
      <c r="D1594" t="s">
        <v>765</v>
      </c>
    </row>
    <row r="1595" spans="1:4">
      <c r="A1595" t="s">
        <v>5570</v>
      </c>
      <c r="B1595" t="s">
        <v>5571</v>
      </c>
      <c r="C1595" t="s">
        <v>5572</v>
      </c>
      <c r="D1595" t="s">
        <v>765</v>
      </c>
    </row>
    <row r="1596" spans="1:4">
      <c r="A1596" t="s">
        <v>5573</v>
      </c>
      <c r="B1596" t="s">
        <v>5574</v>
      </c>
      <c r="C1596" t="s">
        <v>5575</v>
      </c>
      <c r="D1596" t="s">
        <v>770</v>
      </c>
    </row>
    <row r="1597" spans="1:4">
      <c r="A1597" t="s">
        <v>5576</v>
      </c>
      <c r="B1597" t="s">
        <v>5577</v>
      </c>
      <c r="C1597" t="s">
        <v>5578</v>
      </c>
      <c r="D1597" t="s">
        <v>765</v>
      </c>
    </row>
    <row r="1598" spans="1:4">
      <c r="A1598" t="s">
        <v>5579</v>
      </c>
      <c r="B1598" t="s">
        <v>5580</v>
      </c>
      <c r="C1598" t="s">
        <v>5581</v>
      </c>
      <c r="D1598" t="s">
        <v>765</v>
      </c>
    </row>
    <row r="1599" spans="1:4">
      <c r="A1599" t="s">
        <v>5582</v>
      </c>
      <c r="B1599" t="s">
        <v>5583</v>
      </c>
      <c r="C1599" t="s">
        <v>5584</v>
      </c>
      <c r="D1599" t="s">
        <v>765</v>
      </c>
    </row>
    <row r="1600" spans="1:4">
      <c r="A1600" t="s">
        <v>5585</v>
      </c>
      <c r="B1600" t="s">
        <v>5239</v>
      </c>
      <c r="C1600" t="s">
        <v>5586</v>
      </c>
      <c r="D1600" t="s">
        <v>775</v>
      </c>
    </row>
    <row r="1601" spans="1:4">
      <c r="A1601" t="s">
        <v>5587</v>
      </c>
      <c r="B1601" t="s">
        <v>5588</v>
      </c>
      <c r="C1601" t="s">
        <v>5589</v>
      </c>
      <c r="D1601" t="s">
        <v>775</v>
      </c>
    </row>
    <row r="1602" spans="1:4">
      <c r="A1602" t="s">
        <v>5590</v>
      </c>
      <c r="B1602" t="s">
        <v>5591</v>
      </c>
      <c r="C1602" t="s">
        <v>5592</v>
      </c>
      <c r="D1602" t="s">
        <v>775</v>
      </c>
    </row>
    <row r="1603" spans="1:4">
      <c r="A1603" t="s">
        <v>5593</v>
      </c>
      <c r="B1603" t="s">
        <v>5594</v>
      </c>
      <c r="C1603" t="s">
        <v>5595</v>
      </c>
      <c r="D1603" t="s">
        <v>769</v>
      </c>
    </row>
    <row r="1604" spans="1:4">
      <c r="A1604" t="s">
        <v>5596</v>
      </c>
      <c r="B1604" t="s">
        <v>5597</v>
      </c>
      <c r="C1604" t="s">
        <v>5598</v>
      </c>
      <c r="D1604" t="s">
        <v>769</v>
      </c>
    </row>
    <row r="1605" spans="1:4">
      <c r="A1605" t="s">
        <v>5599</v>
      </c>
      <c r="B1605" t="s">
        <v>5600</v>
      </c>
      <c r="C1605" t="s">
        <v>5601</v>
      </c>
      <c r="D1605" t="s">
        <v>769</v>
      </c>
    </row>
    <row r="1606" spans="1:4">
      <c r="A1606" t="s">
        <v>5602</v>
      </c>
      <c r="B1606" t="s">
        <v>5603</v>
      </c>
      <c r="C1606" t="s">
        <v>5604</v>
      </c>
      <c r="D1606" t="s">
        <v>769</v>
      </c>
    </row>
    <row r="1607" spans="1:4">
      <c r="A1607" t="s">
        <v>5605</v>
      </c>
      <c r="B1607" t="s">
        <v>5606</v>
      </c>
      <c r="C1607" t="s">
        <v>5607</v>
      </c>
      <c r="D1607" t="s">
        <v>775</v>
      </c>
    </row>
    <row r="1608" spans="1:4">
      <c r="A1608" t="s">
        <v>5608</v>
      </c>
      <c r="B1608" t="s">
        <v>2622</v>
      </c>
      <c r="C1608" t="s">
        <v>5609</v>
      </c>
      <c r="D1608" t="s">
        <v>769</v>
      </c>
    </row>
    <row r="1609" spans="1:4">
      <c r="A1609" t="s">
        <v>5610</v>
      </c>
      <c r="B1609" t="s">
        <v>5611</v>
      </c>
      <c r="C1609" t="s">
        <v>5612</v>
      </c>
      <c r="D1609" t="s">
        <v>772</v>
      </c>
    </row>
    <row r="1610" spans="1:4">
      <c r="A1610" t="s">
        <v>5613</v>
      </c>
      <c r="B1610" t="s">
        <v>5614</v>
      </c>
      <c r="C1610" t="s">
        <v>5615</v>
      </c>
      <c r="D1610" t="s">
        <v>772</v>
      </c>
    </row>
    <row r="1611" spans="1:4">
      <c r="A1611" t="s">
        <v>5616</v>
      </c>
      <c r="B1611" t="s">
        <v>5617</v>
      </c>
      <c r="C1611" t="s">
        <v>5618</v>
      </c>
      <c r="D1611" t="s">
        <v>772</v>
      </c>
    </row>
    <row r="1612" spans="1:4">
      <c r="A1612" t="s">
        <v>5619</v>
      </c>
      <c r="B1612" t="s">
        <v>5620</v>
      </c>
      <c r="C1612" t="s">
        <v>5621</v>
      </c>
      <c r="D1612" t="s">
        <v>765</v>
      </c>
    </row>
    <row r="1613" spans="1:4">
      <c r="A1613" t="s">
        <v>5622</v>
      </c>
      <c r="B1613" t="s">
        <v>5623</v>
      </c>
      <c r="C1613" t="s">
        <v>5624</v>
      </c>
      <c r="D1613" t="s">
        <v>762</v>
      </c>
    </row>
    <row r="1614" spans="1:4">
      <c r="A1614" t="s">
        <v>5625</v>
      </c>
      <c r="B1614" t="s">
        <v>5626</v>
      </c>
      <c r="C1614" t="s">
        <v>5627</v>
      </c>
      <c r="D1614" t="s">
        <v>765</v>
      </c>
    </row>
    <row r="1615" spans="1:4">
      <c r="A1615" t="s">
        <v>5628</v>
      </c>
      <c r="B1615" t="s">
        <v>5629</v>
      </c>
      <c r="C1615" t="s">
        <v>5630</v>
      </c>
      <c r="D1615" t="s">
        <v>769</v>
      </c>
    </row>
    <row r="1616" spans="1:4">
      <c r="A1616" t="s">
        <v>5631</v>
      </c>
      <c r="B1616" t="s">
        <v>5239</v>
      </c>
      <c r="C1616" t="s">
        <v>5632</v>
      </c>
      <c r="D1616" t="s">
        <v>775</v>
      </c>
    </row>
    <row r="1617" spans="1:4">
      <c r="A1617" t="s">
        <v>5633</v>
      </c>
      <c r="B1617" t="s">
        <v>5634</v>
      </c>
      <c r="C1617" t="s">
        <v>5635</v>
      </c>
      <c r="D1617" t="s">
        <v>775</v>
      </c>
    </row>
    <row r="1618" spans="1:4">
      <c r="A1618" t="s">
        <v>5636</v>
      </c>
      <c r="B1618" t="s">
        <v>5637</v>
      </c>
      <c r="C1618" t="s">
        <v>5638</v>
      </c>
      <c r="D1618" t="s">
        <v>764</v>
      </c>
    </row>
    <row r="1619" spans="1:4">
      <c r="A1619" t="s">
        <v>5639</v>
      </c>
      <c r="B1619" t="s">
        <v>5640</v>
      </c>
      <c r="C1619" t="s">
        <v>5641</v>
      </c>
      <c r="D1619" t="s">
        <v>769</v>
      </c>
    </row>
    <row r="1620" spans="1:4">
      <c r="A1620" t="s">
        <v>5642</v>
      </c>
      <c r="B1620" t="s">
        <v>5643</v>
      </c>
      <c r="C1620" t="s">
        <v>5644</v>
      </c>
      <c r="D1620" t="s">
        <v>764</v>
      </c>
    </row>
    <row r="1621" spans="1:4">
      <c r="A1621" t="s">
        <v>5645</v>
      </c>
      <c r="B1621" t="s">
        <v>5646</v>
      </c>
      <c r="C1621" t="s">
        <v>5647</v>
      </c>
      <c r="D1621" t="s">
        <v>766</v>
      </c>
    </row>
    <row r="1622" spans="1:4">
      <c r="A1622" t="s">
        <v>5648</v>
      </c>
      <c r="B1622" t="s">
        <v>5649</v>
      </c>
      <c r="C1622" t="s">
        <v>5650</v>
      </c>
      <c r="D1622" t="s">
        <v>766</v>
      </c>
    </row>
    <row r="1623" spans="1:4">
      <c r="A1623" t="s">
        <v>5651</v>
      </c>
      <c r="B1623" t="s">
        <v>5652</v>
      </c>
      <c r="C1623" t="s">
        <v>5653</v>
      </c>
      <c r="D1623" t="s">
        <v>772</v>
      </c>
    </row>
    <row r="1624" spans="1:4">
      <c r="A1624" t="s">
        <v>5654</v>
      </c>
      <c r="B1624" t="s">
        <v>5655</v>
      </c>
      <c r="C1624" t="s">
        <v>5656</v>
      </c>
      <c r="D1624" t="s">
        <v>772</v>
      </c>
    </row>
    <row r="1625" spans="1:4">
      <c r="A1625" t="s">
        <v>5657</v>
      </c>
      <c r="B1625" t="s">
        <v>5658</v>
      </c>
      <c r="C1625" t="s">
        <v>5659</v>
      </c>
      <c r="D1625" t="s">
        <v>764</v>
      </c>
    </row>
    <row r="1626" spans="1:4">
      <c r="A1626" t="s">
        <v>5660</v>
      </c>
      <c r="B1626" t="s">
        <v>5661</v>
      </c>
      <c r="C1626" t="s">
        <v>5662</v>
      </c>
      <c r="D1626" t="s">
        <v>764</v>
      </c>
    </row>
    <row r="1627" spans="1:4">
      <c r="A1627" t="s">
        <v>5663</v>
      </c>
      <c r="B1627" t="s">
        <v>5664</v>
      </c>
      <c r="C1627" t="s">
        <v>5665</v>
      </c>
      <c r="D1627" t="s">
        <v>769</v>
      </c>
    </row>
    <row r="1628" spans="1:4">
      <c r="A1628" t="s">
        <v>5666</v>
      </c>
      <c r="B1628" t="s">
        <v>5667</v>
      </c>
      <c r="C1628" t="s">
        <v>5668</v>
      </c>
      <c r="D1628" t="s">
        <v>766</v>
      </c>
    </row>
    <row r="1629" spans="1:4">
      <c r="A1629" t="s">
        <v>5669</v>
      </c>
      <c r="B1629" t="s">
        <v>1041</v>
      </c>
      <c r="C1629" t="s">
        <v>5670</v>
      </c>
      <c r="D1629" t="s">
        <v>766</v>
      </c>
    </row>
    <row r="1630" spans="1:4">
      <c r="A1630" t="s">
        <v>5671</v>
      </c>
      <c r="B1630" t="s">
        <v>1041</v>
      </c>
      <c r="C1630" t="s">
        <v>5672</v>
      </c>
      <c r="D1630" t="s">
        <v>766</v>
      </c>
    </row>
    <row r="1631" spans="1:4">
      <c r="A1631" t="s">
        <v>5673</v>
      </c>
      <c r="B1631" t="s">
        <v>5674</v>
      </c>
      <c r="C1631" t="s">
        <v>5675</v>
      </c>
      <c r="D1631" t="s">
        <v>770</v>
      </c>
    </row>
    <row r="1632" spans="1:4">
      <c r="A1632" t="s">
        <v>5676</v>
      </c>
      <c r="B1632" t="s">
        <v>1041</v>
      </c>
      <c r="C1632" t="s">
        <v>5677</v>
      </c>
      <c r="D1632" t="s">
        <v>766</v>
      </c>
    </row>
    <row r="1633" spans="1:4">
      <c r="A1633" t="s">
        <v>5678</v>
      </c>
      <c r="B1633" t="s">
        <v>1041</v>
      </c>
      <c r="C1633" t="s">
        <v>5679</v>
      </c>
      <c r="D1633" t="s">
        <v>766</v>
      </c>
    </row>
    <row r="1634" spans="1:4">
      <c r="A1634" t="s">
        <v>5680</v>
      </c>
      <c r="B1634" t="s">
        <v>5681</v>
      </c>
      <c r="C1634" t="s">
        <v>5682</v>
      </c>
      <c r="D1634" t="s">
        <v>775</v>
      </c>
    </row>
    <row r="1635" spans="1:4">
      <c r="A1635" t="s">
        <v>5683</v>
      </c>
      <c r="B1635" t="s">
        <v>5684</v>
      </c>
      <c r="C1635" t="s">
        <v>5685</v>
      </c>
      <c r="D1635" t="s">
        <v>775</v>
      </c>
    </row>
    <row r="1636" spans="1:4">
      <c r="A1636" t="s">
        <v>5686</v>
      </c>
      <c r="B1636" t="s">
        <v>5687</v>
      </c>
      <c r="C1636" t="s">
        <v>5688</v>
      </c>
      <c r="D1636" t="s">
        <v>775</v>
      </c>
    </row>
    <row r="1637" spans="1:4">
      <c r="A1637" t="s">
        <v>5689</v>
      </c>
      <c r="B1637" t="s">
        <v>5690</v>
      </c>
      <c r="C1637" t="s">
        <v>5691</v>
      </c>
      <c r="D1637" t="s">
        <v>764</v>
      </c>
    </row>
    <row r="1638" spans="1:4">
      <c r="A1638" t="s">
        <v>5692</v>
      </c>
      <c r="B1638" t="s">
        <v>5693</v>
      </c>
      <c r="C1638" t="s">
        <v>5694</v>
      </c>
      <c r="D1638" t="s">
        <v>768</v>
      </c>
    </row>
    <row r="1639" spans="1:4">
      <c r="A1639" t="s">
        <v>5695</v>
      </c>
      <c r="B1639" t="s">
        <v>5696</v>
      </c>
      <c r="C1639" t="s">
        <v>5697</v>
      </c>
      <c r="D1639" t="s">
        <v>768</v>
      </c>
    </row>
    <row r="1640" spans="1:4">
      <c r="A1640" t="s">
        <v>5698</v>
      </c>
      <c r="B1640" t="s">
        <v>5699</v>
      </c>
      <c r="C1640" t="s">
        <v>5700</v>
      </c>
      <c r="D1640" t="s">
        <v>768</v>
      </c>
    </row>
    <row r="1641" spans="1:4">
      <c r="A1641" t="s">
        <v>5701</v>
      </c>
      <c r="B1641" t="s">
        <v>5702</v>
      </c>
      <c r="C1641" t="s">
        <v>5703</v>
      </c>
      <c r="D1641" t="s">
        <v>764</v>
      </c>
    </row>
    <row r="1642" spans="1:4">
      <c r="A1642" t="s">
        <v>5704</v>
      </c>
      <c r="B1642" t="s">
        <v>5705</v>
      </c>
      <c r="C1642" t="s">
        <v>5706</v>
      </c>
      <c r="D1642" t="s">
        <v>768</v>
      </c>
    </row>
    <row r="1643" spans="1:4">
      <c r="A1643" t="s">
        <v>5707</v>
      </c>
      <c r="B1643" t="s">
        <v>5708</v>
      </c>
      <c r="C1643" t="s">
        <v>5709</v>
      </c>
      <c r="D1643" t="s">
        <v>772</v>
      </c>
    </row>
    <row r="1644" spans="1:4">
      <c r="A1644" t="s">
        <v>5710</v>
      </c>
      <c r="B1644" t="s">
        <v>5711</v>
      </c>
      <c r="C1644" t="s">
        <v>5712</v>
      </c>
      <c r="D1644" t="s">
        <v>772</v>
      </c>
    </row>
    <row r="1645" spans="1:4">
      <c r="A1645" t="s">
        <v>5713</v>
      </c>
      <c r="B1645" t="s">
        <v>5714</v>
      </c>
      <c r="C1645" t="s">
        <v>5715</v>
      </c>
      <c r="D1645" t="s">
        <v>772</v>
      </c>
    </row>
    <row r="1646" spans="1:4">
      <c r="A1646" t="s">
        <v>5716</v>
      </c>
      <c r="B1646" t="s">
        <v>5717</v>
      </c>
      <c r="C1646" t="s">
        <v>5718</v>
      </c>
      <c r="D1646" t="s">
        <v>772</v>
      </c>
    </row>
    <row r="1647" spans="1:4">
      <c r="A1647" t="s">
        <v>5719</v>
      </c>
      <c r="B1647" t="s">
        <v>5720</v>
      </c>
      <c r="C1647" t="s">
        <v>5721</v>
      </c>
      <c r="D1647" t="s">
        <v>772</v>
      </c>
    </row>
    <row r="1648" spans="1:4">
      <c r="A1648" t="s">
        <v>5722</v>
      </c>
      <c r="B1648" t="s">
        <v>5723</v>
      </c>
      <c r="C1648" t="s">
        <v>5724</v>
      </c>
      <c r="D1648" t="s">
        <v>772</v>
      </c>
    </row>
    <row r="1649" spans="1:4">
      <c r="A1649" t="s">
        <v>5725</v>
      </c>
      <c r="B1649" t="s">
        <v>5726</v>
      </c>
      <c r="C1649" t="s">
        <v>5727</v>
      </c>
      <c r="D1649" t="s">
        <v>763</v>
      </c>
    </row>
    <row r="1650" spans="1:4">
      <c r="A1650" t="s">
        <v>5728</v>
      </c>
      <c r="B1650" t="s">
        <v>5729</v>
      </c>
      <c r="C1650" t="s">
        <v>5730</v>
      </c>
      <c r="D1650" t="s">
        <v>769</v>
      </c>
    </row>
    <row r="1651" spans="1:4">
      <c r="A1651" t="s">
        <v>5731</v>
      </c>
      <c r="B1651" t="s">
        <v>5732</v>
      </c>
      <c r="C1651" t="s">
        <v>5733</v>
      </c>
      <c r="D1651" t="s">
        <v>769</v>
      </c>
    </row>
    <row r="1652" spans="1:4">
      <c r="A1652" t="s">
        <v>5734</v>
      </c>
      <c r="B1652" t="s">
        <v>5735</v>
      </c>
      <c r="C1652" t="s">
        <v>5736</v>
      </c>
      <c r="D1652" t="s">
        <v>768</v>
      </c>
    </row>
    <row r="1653" spans="1:4">
      <c r="A1653" t="s">
        <v>5737</v>
      </c>
      <c r="B1653" t="s">
        <v>5738</v>
      </c>
      <c r="C1653" t="s">
        <v>5739</v>
      </c>
      <c r="D1653" t="s">
        <v>769</v>
      </c>
    </row>
    <row r="1654" spans="1:4">
      <c r="A1654" t="s">
        <v>5740</v>
      </c>
      <c r="B1654" t="s">
        <v>5741</v>
      </c>
      <c r="C1654" t="s">
        <v>5742</v>
      </c>
      <c r="D1654" t="s">
        <v>769</v>
      </c>
    </row>
    <row r="1655" spans="1:4">
      <c r="A1655" t="s">
        <v>5743</v>
      </c>
      <c r="B1655" t="s">
        <v>5744</v>
      </c>
      <c r="C1655" t="s">
        <v>5745</v>
      </c>
      <c r="D1655" t="s">
        <v>769</v>
      </c>
    </row>
    <row r="1656" spans="1:4">
      <c r="A1656" t="s">
        <v>5746</v>
      </c>
      <c r="B1656" t="s">
        <v>5747</v>
      </c>
      <c r="C1656" t="s">
        <v>5748</v>
      </c>
      <c r="D1656" t="s">
        <v>769</v>
      </c>
    </row>
    <row r="1657" spans="1:4">
      <c r="A1657" t="s">
        <v>5749</v>
      </c>
      <c r="B1657" t="s">
        <v>5750</v>
      </c>
      <c r="C1657" t="s">
        <v>5751</v>
      </c>
      <c r="D1657" t="s">
        <v>769</v>
      </c>
    </row>
    <row r="1658" spans="1:4">
      <c r="A1658" t="s">
        <v>5752</v>
      </c>
      <c r="B1658" t="s">
        <v>5753</v>
      </c>
      <c r="C1658" t="s">
        <v>5754</v>
      </c>
      <c r="D1658" t="s">
        <v>769</v>
      </c>
    </row>
    <row r="1659" spans="1:4">
      <c r="A1659" t="s">
        <v>5755</v>
      </c>
      <c r="B1659" t="s">
        <v>2446</v>
      </c>
      <c r="C1659" t="s">
        <v>5756</v>
      </c>
      <c r="D1659" t="s">
        <v>769</v>
      </c>
    </row>
    <row r="1660" spans="1:4">
      <c r="A1660" t="s">
        <v>5757</v>
      </c>
      <c r="B1660" t="s">
        <v>5758</v>
      </c>
      <c r="C1660" t="s">
        <v>5759</v>
      </c>
      <c r="D1660" t="s">
        <v>769</v>
      </c>
    </row>
    <row r="1661" spans="1:4">
      <c r="A1661" t="s">
        <v>5760</v>
      </c>
      <c r="B1661" t="s">
        <v>2830</v>
      </c>
      <c r="C1661" t="s">
        <v>5761</v>
      </c>
      <c r="D1661" t="s">
        <v>769</v>
      </c>
    </row>
    <row r="1662" spans="1:4">
      <c r="A1662" t="s">
        <v>5762</v>
      </c>
      <c r="B1662" t="s">
        <v>5763</v>
      </c>
      <c r="C1662" t="s">
        <v>5764</v>
      </c>
      <c r="D1662" t="s">
        <v>769</v>
      </c>
    </row>
    <row r="1663" spans="1:4">
      <c r="A1663" t="s">
        <v>5765</v>
      </c>
      <c r="B1663" t="s">
        <v>5766</v>
      </c>
      <c r="C1663" t="s">
        <v>5767</v>
      </c>
      <c r="D1663" t="s">
        <v>769</v>
      </c>
    </row>
    <row r="1664" spans="1:4">
      <c r="A1664" t="s">
        <v>5768</v>
      </c>
      <c r="B1664" t="s">
        <v>1113</v>
      </c>
      <c r="C1664" t="s">
        <v>5769</v>
      </c>
      <c r="D1664" t="s">
        <v>769</v>
      </c>
    </row>
    <row r="1665" spans="1:4">
      <c r="A1665" t="s">
        <v>5770</v>
      </c>
      <c r="B1665" t="s">
        <v>5771</v>
      </c>
      <c r="C1665" t="s">
        <v>5772</v>
      </c>
      <c r="D1665" t="s">
        <v>775</v>
      </c>
    </row>
    <row r="1666" spans="1:4">
      <c r="A1666" t="s">
        <v>5773</v>
      </c>
      <c r="B1666" t="s">
        <v>5588</v>
      </c>
      <c r="C1666" t="s">
        <v>5774</v>
      </c>
      <c r="D1666" t="s">
        <v>775</v>
      </c>
    </row>
    <row r="1667" spans="1:4">
      <c r="A1667" t="s">
        <v>5775</v>
      </c>
      <c r="B1667" t="s">
        <v>5776</v>
      </c>
      <c r="C1667" t="s">
        <v>5777</v>
      </c>
      <c r="D1667" t="s">
        <v>775</v>
      </c>
    </row>
    <row r="1668" spans="1:4">
      <c r="A1668" t="s">
        <v>5778</v>
      </c>
      <c r="B1668" t="s">
        <v>5779</v>
      </c>
      <c r="C1668" t="s">
        <v>5780</v>
      </c>
      <c r="D1668" t="s">
        <v>775</v>
      </c>
    </row>
    <row r="1669" spans="1:4">
      <c r="A1669" t="s">
        <v>5781</v>
      </c>
      <c r="B1669" t="s">
        <v>5782</v>
      </c>
      <c r="C1669" t="s">
        <v>5783</v>
      </c>
      <c r="D1669" t="s">
        <v>775</v>
      </c>
    </row>
    <row r="1670" spans="1:4">
      <c r="A1670" t="s">
        <v>5784</v>
      </c>
      <c r="B1670" t="s">
        <v>5785</v>
      </c>
      <c r="C1670" t="s">
        <v>5786</v>
      </c>
      <c r="D1670" t="s">
        <v>764</v>
      </c>
    </row>
    <row r="1671" spans="1:4">
      <c r="A1671" t="s">
        <v>5787</v>
      </c>
      <c r="B1671" t="s">
        <v>5788</v>
      </c>
      <c r="C1671" t="s">
        <v>5789</v>
      </c>
      <c r="D1671" t="s">
        <v>764</v>
      </c>
    </row>
    <row r="1672" spans="1:4">
      <c r="A1672" t="s">
        <v>5790</v>
      </c>
      <c r="B1672" t="s">
        <v>5556</v>
      </c>
      <c r="C1672" t="s">
        <v>5791</v>
      </c>
      <c r="D1672" t="s">
        <v>775</v>
      </c>
    </row>
    <row r="1673" spans="1:4">
      <c r="A1673" t="s">
        <v>5792</v>
      </c>
      <c r="B1673" t="s">
        <v>5793</v>
      </c>
      <c r="C1673" t="s">
        <v>5794</v>
      </c>
      <c r="D1673" t="s">
        <v>770</v>
      </c>
    </row>
    <row r="1674" spans="1:4">
      <c r="A1674" t="s">
        <v>5795</v>
      </c>
      <c r="B1674" t="s">
        <v>5796</v>
      </c>
      <c r="C1674" t="s">
        <v>5797</v>
      </c>
      <c r="D1674" t="s">
        <v>765</v>
      </c>
    </row>
    <row r="1675" spans="1:4">
      <c r="A1675" t="s">
        <v>5798</v>
      </c>
      <c r="B1675" t="s">
        <v>5799</v>
      </c>
      <c r="C1675" t="s">
        <v>5800</v>
      </c>
      <c r="D1675" t="s">
        <v>775</v>
      </c>
    </row>
    <row r="1676" spans="1:4">
      <c r="A1676" t="s">
        <v>5801</v>
      </c>
      <c r="B1676" t="s">
        <v>5802</v>
      </c>
      <c r="C1676" t="s">
        <v>5803</v>
      </c>
      <c r="D1676" t="s">
        <v>775</v>
      </c>
    </row>
    <row r="1677" spans="1:4">
      <c r="A1677" t="s">
        <v>5804</v>
      </c>
      <c r="B1677" t="s">
        <v>5805</v>
      </c>
      <c r="C1677" t="s">
        <v>5806</v>
      </c>
      <c r="D1677" t="s">
        <v>775</v>
      </c>
    </row>
    <row r="1678" spans="1:4">
      <c r="A1678" t="s">
        <v>5807</v>
      </c>
      <c r="B1678" t="s">
        <v>5808</v>
      </c>
      <c r="C1678" t="s">
        <v>5809</v>
      </c>
      <c r="D1678" t="s">
        <v>775</v>
      </c>
    </row>
    <row r="1679" spans="1:4">
      <c r="A1679" t="s">
        <v>5810</v>
      </c>
      <c r="B1679" t="s">
        <v>5811</v>
      </c>
      <c r="C1679" t="s">
        <v>5812</v>
      </c>
      <c r="D1679" t="s">
        <v>769</v>
      </c>
    </row>
    <row r="1680" spans="1:4">
      <c r="A1680" t="s">
        <v>5813</v>
      </c>
      <c r="B1680" t="s">
        <v>5814</v>
      </c>
      <c r="C1680" t="s">
        <v>5815</v>
      </c>
      <c r="D1680" t="s">
        <v>777</v>
      </c>
    </row>
    <row r="1681" spans="1:4">
      <c r="A1681" t="s">
        <v>5816</v>
      </c>
      <c r="B1681" t="s">
        <v>5817</v>
      </c>
      <c r="C1681" t="s">
        <v>5818</v>
      </c>
      <c r="D1681" t="s">
        <v>768</v>
      </c>
    </row>
    <row r="1682" spans="1:4">
      <c r="A1682" t="s">
        <v>5819</v>
      </c>
      <c r="B1682" t="s">
        <v>5820</v>
      </c>
      <c r="C1682" t="s">
        <v>5821</v>
      </c>
      <c r="D1682" t="s">
        <v>766</v>
      </c>
    </row>
    <row r="1683" spans="1:4">
      <c r="A1683" t="s">
        <v>5822</v>
      </c>
      <c r="B1683" t="s">
        <v>5823</v>
      </c>
      <c r="C1683" t="s">
        <v>5824</v>
      </c>
      <c r="D1683" t="s">
        <v>766</v>
      </c>
    </row>
    <row r="1684" spans="1:4">
      <c r="A1684" t="s">
        <v>5825</v>
      </c>
      <c r="B1684" t="s">
        <v>5826</v>
      </c>
      <c r="C1684" t="s">
        <v>5827</v>
      </c>
      <c r="D1684" t="s">
        <v>766</v>
      </c>
    </row>
    <row r="1685" spans="1:4">
      <c r="A1685" t="s">
        <v>5828</v>
      </c>
      <c r="B1685" t="s">
        <v>5829</v>
      </c>
      <c r="C1685" t="s">
        <v>5830</v>
      </c>
      <c r="D1685" t="s">
        <v>769</v>
      </c>
    </row>
    <row r="1686" spans="1:4">
      <c r="A1686" t="s">
        <v>5831</v>
      </c>
      <c r="B1686" t="s">
        <v>5832</v>
      </c>
      <c r="C1686" t="s">
        <v>5833</v>
      </c>
      <c r="D1686" t="s">
        <v>775</v>
      </c>
    </row>
    <row r="1687" spans="1:4">
      <c r="A1687" t="s">
        <v>5834</v>
      </c>
      <c r="B1687" t="s">
        <v>5835</v>
      </c>
      <c r="C1687" t="s">
        <v>5836</v>
      </c>
      <c r="D1687" t="s">
        <v>766</v>
      </c>
    </row>
    <row r="1688" spans="1:4">
      <c r="A1688" t="s">
        <v>5837</v>
      </c>
      <c r="B1688" t="s">
        <v>5838</v>
      </c>
      <c r="C1688" t="s">
        <v>5839</v>
      </c>
      <c r="D1688" t="s">
        <v>777</v>
      </c>
    </row>
    <row r="1689" spans="1:4">
      <c r="A1689" t="s">
        <v>5840</v>
      </c>
      <c r="B1689" t="s">
        <v>5832</v>
      </c>
      <c r="C1689" t="s">
        <v>5841</v>
      </c>
      <c r="D1689" t="s">
        <v>775</v>
      </c>
    </row>
    <row r="1690" spans="1:4">
      <c r="A1690" t="s">
        <v>5842</v>
      </c>
      <c r="B1690" t="s">
        <v>5843</v>
      </c>
      <c r="C1690" t="s">
        <v>5844</v>
      </c>
      <c r="D1690" t="s">
        <v>764</v>
      </c>
    </row>
    <row r="1691" spans="1:4">
      <c r="A1691" t="s">
        <v>5845</v>
      </c>
      <c r="B1691" t="s">
        <v>5846</v>
      </c>
      <c r="C1691" t="s">
        <v>5847</v>
      </c>
      <c r="D1691" t="s">
        <v>769</v>
      </c>
    </row>
    <row r="1692" spans="1:4">
      <c r="A1692" t="s">
        <v>5848</v>
      </c>
      <c r="B1692" t="s">
        <v>5849</v>
      </c>
      <c r="C1692" t="s">
        <v>5850</v>
      </c>
      <c r="D1692" t="s">
        <v>766</v>
      </c>
    </row>
    <row r="1693" spans="1:4">
      <c r="A1693" t="s">
        <v>5851</v>
      </c>
      <c r="B1693" t="s">
        <v>2830</v>
      </c>
      <c r="C1693" t="s">
        <v>5852</v>
      </c>
      <c r="D1693" t="s">
        <v>769</v>
      </c>
    </row>
    <row r="1694" spans="1:4">
      <c r="A1694" t="s">
        <v>5853</v>
      </c>
      <c r="B1694" t="s">
        <v>5442</v>
      </c>
      <c r="C1694" t="s">
        <v>5854</v>
      </c>
      <c r="D1694" t="s">
        <v>768</v>
      </c>
    </row>
    <row r="1695" spans="1:4">
      <c r="A1695" t="s">
        <v>5855</v>
      </c>
      <c r="B1695" t="s">
        <v>5856</v>
      </c>
      <c r="C1695" t="s">
        <v>5857</v>
      </c>
      <c r="D1695" t="s">
        <v>764</v>
      </c>
    </row>
    <row r="1696" spans="1:4">
      <c r="A1696" t="s">
        <v>5858</v>
      </c>
      <c r="B1696" t="s">
        <v>5442</v>
      </c>
      <c r="C1696" t="s">
        <v>5859</v>
      </c>
      <c r="D1696" t="s">
        <v>768</v>
      </c>
    </row>
    <row r="1697" spans="1:4">
      <c r="A1697" t="s">
        <v>5860</v>
      </c>
      <c r="B1697" t="s">
        <v>5861</v>
      </c>
      <c r="C1697" t="s">
        <v>5862</v>
      </c>
      <c r="D1697" t="s">
        <v>769</v>
      </c>
    </row>
    <row r="1698" spans="1:4">
      <c r="A1698" t="s">
        <v>5863</v>
      </c>
      <c r="B1698" t="s">
        <v>5864</v>
      </c>
      <c r="C1698" t="s">
        <v>5865</v>
      </c>
      <c r="D1698" t="s">
        <v>775</v>
      </c>
    </row>
    <row r="1699" spans="1:4">
      <c r="A1699" t="s">
        <v>5866</v>
      </c>
      <c r="B1699" t="s">
        <v>5867</v>
      </c>
      <c r="C1699" t="s">
        <v>5868</v>
      </c>
      <c r="D1699" t="s">
        <v>775</v>
      </c>
    </row>
    <row r="1700" spans="1:4">
      <c r="A1700" t="s">
        <v>5869</v>
      </c>
      <c r="B1700" t="s">
        <v>5870</v>
      </c>
      <c r="C1700" t="s">
        <v>5871</v>
      </c>
      <c r="D1700" t="s">
        <v>775</v>
      </c>
    </row>
    <row r="1701" spans="1:4">
      <c r="A1701" t="s">
        <v>5872</v>
      </c>
      <c r="B1701" t="s">
        <v>5873</v>
      </c>
      <c r="C1701" t="s">
        <v>5874</v>
      </c>
      <c r="D1701" t="s">
        <v>768</v>
      </c>
    </row>
    <row r="1702" spans="1:4">
      <c r="A1702" t="s">
        <v>5875</v>
      </c>
      <c r="B1702" t="s">
        <v>5876</v>
      </c>
      <c r="C1702" t="s">
        <v>5877</v>
      </c>
      <c r="D1702" t="s">
        <v>766</v>
      </c>
    </row>
    <row r="1703" spans="1:4">
      <c r="A1703" t="s">
        <v>5878</v>
      </c>
      <c r="B1703" t="s">
        <v>5879</v>
      </c>
      <c r="C1703" t="s">
        <v>5880</v>
      </c>
      <c r="D1703" t="s">
        <v>769</v>
      </c>
    </row>
    <row r="1704" spans="1:4">
      <c r="A1704" t="s">
        <v>5881</v>
      </c>
      <c r="B1704" t="s">
        <v>5882</v>
      </c>
      <c r="C1704" t="s">
        <v>5883</v>
      </c>
      <c r="D1704" t="s">
        <v>772</v>
      </c>
    </row>
    <row r="1705" spans="1:4">
      <c r="A1705" t="s">
        <v>5884</v>
      </c>
      <c r="B1705" t="s">
        <v>5882</v>
      </c>
      <c r="C1705" t="s">
        <v>5885</v>
      </c>
      <c r="D1705" t="s">
        <v>772</v>
      </c>
    </row>
    <row r="1706" spans="1:4">
      <c r="A1706" t="s">
        <v>5886</v>
      </c>
      <c r="B1706" t="s">
        <v>5882</v>
      </c>
      <c r="C1706" t="s">
        <v>5887</v>
      </c>
      <c r="D1706" t="s">
        <v>772</v>
      </c>
    </row>
    <row r="1707" spans="1:4">
      <c r="A1707" t="s">
        <v>5888</v>
      </c>
      <c r="B1707" t="s">
        <v>5882</v>
      </c>
      <c r="C1707" t="s">
        <v>5889</v>
      </c>
      <c r="D1707" t="s">
        <v>772</v>
      </c>
    </row>
    <row r="1708" spans="1:4">
      <c r="A1708" t="s">
        <v>5890</v>
      </c>
      <c r="B1708" t="s">
        <v>5891</v>
      </c>
      <c r="C1708" t="s">
        <v>5892</v>
      </c>
      <c r="D1708" t="s">
        <v>768</v>
      </c>
    </row>
    <row r="1709" spans="1:4">
      <c r="A1709" t="s">
        <v>5893</v>
      </c>
      <c r="B1709" t="s">
        <v>5894</v>
      </c>
      <c r="C1709" t="s">
        <v>5895</v>
      </c>
      <c r="D1709" t="s">
        <v>769</v>
      </c>
    </row>
    <row r="1710" spans="1:4">
      <c r="A1710" t="s">
        <v>5896</v>
      </c>
      <c r="B1710" t="s">
        <v>2648</v>
      </c>
      <c r="C1710" t="s">
        <v>5897</v>
      </c>
      <c r="D1710" t="s">
        <v>769</v>
      </c>
    </row>
    <row r="1711" spans="1:4">
      <c r="A1711" t="s">
        <v>5898</v>
      </c>
      <c r="B1711" t="s">
        <v>5899</v>
      </c>
      <c r="C1711" t="s">
        <v>5900</v>
      </c>
      <c r="D1711" t="s">
        <v>766</v>
      </c>
    </row>
    <row r="1712" spans="1:4">
      <c r="A1712" t="s">
        <v>5901</v>
      </c>
      <c r="B1712" t="s">
        <v>5902</v>
      </c>
      <c r="C1712" t="s">
        <v>5903</v>
      </c>
      <c r="D1712" t="s">
        <v>775</v>
      </c>
    </row>
    <row r="1713" spans="1:4">
      <c r="A1713" t="s">
        <v>5904</v>
      </c>
      <c r="B1713" t="s">
        <v>5905</v>
      </c>
      <c r="C1713" t="s">
        <v>5906</v>
      </c>
      <c r="D1713" t="s">
        <v>772</v>
      </c>
    </row>
    <row r="1714" spans="1:4">
      <c r="A1714" t="s">
        <v>5907</v>
      </c>
      <c r="B1714" t="s">
        <v>5908</v>
      </c>
      <c r="C1714" t="s">
        <v>5909</v>
      </c>
      <c r="D1714" t="s">
        <v>768</v>
      </c>
    </row>
    <row r="1715" spans="1:4">
      <c r="A1715" t="s">
        <v>5910</v>
      </c>
      <c r="B1715" t="s">
        <v>5911</v>
      </c>
      <c r="C1715" t="s">
        <v>5912</v>
      </c>
      <c r="D1715" t="s">
        <v>767</v>
      </c>
    </row>
    <row r="1716" spans="1:4">
      <c r="A1716" t="s">
        <v>5913</v>
      </c>
      <c r="B1716" t="s">
        <v>5914</v>
      </c>
      <c r="C1716" t="s">
        <v>5915</v>
      </c>
      <c r="D1716" t="s">
        <v>765</v>
      </c>
    </row>
    <row r="1717" spans="1:4">
      <c r="A1717" t="s">
        <v>5916</v>
      </c>
      <c r="B1717" t="s">
        <v>5917</v>
      </c>
      <c r="C1717" t="s">
        <v>5918</v>
      </c>
      <c r="D1717" t="s">
        <v>771</v>
      </c>
    </row>
    <row r="1718" spans="1:4">
      <c r="A1718" t="s">
        <v>5919</v>
      </c>
      <c r="B1718" t="s">
        <v>5920</v>
      </c>
      <c r="C1718" t="s">
        <v>5921</v>
      </c>
      <c r="D1718" t="s">
        <v>772</v>
      </c>
    </row>
    <row r="1719" spans="1:4">
      <c r="A1719" t="s">
        <v>5922</v>
      </c>
      <c r="B1719" t="s">
        <v>5923</v>
      </c>
      <c r="C1719" t="s">
        <v>5924</v>
      </c>
      <c r="D1719" t="s">
        <v>772</v>
      </c>
    </row>
    <row r="1720" spans="1:4">
      <c r="A1720" t="s">
        <v>5925</v>
      </c>
      <c r="B1720" t="s">
        <v>5926</v>
      </c>
      <c r="C1720" t="s">
        <v>5927</v>
      </c>
      <c r="D1720" t="s">
        <v>771</v>
      </c>
    </row>
    <row r="1721" spans="1:4">
      <c r="A1721" t="s">
        <v>5928</v>
      </c>
      <c r="B1721" t="s">
        <v>5929</v>
      </c>
      <c r="C1721" t="s">
        <v>5930</v>
      </c>
      <c r="D1721" t="s">
        <v>766</v>
      </c>
    </row>
    <row r="1722" spans="1:4">
      <c r="A1722" t="s">
        <v>5931</v>
      </c>
      <c r="B1722" t="s">
        <v>5932</v>
      </c>
      <c r="C1722" t="s">
        <v>5933</v>
      </c>
      <c r="D1722" t="s">
        <v>764</v>
      </c>
    </row>
    <row r="1723" spans="1:4">
      <c r="A1723" t="s">
        <v>5934</v>
      </c>
      <c r="B1723" t="s">
        <v>5935</v>
      </c>
      <c r="C1723" t="s">
        <v>5936</v>
      </c>
      <c r="D1723" t="s">
        <v>765</v>
      </c>
    </row>
    <row r="1724" spans="1:4">
      <c r="A1724" t="s">
        <v>5937</v>
      </c>
      <c r="B1724" t="s">
        <v>5938</v>
      </c>
      <c r="C1724" t="s">
        <v>5939</v>
      </c>
      <c r="D1724" t="s">
        <v>777</v>
      </c>
    </row>
    <row r="1725" spans="1:4">
      <c r="A1725" t="s">
        <v>5940</v>
      </c>
      <c r="B1725" t="s">
        <v>5384</v>
      </c>
      <c r="C1725" t="s">
        <v>5941</v>
      </c>
      <c r="D1725" t="s">
        <v>773</v>
      </c>
    </row>
    <row r="1726" spans="1:4">
      <c r="A1726" t="s">
        <v>5942</v>
      </c>
      <c r="B1726" t="s">
        <v>5943</v>
      </c>
      <c r="C1726" t="s">
        <v>5944</v>
      </c>
      <c r="D1726" t="s">
        <v>765</v>
      </c>
    </row>
    <row r="1727" spans="1:4">
      <c r="A1727" t="s">
        <v>5945</v>
      </c>
      <c r="B1727" t="s">
        <v>5946</v>
      </c>
      <c r="C1727" t="s">
        <v>5947</v>
      </c>
      <c r="D1727" t="s">
        <v>764</v>
      </c>
    </row>
    <row r="1728" spans="1:4">
      <c r="A1728" t="s">
        <v>5948</v>
      </c>
      <c r="B1728" t="s">
        <v>5949</v>
      </c>
      <c r="C1728" t="s">
        <v>5950</v>
      </c>
      <c r="D1728" t="s">
        <v>777</v>
      </c>
    </row>
    <row r="1729" spans="1:4">
      <c r="A1729" t="s">
        <v>5951</v>
      </c>
      <c r="B1729" t="s">
        <v>5952</v>
      </c>
      <c r="C1729" t="s">
        <v>5953</v>
      </c>
      <c r="D1729" t="s">
        <v>770</v>
      </c>
    </row>
    <row r="1730" spans="1:4">
      <c r="A1730" t="s">
        <v>5954</v>
      </c>
      <c r="B1730" t="s">
        <v>5955</v>
      </c>
      <c r="C1730" t="s">
        <v>5956</v>
      </c>
      <c r="D1730" t="s">
        <v>772</v>
      </c>
    </row>
    <row r="1731" spans="1:4">
      <c r="A1731" t="s">
        <v>5957</v>
      </c>
      <c r="B1731" t="s">
        <v>5958</v>
      </c>
      <c r="C1731" t="s">
        <v>5959</v>
      </c>
      <c r="D1731" t="s">
        <v>772</v>
      </c>
    </row>
    <row r="1732" spans="1:4">
      <c r="A1732" t="s">
        <v>5960</v>
      </c>
      <c r="B1732" t="s">
        <v>5961</v>
      </c>
      <c r="C1732" t="s">
        <v>5962</v>
      </c>
      <c r="D1732" t="s">
        <v>772</v>
      </c>
    </row>
    <row r="1733" spans="1:4">
      <c r="A1733" t="s">
        <v>5963</v>
      </c>
      <c r="B1733" t="s">
        <v>5964</v>
      </c>
      <c r="C1733" t="s">
        <v>5965</v>
      </c>
      <c r="D1733" t="s">
        <v>772</v>
      </c>
    </row>
    <row r="1734" spans="1:4">
      <c r="A1734" t="s">
        <v>5966</v>
      </c>
      <c r="B1734" t="s">
        <v>5967</v>
      </c>
      <c r="C1734" t="s">
        <v>5968</v>
      </c>
      <c r="D1734" t="s">
        <v>772</v>
      </c>
    </row>
    <row r="1735" spans="1:4">
      <c r="A1735" t="s">
        <v>5969</v>
      </c>
      <c r="B1735" t="s">
        <v>5970</v>
      </c>
      <c r="C1735" t="s">
        <v>5971</v>
      </c>
      <c r="D1735" t="s">
        <v>772</v>
      </c>
    </row>
    <row r="1736" spans="1:4">
      <c r="A1736" t="s">
        <v>5972</v>
      </c>
      <c r="B1736" t="s">
        <v>5973</v>
      </c>
      <c r="C1736" t="s">
        <v>5974</v>
      </c>
      <c r="D1736" t="s">
        <v>772</v>
      </c>
    </row>
    <row r="1737" spans="1:4">
      <c r="A1737" t="s">
        <v>5975</v>
      </c>
      <c r="B1737" t="s">
        <v>5976</v>
      </c>
      <c r="C1737" t="s">
        <v>5977</v>
      </c>
      <c r="D1737" t="s">
        <v>772</v>
      </c>
    </row>
    <row r="1738" spans="1:4">
      <c r="A1738" t="s">
        <v>5978</v>
      </c>
      <c r="B1738" t="s">
        <v>5979</v>
      </c>
      <c r="C1738" t="s">
        <v>5980</v>
      </c>
      <c r="D1738" t="s">
        <v>772</v>
      </c>
    </row>
    <row r="1739" spans="1:4">
      <c r="A1739" t="s">
        <v>5981</v>
      </c>
      <c r="B1739" t="s">
        <v>5982</v>
      </c>
      <c r="C1739" t="s">
        <v>5983</v>
      </c>
      <c r="D1739" t="s">
        <v>772</v>
      </c>
    </row>
    <row r="1740" spans="1:4">
      <c r="A1740" t="s">
        <v>5984</v>
      </c>
      <c r="B1740" t="s">
        <v>5985</v>
      </c>
      <c r="C1740" t="s">
        <v>5986</v>
      </c>
      <c r="D1740" t="s">
        <v>772</v>
      </c>
    </row>
    <row r="1741" spans="1:4">
      <c r="A1741" t="s">
        <v>5987</v>
      </c>
      <c r="B1741" t="s">
        <v>5988</v>
      </c>
      <c r="C1741" t="s">
        <v>5989</v>
      </c>
      <c r="D1741" t="s">
        <v>772</v>
      </c>
    </row>
    <row r="1742" spans="1:4">
      <c r="A1742" t="s">
        <v>5990</v>
      </c>
      <c r="B1742" t="s">
        <v>5991</v>
      </c>
      <c r="C1742" t="s">
        <v>5992</v>
      </c>
      <c r="D1742" t="s">
        <v>772</v>
      </c>
    </row>
    <row r="1743" spans="1:4">
      <c r="A1743" t="s">
        <v>5993</v>
      </c>
      <c r="B1743" t="s">
        <v>5994</v>
      </c>
      <c r="C1743" t="s">
        <v>5995</v>
      </c>
      <c r="D1743" t="s">
        <v>772</v>
      </c>
    </row>
    <row r="1744" spans="1:4">
      <c r="A1744" t="s">
        <v>5996</v>
      </c>
      <c r="B1744" t="s">
        <v>5997</v>
      </c>
      <c r="C1744" t="s">
        <v>5998</v>
      </c>
      <c r="D1744" t="s">
        <v>772</v>
      </c>
    </row>
    <row r="1745" spans="1:4">
      <c r="A1745" t="s">
        <v>5999</v>
      </c>
      <c r="B1745" t="s">
        <v>6000</v>
      </c>
      <c r="C1745" t="s">
        <v>6001</v>
      </c>
      <c r="D1745" t="s">
        <v>772</v>
      </c>
    </row>
    <row r="1746" spans="1:4">
      <c r="A1746" t="s">
        <v>6002</v>
      </c>
      <c r="B1746" t="s">
        <v>6003</v>
      </c>
      <c r="C1746" t="s">
        <v>6004</v>
      </c>
      <c r="D1746" t="s">
        <v>772</v>
      </c>
    </row>
    <row r="1747" spans="1:4">
      <c r="A1747" t="s">
        <v>6005</v>
      </c>
      <c r="B1747" t="s">
        <v>6006</v>
      </c>
      <c r="C1747" t="s">
        <v>6007</v>
      </c>
      <c r="D1747" t="s">
        <v>772</v>
      </c>
    </row>
    <row r="1748" spans="1:4">
      <c r="A1748" t="s">
        <v>6008</v>
      </c>
      <c r="B1748" t="s">
        <v>6009</v>
      </c>
      <c r="C1748" t="s">
        <v>6010</v>
      </c>
      <c r="D1748" t="s">
        <v>764</v>
      </c>
    </row>
    <row r="1749" spans="1:4">
      <c r="A1749" t="s">
        <v>6011</v>
      </c>
      <c r="B1749" t="s">
        <v>6012</v>
      </c>
      <c r="C1749" t="s">
        <v>6013</v>
      </c>
      <c r="D1749" t="s">
        <v>764</v>
      </c>
    </row>
    <row r="1750" spans="1:4">
      <c r="A1750" t="s">
        <v>6014</v>
      </c>
      <c r="B1750" t="s">
        <v>6015</v>
      </c>
      <c r="C1750" t="s">
        <v>6016</v>
      </c>
      <c r="D1750" t="s">
        <v>763</v>
      </c>
    </row>
    <row r="1751" spans="1:4">
      <c r="A1751" t="s">
        <v>6017</v>
      </c>
      <c r="B1751" t="s">
        <v>6018</v>
      </c>
      <c r="C1751" t="s">
        <v>6019</v>
      </c>
      <c r="D1751" t="s">
        <v>763</v>
      </c>
    </row>
    <row r="1752" spans="1:4">
      <c r="A1752" t="s">
        <v>6020</v>
      </c>
      <c r="B1752" t="s">
        <v>6021</v>
      </c>
      <c r="C1752" t="s">
        <v>6022</v>
      </c>
      <c r="D1752" t="s">
        <v>765</v>
      </c>
    </row>
    <row r="1753" spans="1:4">
      <c r="A1753" t="s">
        <v>6023</v>
      </c>
      <c r="B1753" t="s">
        <v>6024</v>
      </c>
      <c r="C1753" t="s">
        <v>6025</v>
      </c>
      <c r="D1753" t="s">
        <v>762</v>
      </c>
    </row>
    <row r="1754" spans="1:4">
      <c r="A1754" t="s">
        <v>6026</v>
      </c>
      <c r="B1754" t="s">
        <v>6027</v>
      </c>
      <c r="C1754" t="s">
        <v>6028</v>
      </c>
      <c r="D1754" t="s">
        <v>765</v>
      </c>
    </row>
    <row r="1755" spans="1:4">
      <c r="A1755" t="s">
        <v>6029</v>
      </c>
      <c r="B1755" t="s">
        <v>5882</v>
      </c>
      <c r="C1755" t="s">
        <v>6030</v>
      </c>
      <c r="D1755" t="s">
        <v>772</v>
      </c>
    </row>
    <row r="1756" spans="1:4">
      <c r="A1756" t="s">
        <v>6031</v>
      </c>
      <c r="B1756" t="s">
        <v>5882</v>
      </c>
      <c r="C1756" t="s">
        <v>6032</v>
      </c>
      <c r="D1756" t="s">
        <v>772</v>
      </c>
    </row>
    <row r="1757" spans="1:4">
      <c r="A1757" t="s">
        <v>6033</v>
      </c>
      <c r="B1757" t="s">
        <v>5882</v>
      </c>
      <c r="C1757" t="s">
        <v>6034</v>
      </c>
      <c r="D1757" t="s">
        <v>772</v>
      </c>
    </row>
    <row r="1758" spans="1:4">
      <c r="A1758" t="s">
        <v>6035</v>
      </c>
      <c r="B1758" t="s">
        <v>5882</v>
      </c>
      <c r="C1758" t="s">
        <v>6036</v>
      </c>
      <c r="D1758" t="s">
        <v>772</v>
      </c>
    </row>
    <row r="1759" spans="1:4">
      <c r="A1759" t="s">
        <v>6037</v>
      </c>
      <c r="B1759" t="s">
        <v>5882</v>
      </c>
      <c r="C1759" t="s">
        <v>6038</v>
      </c>
      <c r="D1759" t="s">
        <v>772</v>
      </c>
    </row>
    <row r="1760" spans="1:4">
      <c r="A1760" t="s">
        <v>6039</v>
      </c>
      <c r="B1760" t="s">
        <v>6040</v>
      </c>
      <c r="C1760" t="s">
        <v>6041</v>
      </c>
      <c r="D1760" t="s">
        <v>762</v>
      </c>
    </row>
    <row r="1761" spans="1:4">
      <c r="A1761" t="s">
        <v>6042</v>
      </c>
      <c r="B1761" t="s">
        <v>6043</v>
      </c>
      <c r="C1761" t="s">
        <v>6044</v>
      </c>
      <c r="D1761" t="s">
        <v>762</v>
      </c>
    </row>
    <row r="1762" spans="1:4">
      <c r="A1762" t="s">
        <v>6045</v>
      </c>
      <c r="B1762" t="s">
        <v>6046</v>
      </c>
      <c r="C1762" t="s">
        <v>6047</v>
      </c>
      <c r="D1762" t="s">
        <v>769</v>
      </c>
    </row>
    <row r="1763" spans="1:4">
      <c r="A1763" t="s">
        <v>6048</v>
      </c>
      <c r="B1763" t="s">
        <v>6049</v>
      </c>
      <c r="C1763" t="s">
        <v>6050</v>
      </c>
      <c r="D1763" t="s">
        <v>771</v>
      </c>
    </row>
    <row r="1764" spans="1:4">
      <c r="A1764" t="s">
        <v>6051</v>
      </c>
      <c r="B1764" t="s">
        <v>6052</v>
      </c>
      <c r="C1764" t="s">
        <v>6053</v>
      </c>
      <c r="D1764" t="s">
        <v>769</v>
      </c>
    </row>
    <row r="1765" spans="1:4">
      <c r="A1765" t="s">
        <v>6054</v>
      </c>
      <c r="B1765" t="s">
        <v>6055</v>
      </c>
      <c r="C1765" t="s">
        <v>6056</v>
      </c>
      <c r="D1765" t="s">
        <v>771</v>
      </c>
    </row>
    <row r="1766" spans="1:4">
      <c r="A1766" t="s">
        <v>6057</v>
      </c>
      <c r="B1766" t="s">
        <v>6058</v>
      </c>
      <c r="C1766" t="s">
        <v>6059</v>
      </c>
      <c r="D1766" t="s">
        <v>769</v>
      </c>
    </row>
    <row r="1767" spans="1:4">
      <c r="A1767" t="s">
        <v>6060</v>
      </c>
      <c r="B1767" t="s">
        <v>6061</v>
      </c>
      <c r="C1767" t="s">
        <v>6062</v>
      </c>
      <c r="D1767" t="s">
        <v>771</v>
      </c>
    </row>
    <row r="1768" spans="1:4">
      <c r="A1768" t="s">
        <v>6063</v>
      </c>
      <c r="B1768" t="s">
        <v>2528</v>
      </c>
      <c r="C1768" t="s">
        <v>6064</v>
      </c>
      <c r="D1768" t="s">
        <v>770</v>
      </c>
    </row>
    <row r="1769" spans="1:4">
      <c r="A1769" t="s">
        <v>6065</v>
      </c>
      <c r="B1769" t="s">
        <v>6066</v>
      </c>
      <c r="C1769" t="s">
        <v>6067</v>
      </c>
      <c r="D1769" t="s">
        <v>770</v>
      </c>
    </row>
    <row r="1770" spans="1:4">
      <c r="A1770" t="s">
        <v>6068</v>
      </c>
      <c r="B1770" t="s">
        <v>6069</v>
      </c>
      <c r="C1770" t="s">
        <v>6070</v>
      </c>
      <c r="D1770" t="s">
        <v>769</v>
      </c>
    </row>
    <row r="1771" spans="1:4">
      <c r="A1771" t="s">
        <v>6071</v>
      </c>
      <c r="B1771" t="s">
        <v>6072</v>
      </c>
      <c r="C1771" t="s">
        <v>6073</v>
      </c>
      <c r="D1771" t="s">
        <v>769</v>
      </c>
    </row>
    <row r="1772" spans="1:4">
      <c r="A1772" t="s">
        <v>6074</v>
      </c>
      <c r="B1772" t="s">
        <v>6075</v>
      </c>
      <c r="C1772" t="s">
        <v>6076</v>
      </c>
      <c r="D1772" t="s">
        <v>769</v>
      </c>
    </row>
    <row r="1773" spans="1:4">
      <c r="A1773" t="s">
        <v>6077</v>
      </c>
      <c r="B1773" t="s">
        <v>2830</v>
      </c>
      <c r="C1773" t="s">
        <v>6078</v>
      </c>
      <c r="D1773" t="s">
        <v>769</v>
      </c>
    </row>
    <row r="1774" spans="1:4">
      <c r="A1774" t="s">
        <v>6079</v>
      </c>
      <c r="B1774" t="s">
        <v>6080</v>
      </c>
      <c r="C1774" t="s">
        <v>6081</v>
      </c>
      <c r="D1774" t="s">
        <v>777</v>
      </c>
    </row>
    <row r="1775" spans="1:4">
      <c r="A1775" t="s">
        <v>6082</v>
      </c>
      <c r="B1775" t="s">
        <v>6083</v>
      </c>
      <c r="C1775" t="s">
        <v>6084</v>
      </c>
      <c r="D1775" t="s">
        <v>768</v>
      </c>
    </row>
    <row r="1776" spans="1:4">
      <c r="A1776" t="s">
        <v>6085</v>
      </c>
      <c r="B1776" t="s">
        <v>6086</v>
      </c>
      <c r="C1776" t="s">
        <v>6087</v>
      </c>
      <c r="D1776" t="s">
        <v>768</v>
      </c>
    </row>
    <row r="1777" spans="1:4">
      <c r="A1777" t="s">
        <v>6088</v>
      </c>
      <c r="B1777" t="s">
        <v>6089</v>
      </c>
      <c r="C1777" t="s">
        <v>6090</v>
      </c>
      <c r="D1777" t="s">
        <v>768</v>
      </c>
    </row>
    <row r="1778" spans="1:4">
      <c r="A1778" t="s">
        <v>6091</v>
      </c>
      <c r="B1778" t="s">
        <v>3116</v>
      </c>
      <c r="C1778" t="s">
        <v>6092</v>
      </c>
      <c r="D1778" t="s">
        <v>768</v>
      </c>
    </row>
    <row r="1779" spans="1:4">
      <c r="A1779" t="s">
        <v>6093</v>
      </c>
      <c r="B1779" t="s">
        <v>6094</v>
      </c>
      <c r="C1779" t="s">
        <v>6095</v>
      </c>
      <c r="D1779" t="s">
        <v>770</v>
      </c>
    </row>
    <row r="1780" spans="1:4">
      <c r="A1780" t="s">
        <v>6096</v>
      </c>
      <c r="B1780" t="s">
        <v>6097</v>
      </c>
      <c r="C1780" t="s">
        <v>6098</v>
      </c>
      <c r="D1780" t="s">
        <v>770</v>
      </c>
    </row>
    <row r="1781" spans="1:4">
      <c r="A1781" t="s">
        <v>6099</v>
      </c>
      <c r="B1781" t="s">
        <v>6100</v>
      </c>
      <c r="C1781" t="s">
        <v>6101</v>
      </c>
      <c r="D1781" t="s">
        <v>770</v>
      </c>
    </row>
    <row r="1782" spans="1:4">
      <c r="A1782" t="s">
        <v>6102</v>
      </c>
      <c r="B1782" t="s">
        <v>6103</v>
      </c>
      <c r="C1782" t="s">
        <v>6104</v>
      </c>
      <c r="D1782" t="s">
        <v>770</v>
      </c>
    </row>
    <row r="1783" spans="1:4">
      <c r="A1783" t="s">
        <v>6105</v>
      </c>
      <c r="B1783" t="s">
        <v>6106</v>
      </c>
      <c r="C1783" t="s">
        <v>6107</v>
      </c>
      <c r="D1783" t="s">
        <v>768</v>
      </c>
    </row>
    <row r="1784" spans="1:4">
      <c r="A1784" t="s">
        <v>6108</v>
      </c>
      <c r="B1784" t="s">
        <v>6109</v>
      </c>
      <c r="C1784" t="s">
        <v>6110</v>
      </c>
      <c r="D1784" t="s">
        <v>768</v>
      </c>
    </row>
    <row r="1785" spans="1:4">
      <c r="A1785" t="s">
        <v>6111</v>
      </c>
      <c r="B1785" t="s">
        <v>6112</v>
      </c>
      <c r="C1785" t="s">
        <v>6113</v>
      </c>
      <c r="D1785" t="s">
        <v>768</v>
      </c>
    </row>
    <row r="1786" spans="1:4">
      <c r="A1786" t="s">
        <v>6114</v>
      </c>
      <c r="B1786" t="s">
        <v>6115</v>
      </c>
      <c r="C1786" t="s">
        <v>6116</v>
      </c>
      <c r="D1786" t="s">
        <v>768</v>
      </c>
    </row>
    <row r="1787" spans="1:4">
      <c r="A1787" t="s">
        <v>6117</v>
      </c>
      <c r="B1787" t="s">
        <v>6118</v>
      </c>
      <c r="C1787" t="s">
        <v>6119</v>
      </c>
      <c r="D1787" t="s">
        <v>768</v>
      </c>
    </row>
    <row r="1788" spans="1:4">
      <c r="A1788" t="s">
        <v>6120</v>
      </c>
      <c r="B1788" t="s">
        <v>6121</v>
      </c>
      <c r="C1788" t="s">
        <v>6122</v>
      </c>
      <c r="D1788" t="s">
        <v>768</v>
      </c>
    </row>
    <row r="1789" spans="1:4">
      <c r="A1789" t="s">
        <v>6123</v>
      </c>
      <c r="B1789" t="s">
        <v>6124</v>
      </c>
      <c r="C1789" t="s">
        <v>6125</v>
      </c>
      <c r="D1789" t="s">
        <v>768</v>
      </c>
    </row>
    <row r="1790" spans="1:4">
      <c r="A1790" t="s">
        <v>6126</v>
      </c>
      <c r="B1790" t="s">
        <v>6127</v>
      </c>
      <c r="C1790" t="s">
        <v>6128</v>
      </c>
      <c r="D1790" t="s">
        <v>768</v>
      </c>
    </row>
    <row r="1791" spans="1:4">
      <c r="A1791" t="s">
        <v>6129</v>
      </c>
      <c r="B1791" t="s">
        <v>6130</v>
      </c>
      <c r="C1791" t="s">
        <v>6131</v>
      </c>
      <c r="D1791" t="s">
        <v>768</v>
      </c>
    </row>
    <row r="1792" spans="1:4">
      <c r="A1792" t="s">
        <v>6132</v>
      </c>
      <c r="B1792" t="s">
        <v>6133</v>
      </c>
      <c r="C1792" t="s">
        <v>6134</v>
      </c>
      <c r="D1792" t="s">
        <v>768</v>
      </c>
    </row>
    <row r="1793" spans="1:4">
      <c r="A1793" t="s">
        <v>6135</v>
      </c>
      <c r="B1793" t="s">
        <v>6133</v>
      </c>
      <c r="C1793" t="s">
        <v>6136</v>
      </c>
      <c r="D1793" t="s">
        <v>768</v>
      </c>
    </row>
    <row r="1794" spans="1:4">
      <c r="A1794" t="s">
        <v>6137</v>
      </c>
      <c r="B1794" t="s">
        <v>6138</v>
      </c>
      <c r="C1794" t="s">
        <v>6139</v>
      </c>
      <c r="D1794" t="s">
        <v>770</v>
      </c>
    </row>
    <row r="1795" spans="1:4">
      <c r="A1795" t="s">
        <v>6140</v>
      </c>
      <c r="B1795" t="s">
        <v>6141</v>
      </c>
      <c r="C1795" t="s">
        <v>6142</v>
      </c>
      <c r="D1795" t="s">
        <v>770</v>
      </c>
    </row>
    <row r="1796" spans="1:4">
      <c r="A1796" t="s">
        <v>6143</v>
      </c>
      <c r="B1796" t="s">
        <v>6144</v>
      </c>
      <c r="C1796" t="s">
        <v>6145</v>
      </c>
      <c r="D1796" t="s">
        <v>770</v>
      </c>
    </row>
    <row r="1797" spans="1:4">
      <c r="A1797" t="s">
        <v>6146</v>
      </c>
      <c r="B1797" t="s">
        <v>6147</v>
      </c>
      <c r="C1797" t="s">
        <v>6148</v>
      </c>
      <c r="D1797" t="s">
        <v>770</v>
      </c>
    </row>
    <row r="1798" spans="1:4">
      <c r="A1798" t="s">
        <v>6149</v>
      </c>
      <c r="B1798" t="s">
        <v>2528</v>
      </c>
      <c r="C1798" t="s">
        <v>6150</v>
      </c>
      <c r="D1798" t="s">
        <v>770</v>
      </c>
    </row>
    <row r="1799" spans="1:4">
      <c r="A1799" t="s">
        <v>6151</v>
      </c>
      <c r="B1799" t="s">
        <v>2528</v>
      </c>
      <c r="C1799" t="s">
        <v>6152</v>
      </c>
      <c r="D1799" t="s">
        <v>770</v>
      </c>
    </row>
    <row r="1800" spans="1:4">
      <c r="A1800" t="s">
        <v>6153</v>
      </c>
      <c r="B1800" t="s">
        <v>6154</v>
      </c>
      <c r="C1800" t="s">
        <v>6155</v>
      </c>
      <c r="D1800" t="s">
        <v>770</v>
      </c>
    </row>
    <row r="1801" spans="1:4">
      <c r="A1801" t="s">
        <v>6156</v>
      </c>
      <c r="B1801" t="s">
        <v>6157</v>
      </c>
      <c r="C1801" t="s">
        <v>6158</v>
      </c>
      <c r="D1801" t="s">
        <v>770</v>
      </c>
    </row>
    <row r="1802" spans="1:4">
      <c r="A1802" t="s">
        <v>6159</v>
      </c>
      <c r="B1802" t="s">
        <v>6160</v>
      </c>
      <c r="C1802" t="s">
        <v>6161</v>
      </c>
      <c r="D1802" t="s">
        <v>770</v>
      </c>
    </row>
    <row r="1803" spans="1:4">
      <c r="A1803" t="s">
        <v>6162</v>
      </c>
      <c r="B1803" t="s">
        <v>2528</v>
      </c>
      <c r="C1803" t="s">
        <v>6163</v>
      </c>
      <c r="D1803" t="s">
        <v>770</v>
      </c>
    </row>
    <row r="1804" spans="1:4">
      <c r="A1804" t="s">
        <v>6164</v>
      </c>
      <c r="B1804" t="s">
        <v>6165</v>
      </c>
      <c r="C1804" t="s">
        <v>6166</v>
      </c>
      <c r="D1804" t="s">
        <v>770</v>
      </c>
    </row>
    <row r="1805" spans="1:4">
      <c r="A1805" t="s">
        <v>6167</v>
      </c>
      <c r="B1805" t="s">
        <v>6168</v>
      </c>
      <c r="C1805" t="s">
        <v>6169</v>
      </c>
      <c r="D1805" t="s">
        <v>770</v>
      </c>
    </row>
    <row r="1806" spans="1:4">
      <c r="A1806" t="s">
        <v>6170</v>
      </c>
      <c r="B1806" t="s">
        <v>6171</v>
      </c>
      <c r="C1806" t="s">
        <v>6172</v>
      </c>
      <c r="D1806" t="s">
        <v>770</v>
      </c>
    </row>
    <row r="1807" spans="1:4">
      <c r="A1807" t="s">
        <v>6173</v>
      </c>
      <c r="B1807" t="s">
        <v>6174</v>
      </c>
      <c r="C1807" t="s">
        <v>6175</v>
      </c>
      <c r="D1807" t="s">
        <v>770</v>
      </c>
    </row>
    <row r="1808" spans="1:4">
      <c r="A1808" t="s">
        <v>6176</v>
      </c>
      <c r="B1808" t="s">
        <v>6177</v>
      </c>
      <c r="C1808" t="s">
        <v>6178</v>
      </c>
      <c r="D1808" t="s">
        <v>770</v>
      </c>
    </row>
    <row r="1809" spans="1:4">
      <c r="A1809" t="s">
        <v>6179</v>
      </c>
      <c r="B1809" t="s">
        <v>6180</v>
      </c>
      <c r="C1809" t="s">
        <v>6181</v>
      </c>
      <c r="D1809" t="s">
        <v>770</v>
      </c>
    </row>
    <row r="1810" spans="1:4">
      <c r="A1810" t="s">
        <v>6182</v>
      </c>
      <c r="B1810" t="s">
        <v>6183</v>
      </c>
      <c r="C1810" t="s">
        <v>6184</v>
      </c>
      <c r="D1810" t="s">
        <v>771</v>
      </c>
    </row>
    <row r="1811" spans="1:4">
      <c r="A1811" t="s">
        <v>6185</v>
      </c>
      <c r="B1811" t="s">
        <v>6186</v>
      </c>
      <c r="C1811" t="s">
        <v>6187</v>
      </c>
      <c r="D1811" t="s">
        <v>771</v>
      </c>
    </row>
    <row r="1812" spans="1:4">
      <c r="A1812" t="s">
        <v>6188</v>
      </c>
      <c r="B1812" t="s">
        <v>6189</v>
      </c>
      <c r="C1812" t="s">
        <v>6190</v>
      </c>
      <c r="D1812" t="s">
        <v>766</v>
      </c>
    </row>
    <row r="1813" spans="1:4">
      <c r="A1813" t="s">
        <v>6191</v>
      </c>
      <c r="B1813" t="s">
        <v>3741</v>
      </c>
      <c r="C1813" t="s">
        <v>6192</v>
      </c>
      <c r="D1813" t="s">
        <v>771</v>
      </c>
    </row>
    <row r="1814" spans="1:4">
      <c r="A1814" t="s">
        <v>6193</v>
      </c>
      <c r="B1814" t="s">
        <v>6194</v>
      </c>
      <c r="C1814" t="s">
        <v>6195</v>
      </c>
      <c r="D1814" t="s">
        <v>769</v>
      </c>
    </row>
    <row r="1815" spans="1:4">
      <c r="A1815" t="s">
        <v>6196</v>
      </c>
      <c r="B1815" t="s">
        <v>6197</v>
      </c>
      <c r="C1815" t="s">
        <v>6198</v>
      </c>
      <c r="D1815" t="s">
        <v>770</v>
      </c>
    </row>
    <row r="1816" spans="1:4">
      <c r="A1816" t="s">
        <v>6199</v>
      </c>
      <c r="B1816" t="s">
        <v>6200</v>
      </c>
      <c r="C1816" t="s">
        <v>6201</v>
      </c>
      <c r="D1816" t="s">
        <v>770</v>
      </c>
    </row>
    <row r="1817" spans="1:4">
      <c r="A1817" t="s">
        <v>6202</v>
      </c>
      <c r="B1817" t="s">
        <v>6203</v>
      </c>
      <c r="C1817" t="s">
        <v>6204</v>
      </c>
      <c r="D1817" t="s">
        <v>770</v>
      </c>
    </row>
    <row r="1818" spans="1:4">
      <c r="A1818" t="s">
        <v>6205</v>
      </c>
      <c r="B1818" t="s">
        <v>6206</v>
      </c>
      <c r="C1818" t="s">
        <v>6207</v>
      </c>
      <c r="D1818" t="s">
        <v>770</v>
      </c>
    </row>
    <row r="1819" spans="1:4">
      <c r="A1819" t="s">
        <v>6208</v>
      </c>
      <c r="B1819" t="s">
        <v>6209</v>
      </c>
      <c r="C1819" t="s">
        <v>6210</v>
      </c>
      <c r="D1819" t="s">
        <v>770</v>
      </c>
    </row>
    <row r="1820" spans="1:4">
      <c r="A1820" t="s">
        <v>6211</v>
      </c>
      <c r="B1820" t="s">
        <v>3741</v>
      </c>
      <c r="C1820" t="s">
        <v>6212</v>
      </c>
      <c r="D1820" t="s">
        <v>771</v>
      </c>
    </row>
    <row r="1821" spans="1:4">
      <c r="A1821" t="s">
        <v>6213</v>
      </c>
      <c r="B1821" t="s">
        <v>3741</v>
      </c>
      <c r="C1821" t="s">
        <v>6214</v>
      </c>
      <c r="D1821" t="s">
        <v>771</v>
      </c>
    </row>
    <row r="1822" spans="1:4">
      <c r="A1822" t="s">
        <v>6215</v>
      </c>
      <c r="B1822" t="s">
        <v>6216</v>
      </c>
      <c r="C1822" t="s">
        <v>6217</v>
      </c>
      <c r="D1822" t="s">
        <v>771</v>
      </c>
    </row>
    <row r="1823" spans="1:4">
      <c r="A1823" t="s">
        <v>6218</v>
      </c>
      <c r="B1823" t="s">
        <v>6219</v>
      </c>
      <c r="C1823" t="s">
        <v>6220</v>
      </c>
      <c r="D1823" t="s">
        <v>771</v>
      </c>
    </row>
    <row r="1824" spans="1:4">
      <c r="A1824" t="s">
        <v>6221</v>
      </c>
      <c r="B1824" t="s">
        <v>6222</v>
      </c>
      <c r="C1824" t="s">
        <v>6223</v>
      </c>
      <c r="D1824" t="s">
        <v>771</v>
      </c>
    </row>
    <row r="1825" spans="1:4">
      <c r="A1825" t="s">
        <v>6224</v>
      </c>
      <c r="B1825" t="s">
        <v>6225</v>
      </c>
      <c r="C1825" t="s">
        <v>6226</v>
      </c>
      <c r="D1825" t="s">
        <v>771</v>
      </c>
    </row>
    <row r="1826" spans="1:4">
      <c r="A1826" t="s">
        <v>6227</v>
      </c>
      <c r="B1826" t="s">
        <v>6228</v>
      </c>
      <c r="C1826" t="s">
        <v>6229</v>
      </c>
      <c r="D1826" t="s">
        <v>772</v>
      </c>
    </row>
    <row r="1827" spans="1:4">
      <c r="A1827" t="s">
        <v>6230</v>
      </c>
      <c r="B1827" t="s">
        <v>6231</v>
      </c>
      <c r="C1827" t="s">
        <v>6232</v>
      </c>
      <c r="D1827" t="s">
        <v>771</v>
      </c>
    </row>
    <row r="1828" spans="1:4">
      <c r="A1828" t="s">
        <v>6233</v>
      </c>
      <c r="B1828" t="s">
        <v>6234</v>
      </c>
      <c r="C1828" t="s">
        <v>6235</v>
      </c>
      <c r="D1828" t="s">
        <v>771</v>
      </c>
    </row>
    <row r="1829" spans="1:4">
      <c r="A1829" t="s">
        <v>6236</v>
      </c>
      <c r="B1829" t="s">
        <v>6237</v>
      </c>
      <c r="C1829" t="s">
        <v>6238</v>
      </c>
      <c r="D1829" t="s">
        <v>768</v>
      </c>
    </row>
    <row r="1830" spans="1:4">
      <c r="A1830" t="s">
        <v>6239</v>
      </c>
      <c r="B1830" t="s">
        <v>6240</v>
      </c>
      <c r="C1830" t="s">
        <v>6241</v>
      </c>
      <c r="D1830" t="s">
        <v>764</v>
      </c>
    </row>
    <row r="1831" spans="1:4">
      <c r="A1831" t="s">
        <v>6242</v>
      </c>
      <c r="B1831" t="s">
        <v>6243</v>
      </c>
      <c r="C1831" t="s">
        <v>6244</v>
      </c>
      <c r="D1831" t="s">
        <v>765</v>
      </c>
    </row>
    <row r="1832" spans="1:4">
      <c r="A1832" t="s">
        <v>6245</v>
      </c>
      <c r="B1832" t="s">
        <v>6246</v>
      </c>
      <c r="C1832" t="s">
        <v>6247</v>
      </c>
      <c r="D1832" t="s">
        <v>765</v>
      </c>
    </row>
    <row r="1833" spans="1:4">
      <c r="A1833" t="s">
        <v>6248</v>
      </c>
      <c r="B1833" t="s">
        <v>6249</v>
      </c>
      <c r="C1833" t="s">
        <v>6250</v>
      </c>
      <c r="D1833" t="s">
        <v>764</v>
      </c>
    </row>
    <row r="1834" spans="1:4">
      <c r="A1834" t="s">
        <v>6251</v>
      </c>
      <c r="B1834" t="s">
        <v>6252</v>
      </c>
      <c r="C1834" t="s">
        <v>6253</v>
      </c>
      <c r="D1834" t="s">
        <v>777</v>
      </c>
    </row>
    <row r="1835" spans="1:4">
      <c r="A1835" t="s">
        <v>6254</v>
      </c>
      <c r="B1835" t="s">
        <v>6255</v>
      </c>
      <c r="C1835" t="s">
        <v>6256</v>
      </c>
      <c r="D1835" t="s">
        <v>767</v>
      </c>
    </row>
    <row r="1836" spans="1:4">
      <c r="A1836" t="s">
        <v>6257</v>
      </c>
      <c r="B1836" t="s">
        <v>6258</v>
      </c>
      <c r="C1836" t="s">
        <v>6259</v>
      </c>
      <c r="D1836" t="s">
        <v>777</v>
      </c>
    </row>
    <row r="1837" spans="1:4">
      <c r="A1837" t="s">
        <v>6260</v>
      </c>
      <c r="B1837" t="s">
        <v>6261</v>
      </c>
      <c r="C1837" t="s">
        <v>6262</v>
      </c>
      <c r="D1837" t="s">
        <v>772</v>
      </c>
    </row>
    <row r="1838" spans="1:4">
      <c r="A1838" t="s">
        <v>6263</v>
      </c>
      <c r="B1838" t="s">
        <v>6264</v>
      </c>
      <c r="C1838" t="s">
        <v>6265</v>
      </c>
      <c r="D1838" t="s">
        <v>766</v>
      </c>
    </row>
    <row r="1839" spans="1:4">
      <c r="A1839" t="s">
        <v>6266</v>
      </c>
      <c r="B1839" t="s">
        <v>6267</v>
      </c>
      <c r="C1839" t="s">
        <v>6268</v>
      </c>
      <c r="D1839" t="s">
        <v>775</v>
      </c>
    </row>
    <row r="1840" spans="1:4">
      <c r="A1840" t="s">
        <v>6269</v>
      </c>
      <c r="B1840" t="s">
        <v>6270</v>
      </c>
      <c r="C1840" t="s">
        <v>6271</v>
      </c>
      <c r="D1840" t="s">
        <v>775</v>
      </c>
    </row>
    <row r="1841" spans="1:4">
      <c r="A1841" t="s">
        <v>6272</v>
      </c>
      <c r="B1841" t="s">
        <v>6273</v>
      </c>
      <c r="C1841" t="s">
        <v>6274</v>
      </c>
      <c r="D1841" t="s">
        <v>764</v>
      </c>
    </row>
    <row r="1842" spans="1:4">
      <c r="A1842" t="s">
        <v>6275</v>
      </c>
      <c r="B1842" t="s">
        <v>6276</v>
      </c>
      <c r="C1842" t="s">
        <v>6277</v>
      </c>
      <c r="D1842" t="s">
        <v>764</v>
      </c>
    </row>
    <row r="1843" spans="1:4">
      <c r="A1843" t="s">
        <v>6278</v>
      </c>
      <c r="B1843" t="s">
        <v>6279</v>
      </c>
      <c r="C1843" t="s">
        <v>6280</v>
      </c>
      <c r="D1843" t="s">
        <v>768</v>
      </c>
    </row>
    <row r="1844" spans="1:4">
      <c r="A1844" t="s">
        <v>6281</v>
      </c>
      <c r="B1844" t="s">
        <v>3386</v>
      </c>
      <c r="C1844" t="s">
        <v>6282</v>
      </c>
      <c r="D1844" t="s">
        <v>771</v>
      </c>
    </row>
    <row r="1845" spans="1:4">
      <c r="A1845" t="s">
        <v>6283</v>
      </c>
      <c r="B1845" t="s">
        <v>6284</v>
      </c>
      <c r="C1845" t="s">
        <v>6285</v>
      </c>
      <c r="D1845" t="s">
        <v>777</v>
      </c>
    </row>
    <row r="1846" spans="1:4">
      <c r="A1846" t="s">
        <v>6286</v>
      </c>
      <c r="B1846" t="s">
        <v>6287</v>
      </c>
      <c r="C1846" t="s">
        <v>6288</v>
      </c>
      <c r="D1846" t="s">
        <v>764</v>
      </c>
    </row>
    <row r="1847" spans="1:4">
      <c r="A1847" t="s">
        <v>6289</v>
      </c>
      <c r="B1847" t="s">
        <v>6290</v>
      </c>
      <c r="C1847" t="s">
        <v>6291</v>
      </c>
      <c r="D1847" t="s">
        <v>770</v>
      </c>
    </row>
    <row r="1848" spans="1:4">
      <c r="A1848" t="s">
        <v>6292</v>
      </c>
      <c r="B1848" t="s">
        <v>6293</v>
      </c>
      <c r="C1848" t="s">
        <v>6294</v>
      </c>
      <c r="D1848" t="s">
        <v>771</v>
      </c>
    </row>
    <row r="1849" spans="1:4">
      <c r="A1849" t="s">
        <v>6295</v>
      </c>
      <c r="B1849" t="s">
        <v>6296</v>
      </c>
      <c r="C1849" t="s">
        <v>6297</v>
      </c>
      <c r="D1849" t="s">
        <v>771</v>
      </c>
    </row>
    <row r="1850" spans="1:4">
      <c r="A1850" t="s">
        <v>6298</v>
      </c>
      <c r="B1850" t="s">
        <v>6299</v>
      </c>
      <c r="C1850" t="s">
        <v>6300</v>
      </c>
      <c r="D1850" t="s">
        <v>771</v>
      </c>
    </row>
    <row r="1851" spans="1:4">
      <c r="A1851" t="s">
        <v>6301</v>
      </c>
      <c r="B1851" t="s">
        <v>6302</v>
      </c>
      <c r="C1851" t="s">
        <v>6303</v>
      </c>
      <c r="D1851" t="s">
        <v>771</v>
      </c>
    </row>
    <row r="1852" spans="1:4">
      <c r="A1852" t="s">
        <v>6304</v>
      </c>
      <c r="B1852" t="s">
        <v>6305</v>
      </c>
      <c r="C1852" t="s">
        <v>6306</v>
      </c>
      <c r="D1852" t="s">
        <v>768</v>
      </c>
    </row>
    <row r="1853" spans="1:4">
      <c r="A1853" t="s">
        <v>6307</v>
      </c>
      <c r="B1853" t="s">
        <v>6308</v>
      </c>
      <c r="C1853" t="s">
        <v>6309</v>
      </c>
      <c r="D1853" t="s">
        <v>768</v>
      </c>
    </row>
    <row r="1854" spans="1:4">
      <c r="A1854" t="s">
        <v>6310</v>
      </c>
      <c r="B1854" t="s">
        <v>6311</v>
      </c>
      <c r="C1854" t="s">
        <v>6312</v>
      </c>
      <c r="D1854" t="s">
        <v>768</v>
      </c>
    </row>
    <row r="1855" spans="1:4">
      <c r="A1855" t="s">
        <v>6313</v>
      </c>
      <c r="B1855" t="s">
        <v>6314</v>
      </c>
      <c r="C1855" t="s">
        <v>6315</v>
      </c>
      <c r="D1855" t="s">
        <v>768</v>
      </c>
    </row>
    <row r="1856" spans="1:4">
      <c r="A1856" t="s">
        <v>6316</v>
      </c>
      <c r="B1856" t="s">
        <v>6317</v>
      </c>
      <c r="C1856" t="s">
        <v>6318</v>
      </c>
      <c r="D1856" t="s">
        <v>771</v>
      </c>
    </row>
    <row r="1857" spans="1:4">
      <c r="A1857" t="s">
        <v>6319</v>
      </c>
      <c r="B1857" t="s">
        <v>6320</v>
      </c>
      <c r="C1857" t="s">
        <v>6321</v>
      </c>
      <c r="D1857" t="s">
        <v>766</v>
      </c>
    </row>
    <row r="1858" spans="1:4">
      <c r="A1858" t="s">
        <v>6322</v>
      </c>
      <c r="B1858" t="s">
        <v>6323</v>
      </c>
      <c r="C1858" t="s">
        <v>6324</v>
      </c>
      <c r="D1858" t="s">
        <v>771</v>
      </c>
    </row>
    <row r="1859" spans="1:4">
      <c r="A1859" t="s">
        <v>6325</v>
      </c>
      <c r="B1859" t="s">
        <v>6326</v>
      </c>
      <c r="C1859" t="s">
        <v>6327</v>
      </c>
      <c r="D1859" t="s">
        <v>766</v>
      </c>
    </row>
    <row r="1860" spans="1:4">
      <c r="A1860" t="s">
        <v>6328</v>
      </c>
      <c r="B1860" t="s">
        <v>6329</v>
      </c>
      <c r="C1860" t="s">
        <v>6330</v>
      </c>
      <c r="D1860" t="s">
        <v>768</v>
      </c>
    </row>
    <row r="1861" spans="1:4">
      <c r="A1861" t="s">
        <v>6331</v>
      </c>
      <c r="B1861" t="s">
        <v>6332</v>
      </c>
      <c r="C1861" t="s">
        <v>6333</v>
      </c>
      <c r="D1861" t="s">
        <v>768</v>
      </c>
    </row>
    <row r="1862" spans="1:4">
      <c r="A1862" t="s">
        <v>6334</v>
      </c>
      <c r="B1862" t="s">
        <v>6335</v>
      </c>
      <c r="C1862" t="s">
        <v>6336</v>
      </c>
      <c r="D1862" t="s">
        <v>768</v>
      </c>
    </row>
    <row r="1863" spans="1:4">
      <c r="A1863" t="s">
        <v>6337</v>
      </c>
      <c r="B1863" t="s">
        <v>6338</v>
      </c>
      <c r="C1863" t="s">
        <v>6339</v>
      </c>
      <c r="D1863" t="s">
        <v>771</v>
      </c>
    </row>
    <row r="1864" spans="1:4">
      <c r="A1864" t="s">
        <v>6340</v>
      </c>
      <c r="B1864" t="s">
        <v>6341</v>
      </c>
      <c r="C1864" t="s">
        <v>6342</v>
      </c>
      <c r="D1864" t="s">
        <v>771</v>
      </c>
    </row>
    <row r="1865" spans="1:4">
      <c r="A1865" t="s">
        <v>6343</v>
      </c>
      <c r="B1865" t="s">
        <v>6344</v>
      </c>
      <c r="C1865" t="s">
        <v>6345</v>
      </c>
      <c r="D1865" t="s">
        <v>770</v>
      </c>
    </row>
    <row r="1866" spans="1:4">
      <c r="A1866" t="s">
        <v>6346</v>
      </c>
      <c r="B1866" t="s">
        <v>6347</v>
      </c>
      <c r="C1866" t="s">
        <v>6348</v>
      </c>
      <c r="D1866" t="s">
        <v>771</v>
      </c>
    </row>
    <row r="1867" spans="1:4">
      <c r="A1867" t="s">
        <v>6349</v>
      </c>
      <c r="B1867" t="s">
        <v>6350</v>
      </c>
      <c r="C1867" t="s">
        <v>6351</v>
      </c>
      <c r="D1867" t="s">
        <v>771</v>
      </c>
    </row>
    <row r="1868" spans="1:4">
      <c r="A1868" t="s">
        <v>6352</v>
      </c>
      <c r="B1868" t="s">
        <v>6353</v>
      </c>
      <c r="C1868" t="s">
        <v>6354</v>
      </c>
      <c r="D1868" t="s">
        <v>771</v>
      </c>
    </row>
    <row r="1869" spans="1:4">
      <c r="A1869" t="s">
        <v>6355</v>
      </c>
      <c r="B1869" t="s">
        <v>6356</v>
      </c>
      <c r="C1869" t="s">
        <v>6357</v>
      </c>
      <c r="D1869" t="s">
        <v>777</v>
      </c>
    </row>
    <row r="1870" spans="1:4">
      <c r="A1870" t="s">
        <v>6358</v>
      </c>
      <c r="B1870" t="s">
        <v>6359</v>
      </c>
      <c r="C1870" t="s">
        <v>6360</v>
      </c>
      <c r="D1870" t="s">
        <v>771</v>
      </c>
    </row>
    <row r="1871" spans="1:4">
      <c r="A1871" t="s">
        <v>6361</v>
      </c>
      <c r="B1871" t="s">
        <v>6362</v>
      </c>
      <c r="C1871" t="s">
        <v>6363</v>
      </c>
      <c r="D1871" t="s">
        <v>771</v>
      </c>
    </row>
    <row r="1872" spans="1:4">
      <c r="A1872" t="s">
        <v>6364</v>
      </c>
      <c r="B1872" t="s">
        <v>6365</v>
      </c>
      <c r="C1872" t="s">
        <v>6366</v>
      </c>
      <c r="D1872" t="s">
        <v>771</v>
      </c>
    </row>
    <row r="1873" spans="1:4">
      <c r="A1873" t="s">
        <v>6367</v>
      </c>
      <c r="B1873" t="s">
        <v>3741</v>
      </c>
      <c r="C1873" t="s">
        <v>6368</v>
      </c>
      <c r="D1873" t="s">
        <v>771</v>
      </c>
    </row>
    <row r="1874" spans="1:4">
      <c r="A1874" t="s">
        <v>6369</v>
      </c>
      <c r="B1874" t="s">
        <v>6370</v>
      </c>
      <c r="C1874" t="s">
        <v>6371</v>
      </c>
      <c r="D1874" t="s">
        <v>768</v>
      </c>
    </row>
    <row r="1875" spans="1:4">
      <c r="A1875" t="s">
        <v>6372</v>
      </c>
      <c r="B1875" t="s">
        <v>6373</v>
      </c>
      <c r="C1875" t="s">
        <v>6374</v>
      </c>
      <c r="D1875" t="s">
        <v>771</v>
      </c>
    </row>
    <row r="1876" spans="1:4">
      <c r="A1876" t="s">
        <v>6375</v>
      </c>
      <c r="B1876" t="s">
        <v>6376</v>
      </c>
      <c r="C1876" t="s">
        <v>6377</v>
      </c>
      <c r="D1876" t="s">
        <v>771</v>
      </c>
    </row>
    <row r="1877" spans="1:4">
      <c r="A1877" t="s">
        <v>6378</v>
      </c>
      <c r="B1877" t="s">
        <v>6379</v>
      </c>
      <c r="C1877" t="s">
        <v>6380</v>
      </c>
      <c r="D1877" t="s">
        <v>764</v>
      </c>
    </row>
    <row r="1878" spans="1:4">
      <c r="A1878" t="s">
        <v>6381</v>
      </c>
      <c r="B1878" t="s">
        <v>6382</v>
      </c>
      <c r="C1878" t="s">
        <v>6383</v>
      </c>
      <c r="D1878" t="s">
        <v>777</v>
      </c>
    </row>
    <row r="1879" spans="1:4">
      <c r="A1879" t="s">
        <v>6384</v>
      </c>
      <c r="B1879" t="s">
        <v>6385</v>
      </c>
      <c r="C1879" t="s">
        <v>6386</v>
      </c>
      <c r="D1879" t="s">
        <v>772</v>
      </c>
    </row>
    <row r="1880" spans="1:4">
      <c r="A1880" t="s">
        <v>6387</v>
      </c>
      <c r="B1880" t="s">
        <v>6388</v>
      </c>
      <c r="C1880" t="s">
        <v>6389</v>
      </c>
      <c r="D1880" t="s">
        <v>772</v>
      </c>
    </row>
    <row r="1881" spans="1:4">
      <c r="A1881" t="s">
        <v>6390</v>
      </c>
      <c r="B1881" t="s">
        <v>6391</v>
      </c>
      <c r="C1881" t="s">
        <v>6392</v>
      </c>
      <c r="D1881" t="s">
        <v>771</v>
      </c>
    </row>
    <row r="1882" spans="1:4">
      <c r="A1882" t="s">
        <v>6393</v>
      </c>
      <c r="B1882" t="s">
        <v>6394</v>
      </c>
      <c r="C1882" t="s">
        <v>6395</v>
      </c>
      <c r="D1882" t="s">
        <v>772</v>
      </c>
    </row>
    <row r="1883" spans="1:4">
      <c r="A1883" t="s">
        <v>6396</v>
      </c>
      <c r="B1883" t="s">
        <v>5442</v>
      </c>
      <c r="C1883" t="s">
        <v>6397</v>
      </c>
      <c r="D1883" t="s">
        <v>768</v>
      </c>
    </row>
    <row r="1884" spans="1:4">
      <c r="A1884" t="s">
        <v>6398</v>
      </c>
      <c r="B1884" t="s">
        <v>6399</v>
      </c>
      <c r="C1884" t="s">
        <v>6400</v>
      </c>
      <c r="D1884" t="s">
        <v>768</v>
      </c>
    </row>
    <row r="1885" spans="1:4">
      <c r="A1885" t="s">
        <v>6401</v>
      </c>
      <c r="B1885" t="s">
        <v>6394</v>
      </c>
      <c r="C1885" t="s">
        <v>6402</v>
      </c>
      <c r="D1885" t="s">
        <v>772</v>
      </c>
    </row>
    <row r="1886" spans="1:4">
      <c r="A1886" t="s">
        <v>6403</v>
      </c>
      <c r="B1886" t="s">
        <v>6404</v>
      </c>
      <c r="C1886" t="s">
        <v>6405</v>
      </c>
      <c r="D1886" t="s">
        <v>767</v>
      </c>
    </row>
    <row r="1887" spans="1:4">
      <c r="A1887" t="s">
        <v>6406</v>
      </c>
      <c r="B1887" t="s">
        <v>5442</v>
      </c>
      <c r="C1887" t="s">
        <v>6407</v>
      </c>
      <c r="D1887" t="s">
        <v>768</v>
      </c>
    </row>
    <row r="1888" spans="1:4">
      <c r="A1888" t="s">
        <v>6408</v>
      </c>
      <c r="B1888" t="s">
        <v>6394</v>
      </c>
      <c r="C1888" t="s">
        <v>6409</v>
      </c>
      <c r="D1888" t="s">
        <v>772</v>
      </c>
    </row>
    <row r="1889" spans="1:4">
      <c r="A1889" t="s">
        <v>6410</v>
      </c>
      <c r="B1889" t="s">
        <v>6411</v>
      </c>
      <c r="C1889" t="s">
        <v>6412</v>
      </c>
      <c r="D1889" t="s">
        <v>764</v>
      </c>
    </row>
    <row r="1890" spans="1:4">
      <c r="A1890" t="s">
        <v>6413</v>
      </c>
      <c r="B1890" t="s">
        <v>5442</v>
      </c>
      <c r="C1890" t="s">
        <v>6414</v>
      </c>
      <c r="D1890" t="s">
        <v>768</v>
      </c>
    </row>
    <row r="1891" spans="1:4">
      <c r="A1891" t="s">
        <v>6415</v>
      </c>
      <c r="B1891" t="s">
        <v>6416</v>
      </c>
      <c r="C1891" t="s">
        <v>6417</v>
      </c>
      <c r="D1891" t="s">
        <v>771</v>
      </c>
    </row>
    <row r="1892" spans="1:4">
      <c r="A1892" t="s">
        <v>6418</v>
      </c>
      <c r="B1892" t="s">
        <v>5395</v>
      </c>
      <c r="C1892" t="s">
        <v>6419</v>
      </c>
      <c r="D1892" t="s">
        <v>764</v>
      </c>
    </row>
    <row r="1893" spans="1:4">
      <c r="A1893" t="s">
        <v>6420</v>
      </c>
      <c r="B1893" t="s">
        <v>6421</v>
      </c>
      <c r="C1893" t="s">
        <v>6422</v>
      </c>
      <c r="D1893" t="s">
        <v>764</v>
      </c>
    </row>
    <row r="1894" spans="1:4">
      <c r="A1894" t="s">
        <v>6423</v>
      </c>
      <c r="B1894" t="s">
        <v>6424</v>
      </c>
      <c r="C1894" t="s">
        <v>6425</v>
      </c>
      <c r="D1894" t="s">
        <v>764</v>
      </c>
    </row>
    <row r="1895" spans="1:4">
      <c r="A1895" t="s">
        <v>6426</v>
      </c>
      <c r="B1895" t="s">
        <v>6427</v>
      </c>
      <c r="C1895" t="s">
        <v>6428</v>
      </c>
      <c r="D1895" t="s">
        <v>771</v>
      </c>
    </row>
    <row r="1896" spans="1:4">
      <c r="A1896" t="s">
        <v>6429</v>
      </c>
      <c r="B1896" t="s">
        <v>6430</v>
      </c>
      <c r="C1896" t="s">
        <v>6431</v>
      </c>
      <c r="D1896" t="s">
        <v>768</v>
      </c>
    </row>
    <row r="1897" spans="1:4">
      <c r="A1897" t="s">
        <v>6432</v>
      </c>
      <c r="B1897" t="s">
        <v>6433</v>
      </c>
      <c r="C1897" t="s">
        <v>6434</v>
      </c>
      <c r="D1897" t="s">
        <v>772</v>
      </c>
    </row>
    <row r="1898" spans="1:4">
      <c r="A1898" t="s">
        <v>6435</v>
      </c>
      <c r="B1898" t="s">
        <v>6436</v>
      </c>
      <c r="C1898" t="s">
        <v>6437</v>
      </c>
      <c r="D1898" t="s">
        <v>769</v>
      </c>
    </row>
    <row r="1899" spans="1:4">
      <c r="A1899" t="s">
        <v>6438</v>
      </c>
      <c r="B1899" t="s">
        <v>6439</v>
      </c>
      <c r="C1899" t="s">
        <v>6440</v>
      </c>
      <c r="D1899" t="s">
        <v>769</v>
      </c>
    </row>
    <row r="1900" spans="1:4">
      <c r="A1900" t="s">
        <v>6441</v>
      </c>
      <c r="B1900" t="s">
        <v>1096</v>
      </c>
      <c r="C1900" t="s">
        <v>6442</v>
      </c>
      <c r="D1900" t="s">
        <v>769</v>
      </c>
    </row>
    <row r="1901" spans="1:4">
      <c r="A1901" t="s">
        <v>6443</v>
      </c>
      <c r="B1901" t="s">
        <v>6444</v>
      </c>
      <c r="C1901" t="s">
        <v>6445</v>
      </c>
      <c r="D1901" t="s">
        <v>769</v>
      </c>
    </row>
    <row r="1902" spans="1:4">
      <c r="A1902" t="s">
        <v>6446</v>
      </c>
      <c r="B1902" t="s">
        <v>6447</v>
      </c>
      <c r="C1902" t="s">
        <v>6448</v>
      </c>
      <c r="D1902" t="s">
        <v>762</v>
      </c>
    </row>
    <row r="1903" spans="1:4">
      <c r="A1903" t="s">
        <v>6449</v>
      </c>
      <c r="B1903" t="s">
        <v>6450</v>
      </c>
      <c r="C1903" t="s">
        <v>6451</v>
      </c>
      <c r="D1903" t="s">
        <v>768</v>
      </c>
    </row>
    <row r="1904" spans="1:4">
      <c r="A1904" t="s">
        <v>6452</v>
      </c>
      <c r="B1904" t="s">
        <v>6453</v>
      </c>
      <c r="C1904" t="s">
        <v>6454</v>
      </c>
      <c r="D1904" t="s">
        <v>766</v>
      </c>
    </row>
    <row r="1905" spans="1:4">
      <c r="A1905" t="s">
        <v>6455</v>
      </c>
      <c r="B1905" t="s">
        <v>6456</v>
      </c>
      <c r="C1905" t="s">
        <v>6457</v>
      </c>
      <c r="D1905" t="s">
        <v>764</v>
      </c>
    </row>
    <row r="1906" spans="1:4">
      <c r="A1906" t="s">
        <v>6458</v>
      </c>
      <c r="B1906" t="s">
        <v>6459</v>
      </c>
      <c r="C1906" t="s">
        <v>6460</v>
      </c>
      <c r="D1906" t="s">
        <v>771</v>
      </c>
    </row>
    <row r="1907" spans="1:4">
      <c r="A1907" t="s">
        <v>6461</v>
      </c>
      <c r="B1907" t="s">
        <v>6453</v>
      </c>
      <c r="C1907" t="s">
        <v>6462</v>
      </c>
      <c r="D1907" t="s">
        <v>766</v>
      </c>
    </row>
    <row r="1908" spans="1:4">
      <c r="A1908" t="s">
        <v>6463</v>
      </c>
      <c r="B1908" t="s">
        <v>6464</v>
      </c>
      <c r="C1908" t="s">
        <v>6465</v>
      </c>
      <c r="D1908" t="s">
        <v>764</v>
      </c>
    </row>
    <row r="1909" spans="1:4">
      <c r="A1909" t="s">
        <v>6466</v>
      </c>
      <c r="B1909" t="s">
        <v>2672</v>
      </c>
      <c r="C1909" t="s">
        <v>6467</v>
      </c>
      <c r="D1909" t="s">
        <v>770</v>
      </c>
    </row>
    <row r="1910" spans="1:4">
      <c r="A1910" t="s">
        <v>6468</v>
      </c>
      <c r="B1910" t="s">
        <v>6469</v>
      </c>
      <c r="C1910" t="s">
        <v>6470</v>
      </c>
      <c r="D1910" t="s">
        <v>766</v>
      </c>
    </row>
    <row r="1911" spans="1:4">
      <c r="A1911" t="s">
        <v>6471</v>
      </c>
      <c r="B1911" t="s">
        <v>6472</v>
      </c>
      <c r="C1911" t="s">
        <v>6473</v>
      </c>
      <c r="D1911" t="s">
        <v>768</v>
      </c>
    </row>
    <row r="1912" spans="1:4">
      <c r="A1912" t="s">
        <v>6474</v>
      </c>
      <c r="B1912" t="s">
        <v>6475</v>
      </c>
      <c r="C1912" t="s">
        <v>6476</v>
      </c>
      <c r="D1912" t="s">
        <v>765</v>
      </c>
    </row>
    <row r="1913" spans="1:4">
      <c r="A1913" t="s">
        <v>6477</v>
      </c>
      <c r="B1913" t="s">
        <v>6453</v>
      </c>
      <c r="C1913" t="s">
        <v>6478</v>
      </c>
      <c r="D1913" t="s">
        <v>766</v>
      </c>
    </row>
    <row r="1914" spans="1:4">
      <c r="A1914" t="s">
        <v>6479</v>
      </c>
      <c r="B1914" t="s">
        <v>6453</v>
      </c>
      <c r="C1914" t="s">
        <v>6480</v>
      </c>
      <c r="D1914" t="s">
        <v>766</v>
      </c>
    </row>
    <row r="1915" spans="1:4">
      <c r="A1915" t="s">
        <v>6481</v>
      </c>
      <c r="B1915" t="s">
        <v>6482</v>
      </c>
      <c r="C1915" t="s">
        <v>6483</v>
      </c>
      <c r="D1915" t="s">
        <v>771</v>
      </c>
    </row>
    <row r="1916" spans="1:4">
      <c r="A1916" t="s">
        <v>6484</v>
      </c>
      <c r="B1916" t="s">
        <v>6453</v>
      </c>
      <c r="C1916" t="s">
        <v>6485</v>
      </c>
      <c r="D1916" t="s">
        <v>766</v>
      </c>
    </row>
    <row r="1917" spans="1:4">
      <c r="A1917" t="s">
        <v>6486</v>
      </c>
      <c r="B1917" t="s">
        <v>6487</v>
      </c>
      <c r="C1917" t="s">
        <v>6488</v>
      </c>
      <c r="D1917" t="s">
        <v>765</v>
      </c>
    </row>
    <row r="1918" spans="1:4">
      <c r="A1918" t="s">
        <v>6489</v>
      </c>
      <c r="B1918" t="s">
        <v>6490</v>
      </c>
      <c r="C1918" t="s">
        <v>6491</v>
      </c>
      <c r="D1918" t="s">
        <v>777</v>
      </c>
    </row>
    <row r="1919" spans="1:4">
      <c r="A1919" t="s">
        <v>6492</v>
      </c>
      <c r="B1919" t="s">
        <v>6453</v>
      </c>
      <c r="C1919" t="s">
        <v>6493</v>
      </c>
      <c r="D1919" t="s">
        <v>766</v>
      </c>
    </row>
    <row r="1920" spans="1:4">
      <c r="A1920" t="s">
        <v>6494</v>
      </c>
      <c r="B1920" t="s">
        <v>6495</v>
      </c>
      <c r="C1920" t="s">
        <v>6496</v>
      </c>
      <c r="D1920" t="s">
        <v>765</v>
      </c>
    </row>
    <row r="1921" spans="1:4">
      <c r="A1921" t="s">
        <v>6497</v>
      </c>
      <c r="B1921" t="s">
        <v>6498</v>
      </c>
      <c r="C1921" t="s">
        <v>6499</v>
      </c>
      <c r="D1921" t="s">
        <v>768</v>
      </c>
    </row>
    <row r="1922" spans="1:4">
      <c r="A1922" t="s">
        <v>6500</v>
      </c>
      <c r="B1922" t="s">
        <v>6501</v>
      </c>
      <c r="C1922" t="s">
        <v>6502</v>
      </c>
      <c r="D1922" t="s">
        <v>772</v>
      </c>
    </row>
    <row r="1923" spans="1:4">
      <c r="A1923" t="s">
        <v>6503</v>
      </c>
      <c r="B1923" t="s">
        <v>6504</v>
      </c>
      <c r="C1923" t="s">
        <v>6505</v>
      </c>
      <c r="D1923" t="s">
        <v>777</v>
      </c>
    </row>
    <row r="1924" spans="1:4">
      <c r="A1924" t="s">
        <v>6506</v>
      </c>
      <c r="B1924" t="s">
        <v>5190</v>
      </c>
      <c r="C1924" t="s">
        <v>6507</v>
      </c>
      <c r="D1924" t="s">
        <v>765</v>
      </c>
    </row>
    <row r="1925" spans="1:4">
      <c r="A1925" t="s">
        <v>6508</v>
      </c>
      <c r="B1925" t="s">
        <v>6509</v>
      </c>
      <c r="C1925" t="s">
        <v>6510</v>
      </c>
      <c r="D1925" t="s">
        <v>762</v>
      </c>
    </row>
    <row r="1926" spans="1:4">
      <c r="A1926" t="s">
        <v>6511</v>
      </c>
      <c r="B1926" t="s">
        <v>6512</v>
      </c>
      <c r="C1926" t="s">
        <v>6513</v>
      </c>
      <c r="D1926" t="s">
        <v>763</v>
      </c>
    </row>
    <row r="1927" spans="1:4">
      <c r="A1927" t="s">
        <v>6514</v>
      </c>
      <c r="B1927" t="s">
        <v>6515</v>
      </c>
      <c r="C1927" t="s">
        <v>6516</v>
      </c>
      <c r="D1927" t="s">
        <v>764</v>
      </c>
    </row>
    <row r="1928" spans="1:4">
      <c r="A1928" t="s">
        <v>6517</v>
      </c>
      <c r="B1928" t="s">
        <v>6518</v>
      </c>
      <c r="C1928" t="s">
        <v>6519</v>
      </c>
      <c r="D1928" t="s">
        <v>777</v>
      </c>
    </row>
    <row r="1929" spans="1:4">
      <c r="A1929" t="s">
        <v>6520</v>
      </c>
      <c r="B1929" t="s">
        <v>6521</v>
      </c>
      <c r="C1929" t="s">
        <v>6522</v>
      </c>
      <c r="D1929" t="s">
        <v>775</v>
      </c>
    </row>
    <row r="1930" spans="1:4">
      <c r="A1930" t="s">
        <v>6523</v>
      </c>
      <c r="B1930" t="s">
        <v>6524</v>
      </c>
      <c r="C1930" t="s">
        <v>6525</v>
      </c>
      <c r="D1930" t="s">
        <v>762</v>
      </c>
    </row>
    <row r="1931" spans="1:4">
      <c r="A1931" t="s">
        <v>6526</v>
      </c>
      <c r="B1931" t="s">
        <v>6527</v>
      </c>
      <c r="C1931" t="s">
        <v>6528</v>
      </c>
      <c r="D1931" t="s">
        <v>770</v>
      </c>
    </row>
    <row r="1932" spans="1:4">
      <c r="A1932" t="s">
        <v>6529</v>
      </c>
      <c r="B1932" t="s">
        <v>6530</v>
      </c>
      <c r="C1932" t="s">
        <v>6531</v>
      </c>
      <c r="D1932" t="s">
        <v>772</v>
      </c>
    </row>
    <row r="1933" spans="1:4">
      <c r="A1933" t="s">
        <v>6532</v>
      </c>
      <c r="B1933" t="s">
        <v>6533</v>
      </c>
      <c r="C1933" t="s">
        <v>6534</v>
      </c>
      <c r="D1933" t="s">
        <v>772</v>
      </c>
    </row>
    <row r="1934" spans="1:4">
      <c r="A1934" t="s">
        <v>6535</v>
      </c>
      <c r="B1934" t="s">
        <v>6536</v>
      </c>
      <c r="C1934" t="s">
        <v>6537</v>
      </c>
      <c r="D1934" t="s">
        <v>769</v>
      </c>
    </row>
    <row r="1935" spans="1:4">
      <c r="A1935" t="s">
        <v>6538</v>
      </c>
      <c r="B1935" t="s">
        <v>1041</v>
      </c>
      <c r="C1935" t="s">
        <v>6539</v>
      </c>
      <c r="D1935" t="s">
        <v>766</v>
      </c>
    </row>
    <row r="1936" spans="1:4">
      <c r="A1936" t="s">
        <v>6540</v>
      </c>
      <c r="B1936" t="s">
        <v>2830</v>
      </c>
      <c r="C1936" t="s">
        <v>6541</v>
      </c>
      <c r="D1936" t="s">
        <v>769</v>
      </c>
    </row>
    <row r="1937" spans="1:4">
      <c r="A1937" t="s">
        <v>6542</v>
      </c>
      <c r="B1937" t="s">
        <v>6543</v>
      </c>
      <c r="C1937" t="s">
        <v>6544</v>
      </c>
      <c r="D1937" t="s">
        <v>764</v>
      </c>
    </row>
    <row r="1938" spans="1:4">
      <c r="A1938" t="s">
        <v>6545</v>
      </c>
      <c r="B1938" t="s">
        <v>6546</v>
      </c>
      <c r="C1938" t="s">
        <v>6547</v>
      </c>
      <c r="D1938" t="s">
        <v>763</v>
      </c>
    </row>
    <row r="1939" spans="1:4">
      <c r="A1939" t="s">
        <v>6548</v>
      </c>
      <c r="B1939" t="s">
        <v>1200</v>
      </c>
      <c r="C1939" t="s">
        <v>6549</v>
      </c>
      <c r="D1939" t="s">
        <v>763</v>
      </c>
    </row>
    <row r="1940" spans="1:4">
      <c r="A1940" t="s">
        <v>6550</v>
      </c>
      <c r="B1940" t="s">
        <v>6551</v>
      </c>
      <c r="C1940" t="s">
        <v>6552</v>
      </c>
      <c r="D1940" t="s">
        <v>777</v>
      </c>
    </row>
    <row r="1941" spans="1:4">
      <c r="A1941" t="s">
        <v>6553</v>
      </c>
      <c r="B1941" t="s">
        <v>6554</v>
      </c>
      <c r="C1941" t="s">
        <v>6555</v>
      </c>
      <c r="D1941" t="s">
        <v>763</v>
      </c>
    </row>
    <row r="1942" spans="1:4">
      <c r="A1942" t="s">
        <v>6556</v>
      </c>
      <c r="B1942" t="s">
        <v>6557</v>
      </c>
      <c r="C1942" t="s">
        <v>6558</v>
      </c>
      <c r="D1942" t="s">
        <v>777</v>
      </c>
    </row>
    <row r="1943" spans="1:4">
      <c r="A1943" t="s">
        <v>6559</v>
      </c>
      <c r="B1943" t="s">
        <v>6560</v>
      </c>
      <c r="C1943" t="s">
        <v>6561</v>
      </c>
      <c r="D1943" t="s">
        <v>777</v>
      </c>
    </row>
    <row r="1944" spans="1:4">
      <c r="A1944" t="s">
        <v>6562</v>
      </c>
      <c r="B1944" t="s">
        <v>6563</v>
      </c>
      <c r="C1944" t="s">
        <v>6564</v>
      </c>
      <c r="D1944" t="s">
        <v>763</v>
      </c>
    </row>
    <row r="1945" spans="1:4">
      <c r="A1945" t="s">
        <v>6565</v>
      </c>
      <c r="B1945" t="s">
        <v>6566</v>
      </c>
      <c r="C1945" t="s">
        <v>6567</v>
      </c>
      <c r="D1945" t="s">
        <v>764</v>
      </c>
    </row>
    <row r="1946" spans="1:4">
      <c r="A1946" t="s">
        <v>6568</v>
      </c>
      <c r="B1946" t="s">
        <v>6569</v>
      </c>
      <c r="C1946" t="s">
        <v>6570</v>
      </c>
      <c r="D1946" t="s">
        <v>763</v>
      </c>
    </row>
    <row r="1947" spans="1:4">
      <c r="A1947" t="s">
        <v>6571</v>
      </c>
      <c r="B1947" t="s">
        <v>6572</v>
      </c>
      <c r="C1947" t="s">
        <v>6573</v>
      </c>
      <c r="D1947" t="s">
        <v>768</v>
      </c>
    </row>
    <row r="1948" spans="1:4">
      <c r="A1948" t="s">
        <v>6574</v>
      </c>
      <c r="B1948" t="s">
        <v>6575</v>
      </c>
      <c r="C1948" t="s">
        <v>6576</v>
      </c>
      <c r="D1948" t="s">
        <v>766</v>
      </c>
    </row>
    <row r="1949" spans="1:4">
      <c r="A1949" t="s">
        <v>6577</v>
      </c>
      <c r="B1949" t="s">
        <v>6578</v>
      </c>
      <c r="C1949" t="s">
        <v>6579</v>
      </c>
      <c r="D1949" t="s">
        <v>764</v>
      </c>
    </row>
    <row r="1950" spans="1:4">
      <c r="A1950" t="s">
        <v>6580</v>
      </c>
      <c r="B1950" t="s">
        <v>6581</v>
      </c>
      <c r="C1950" t="s">
        <v>6582</v>
      </c>
      <c r="D1950" t="s">
        <v>767</v>
      </c>
    </row>
    <row r="1951" spans="1:4">
      <c r="A1951" t="s">
        <v>6583</v>
      </c>
      <c r="B1951" t="s">
        <v>6584</v>
      </c>
      <c r="C1951" t="s">
        <v>6585</v>
      </c>
      <c r="D1951" t="s">
        <v>768</v>
      </c>
    </row>
    <row r="1952" spans="1:4">
      <c r="A1952" t="s">
        <v>6586</v>
      </c>
      <c r="B1952" t="s">
        <v>6587</v>
      </c>
      <c r="C1952" t="s">
        <v>6588</v>
      </c>
      <c r="D1952" t="s">
        <v>772</v>
      </c>
    </row>
    <row r="1953" spans="1:4">
      <c r="A1953" t="s">
        <v>6589</v>
      </c>
      <c r="B1953" t="s">
        <v>6590</v>
      </c>
      <c r="C1953" t="s">
        <v>6591</v>
      </c>
      <c r="D1953" t="s">
        <v>772</v>
      </c>
    </row>
    <row r="1954" spans="1:4">
      <c r="A1954" t="s">
        <v>6592</v>
      </c>
      <c r="B1954" t="s">
        <v>6593</v>
      </c>
      <c r="C1954" t="s">
        <v>6594</v>
      </c>
      <c r="D1954" t="s">
        <v>768</v>
      </c>
    </row>
    <row r="1955" spans="1:4">
      <c r="A1955" t="s">
        <v>6595</v>
      </c>
      <c r="B1955" t="s">
        <v>6596</v>
      </c>
      <c r="C1955" t="s">
        <v>6597</v>
      </c>
      <c r="D1955" t="s">
        <v>771</v>
      </c>
    </row>
    <row r="1956" spans="1:4">
      <c r="A1956" t="s">
        <v>6598</v>
      </c>
      <c r="B1956" t="s">
        <v>6599</v>
      </c>
      <c r="C1956" t="s">
        <v>6600</v>
      </c>
      <c r="D1956" t="s">
        <v>762</v>
      </c>
    </row>
    <row r="1957" spans="1:4">
      <c r="A1957" t="s">
        <v>6601</v>
      </c>
      <c r="B1957" t="s">
        <v>6602</v>
      </c>
      <c r="C1957" t="s">
        <v>6603</v>
      </c>
      <c r="D1957" t="s">
        <v>762</v>
      </c>
    </row>
    <row r="1958" spans="1:4">
      <c r="A1958" t="s">
        <v>6604</v>
      </c>
      <c r="B1958" t="s">
        <v>6605</v>
      </c>
      <c r="C1958" t="s">
        <v>6606</v>
      </c>
      <c r="D1958" t="s">
        <v>762</v>
      </c>
    </row>
    <row r="1959" spans="1:4">
      <c r="A1959" t="s">
        <v>6607</v>
      </c>
      <c r="B1959" t="s">
        <v>6608</v>
      </c>
      <c r="C1959" t="s">
        <v>6609</v>
      </c>
      <c r="D1959" t="s">
        <v>762</v>
      </c>
    </row>
    <row r="1960" spans="1:4">
      <c r="A1960" t="s">
        <v>6610</v>
      </c>
      <c r="B1960" t="s">
        <v>6611</v>
      </c>
      <c r="C1960" t="s">
        <v>6612</v>
      </c>
      <c r="D1960" t="s">
        <v>762</v>
      </c>
    </row>
    <row r="1961" spans="1:4">
      <c r="A1961" t="s">
        <v>6613</v>
      </c>
      <c r="B1961" t="s">
        <v>6614</v>
      </c>
      <c r="C1961" t="s">
        <v>6615</v>
      </c>
      <c r="D1961" t="s">
        <v>762</v>
      </c>
    </row>
    <row r="1962" spans="1:4">
      <c r="A1962" t="s">
        <v>6616</v>
      </c>
      <c r="B1962" t="s">
        <v>6617</v>
      </c>
      <c r="C1962" t="s">
        <v>6618</v>
      </c>
      <c r="D1962" t="s">
        <v>762</v>
      </c>
    </row>
    <row r="1963" spans="1:4">
      <c r="A1963" t="s">
        <v>6619</v>
      </c>
      <c r="B1963" t="s">
        <v>6620</v>
      </c>
      <c r="C1963" t="s">
        <v>6621</v>
      </c>
      <c r="D1963" t="s">
        <v>762</v>
      </c>
    </row>
    <row r="1964" spans="1:4">
      <c r="A1964" t="s">
        <v>6622</v>
      </c>
      <c r="B1964" t="s">
        <v>6623</v>
      </c>
      <c r="C1964" t="s">
        <v>6624</v>
      </c>
      <c r="D1964" t="s">
        <v>765</v>
      </c>
    </row>
    <row r="1965" spans="1:4">
      <c r="A1965" t="s">
        <v>6625</v>
      </c>
      <c r="B1965" t="s">
        <v>6626</v>
      </c>
      <c r="C1965" t="s">
        <v>6627</v>
      </c>
      <c r="D1965" t="s">
        <v>762</v>
      </c>
    </row>
    <row r="1966" spans="1:4">
      <c r="A1966" t="s">
        <v>6628</v>
      </c>
      <c r="B1966" t="s">
        <v>6629</v>
      </c>
      <c r="C1966" t="s">
        <v>6630</v>
      </c>
      <c r="D1966" t="s">
        <v>762</v>
      </c>
    </row>
    <row r="1967" spans="1:4">
      <c r="A1967" t="s">
        <v>6631</v>
      </c>
      <c r="B1967" t="s">
        <v>6632</v>
      </c>
      <c r="C1967" t="s">
        <v>6633</v>
      </c>
      <c r="D1967" t="s">
        <v>771</v>
      </c>
    </row>
    <row r="1968" spans="1:4">
      <c r="A1968" t="s">
        <v>6634</v>
      </c>
      <c r="B1968" t="s">
        <v>6635</v>
      </c>
      <c r="C1968" t="s">
        <v>6636</v>
      </c>
      <c r="D1968" t="s">
        <v>764</v>
      </c>
    </row>
    <row r="1969" spans="1:4">
      <c r="A1969" t="s">
        <v>6637</v>
      </c>
      <c r="B1969" t="s">
        <v>6638</v>
      </c>
      <c r="C1969" t="s">
        <v>6639</v>
      </c>
      <c r="D1969" t="s">
        <v>764</v>
      </c>
    </row>
    <row r="1970" spans="1:4">
      <c r="A1970" t="s">
        <v>6640</v>
      </c>
      <c r="B1970" t="s">
        <v>6641</v>
      </c>
      <c r="C1970" t="s">
        <v>6642</v>
      </c>
      <c r="D1970" t="s">
        <v>764</v>
      </c>
    </row>
    <row r="1971" spans="1:4">
      <c r="A1971" t="s">
        <v>6643</v>
      </c>
      <c r="B1971" t="s">
        <v>6644</v>
      </c>
      <c r="C1971" t="s">
        <v>6645</v>
      </c>
      <c r="D1971" t="s">
        <v>764</v>
      </c>
    </row>
    <row r="1972" spans="1:4">
      <c r="A1972" t="s">
        <v>6646</v>
      </c>
      <c r="B1972" t="s">
        <v>6647</v>
      </c>
      <c r="C1972" t="s">
        <v>6648</v>
      </c>
      <c r="D1972" t="s">
        <v>777</v>
      </c>
    </row>
    <row r="1973" spans="1:4">
      <c r="A1973" t="s">
        <v>6649</v>
      </c>
      <c r="B1973" t="s">
        <v>6650</v>
      </c>
      <c r="C1973" t="s">
        <v>6651</v>
      </c>
      <c r="D1973" t="s">
        <v>764</v>
      </c>
    </row>
    <row r="1974" spans="1:4">
      <c r="A1974" t="s">
        <v>6652</v>
      </c>
      <c r="B1974" t="s">
        <v>6653</v>
      </c>
      <c r="C1974" t="s">
        <v>6654</v>
      </c>
      <c r="D1974" t="s">
        <v>762</v>
      </c>
    </row>
    <row r="1975" spans="1:4">
      <c r="A1975" t="s">
        <v>6655</v>
      </c>
      <c r="B1975" t="s">
        <v>6656</v>
      </c>
      <c r="C1975" t="s">
        <v>6657</v>
      </c>
      <c r="D1975" t="s">
        <v>762</v>
      </c>
    </row>
    <row r="1976" spans="1:4">
      <c r="A1976" t="s">
        <v>6658</v>
      </c>
      <c r="B1976" t="s">
        <v>6659</v>
      </c>
      <c r="C1976" t="s">
        <v>6660</v>
      </c>
      <c r="D1976" t="s">
        <v>762</v>
      </c>
    </row>
    <row r="1977" spans="1:4">
      <c r="A1977" t="s">
        <v>6661</v>
      </c>
      <c r="B1977" t="s">
        <v>6662</v>
      </c>
      <c r="C1977" t="s">
        <v>6663</v>
      </c>
      <c r="D1977" t="s">
        <v>762</v>
      </c>
    </row>
    <row r="1978" spans="1:4">
      <c r="A1978" t="s">
        <v>6664</v>
      </c>
      <c r="B1978" t="s">
        <v>6665</v>
      </c>
      <c r="C1978" t="s">
        <v>6666</v>
      </c>
      <c r="D1978" t="s">
        <v>766</v>
      </c>
    </row>
    <row r="1979" spans="1:4">
      <c r="A1979" t="s">
        <v>6667</v>
      </c>
      <c r="B1979" t="s">
        <v>1041</v>
      </c>
      <c r="C1979" t="s">
        <v>6668</v>
      </c>
      <c r="D1979" t="s">
        <v>766</v>
      </c>
    </row>
    <row r="1980" spans="1:4">
      <c r="A1980" t="s">
        <v>6669</v>
      </c>
      <c r="B1980" t="s">
        <v>6670</v>
      </c>
      <c r="C1980" t="s">
        <v>6671</v>
      </c>
      <c r="D1980" t="s">
        <v>766</v>
      </c>
    </row>
    <row r="1981" spans="1:4">
      <c r="A1981" t="s">
        <v>6672</v>
      </c>
      <c r="B1981" t="s">
        <v>5190</v>
      </c>
      <c r="C1981" t="s">
        <v>6673</v>
      </c>
      <c r="D1981" t="s">
        <v>765</v>
      </c>
    </row>
    <row r="1982" spans="1:4">
      <c r="A1982" t="s">
        <v>6674</v>
      </c>
      <c r="B1982" t="s">
        <v>1041</v>
      </c>
      <c r="C1982" t="s">
        <v>6675</v>
      </c>
      <c r="D1982" t="s">
        <v>766</v>
      </c>
    </row>
    <row r="1983" spans="1:4">
      <c r="A1983" t="s">
        <v>6676</v>
      </c>
      <c r="B1983" t="s">
        <v>1041</v>
      </c>
      <c r="C1983" t="s">
        <v>6677</v>
      </c>
      <c r="D1983" t="s">
        <v>766</v>
      </c>
    </row>
    <row r="1984" spans="1:4">
      <c r="A1984" t="s">
        <v>6678</v>
      </c>
      <c r="B1984" t="s">
        <v>6679</v>
      </c>
      <c r="C1984" t="s">
        <v>6680</v>
      </c>
      <c r="D1984" t="s">
        <v>764</v>
      </c>
    </row>
    <row r="1985" spans="1:4">
      <c r="A1985" t="s">
        <v>6681</v>
      </c>
      <c r="B1985" t="s">
        <v>6168</v>
      </c>
      <c r="C1985" t="s">
        <v>6682</v>
      </c>
      <c r="D1985" t="s">
        <v>770</v>
      </c>
    </row>
    <row r="1986" spans="1:4">
      <c r="A1986" t="s">
        <v>6683</v>
      </c>
      <c r="B1986" t="s">
        <v>6684</v>
      </c>
      <c r="C1986" t="s">
        <v>6685</v>
      </c>
      <c r="D1986" t="s">
        <v>777</v>
      </c>
    </row>
    <row r="1987" spans="1:4">
      <c r="A1987" t="s">
        <v>6686</v>
      </c>
      <c r="B1987" t="s">
        <v>6687</v>
      </c>
      <c r="C1987" t="s">
        <v>6688</v>
      </c>
      <c r="D1987" t="s">
        <v>766</v>
      </c>
    </row>
    <row r="1988" spans="1:4">
      <c r="A1988" t="s">
        <v>6689</v>
      </c>
      <c r="B1988" t="s">
        <v>6687</v>
      </c>
      <c r="C1988" t="s">
        <v>6690</v>
      </c>
      <c r="D1988" t="s">
        <v>766</v>
      </c>
    </row>
    <row r="1989" spans="1:4">
      <c r="A1989" t="s">
        <v>6691</v>
      </c>
      <c r="B1989" t="s">
        <v>6692</v>
      </c>
      <c r="C1989" t="s">
        <v>6693</v>
      </c>
      <c r="D1989" t="s">
        <v>764</v>
      </c>
    </row>
    <row r="1990" spans="1:4">
      <c r="A1990" t="s">
        <v>6694</v>
      </c>
      <c r="B1990" t="s">
        <v>6695</v>
      </c>
      <c r="C1990" t="s">
        <v>6696</v>
      </c>
      <c r="D1990" t="s">
        <v>762</v>
      </c>
    </row>
    <row r="1991" spans="1:4">
      <c r="A1991" t="s">
        <v>6697</v>
      </c>
      <c r="B1991" t="s">
        <v>6698</v>
      </c>
      <c r="C1991" t="s">
        <v>6699</v>
      </c>
      <c r="D1991" t="s">
        <v>762</v>
      </c>
    </row>
    <row r="1992" spans="1:4">
      <c r="A1992" t="s">
        <v>6700</v>
      </c>
      <c r="B1992" t="s">
        <v>6701</v>
      </c>
      <c r="C1992" t="s">
        <v>6702</v>
      </c>
      <c r="D1992" t="s">
        <v>762</v>
      </c>
    </row>
    <row r="1993" spans="1:4">
      <c r="A1993" t="s">
        <v>6703</v>
      </c>
      <c r="B1993" t="s">
        <v>5442</v>
      </c>
      <c r="C1993" t="s">
        <v>6704</v>
      </c>
      <c r="D1993" t="s">
        <v>768</v>
      </c>
    </row>
    <row r="1994" spans="1:4">
      <c r="A1994" t="s">
        <v>6705</v>
      </c>
      <c r="B1994" t="s">
        <v>5190</v>
      </c>
      <c r="C1994" t="s">
        <v>6706</v>
      </c>
      <c r="D1994" t="s">
        <v>765</v>
      </c>
    </row>
    <row r="1995" spans="1:4">
      <c r="A1995" t="s">
        <v>6707</v>
      </c>
      <c r="B1995" t="s">
        <v>6708</v>
      </c>
      <c r="C1995" t="s">
        <v>6709</v>
      </c>
      <c r="D1995" t="s">
        <v>762</v>
      </c>
    </row>
    <row r="1996" spans="1:4">
      <c r="A1996" t="s">
        <v>6710</v>
      </c>
      <c r="B1996" t="s">
        <v>6711</v>
      </c>
      <c r="C1996" t="s">
        <v>6712</v>
      </c>
      <c r="D1996" t="s">
        <v>762</v>
      </c>
    </row>
    <row r="1997" spans="1:4">
      <c r="A1997" t="s">
        <v>6713</v>
      </c>
      <c r="B1997" t="s">
        <v>6714</v>
      </c>
      <c r="C1997" t="s">
        <v>6715</v>
      </c>
      <c r="D1997" t="s">
        <v>764</v>
      </c>
    </row>
    <row r="1998" spans="1:4">
      <c r="A1998" t="s">
        <v>6716</v>
      </c>
      <c r="B1998" t="s">
        <v>6717</v>
      </c>
      <c r="C1998" t="s">
        <v>6718</v>
      </c>
      <c r="D1998" t="s">
        <v>762</v>
      </c>
    </row>
    <row r="1999" spans="1:4">
      <c r="A1999" t="s">
        <v>6719</v>
      </c>
      <c r="B1999" t="s">
        <v>2160</v>
      </c>
      <c r="C1999" t="s">
        <v>6720</v>
      </c>
      <c r="D1999" t="s">
        <v>772</v>
      </c>
    </row>
    <row r="2000" spans="1:4">
      <c r="A2000" t="s">
        <v>6721</v>
      </c>
      <c r="B2000" t="s">
        <v>6722</v>
      </c>
      <c r="C2000" t="s">
        <v>6723</v>
      </c>
      <c r="D2000" t="s">
        <v>764</v>
      </c>
    </row>
    <row r="2001" spans="1:4">
      <c r="A2001" t="s">
        <v>6724</v>
      </c>
      <c r="B2001" t="s">
        <v>6725</v>
      </c>
      <c r="C2001" t="s">
        <v>6726</v>
      </c>
      <c r="D2001" t="s">
        <v>769</v>
      </c>
    </row>
    <row r="2002" spans="1:4">
      <c r="A2002" t="s">
        <v>6727</v>
      </c>
      <c r="B2002" t="s">
        <v>6009</v>
      </c>
      <c r="C2002" t="s">
        <v>6728</v>
      </c>
      <c r="D2002" t="s">
        <v>764</v>
      </c>
    </row>
    <row r="2003" spans="1:4">
      <c r="A2003" t="s">
        <v>6729</v>
      </c>
      <c r="B2003" t="s">
        <v>5166</v>
      </c>
      <c r="C2003" t="s">
        <v>6730</v>
      </c>
      <c r="D2003" t="s">
        <v>765</v>
      </c>
    </row>
    <row r="2004" spans="1:4">
      <c r="A2004" t="s">
        <v>6731</v>
      </c>
      <c r="B2004" t="s">
        <v>6732</v>
      </c>
      <c r="C2004" t="s">
        <v>6733</v>
      </c>
      <c r="D2004" t="s">
        <v>764</v>
      </c>
    </row>
    <row r="2005" spans="1:4">
      <c r="A2005" t="s">
        <v>6734</v>
      </c>
      <c r="B2005" t="s">
        <v>6735</v>
      </c>
      <c r="C2005" t="s">
        <v>6736</v>
      </c>
      <c r="D2005" t="s">
        <v>766</v>
      </c>
    </row>
    <row r="2006" spans="1:4">
      <c r="A2006" t="s">
        <v>6737</v>
      </c>
      <c r="B2006" t="s">
        <v>6738</v>
      </c>
      <c r="C2006" t="s">
        <v>6739</v>
      </c>
      <c r="D2006" t="s">
        <v>765</v>
      </c>
    </row>
    <row r="2007" spans="1:4">
      <c r="A2007" t="s">
        <v>6740</v>
      </c>
      <c r="B2007" t="s">
        <v>6741</v>
      </c>
      <c r="C2007" t="s">
        <v>6742</v>
      </c>
      <c r="D2007" t="s">
        <v>770</v>
      </c>
    </row>
    <row r="2008" spans="1:4">
      <c r="A2008" t="s">
        <v>6743</v>
      </c>
      <c r="B2008" t="s">
        <v>6744</v>
      </c>
      <c r="C2008" t="s">
        <v>6745</v>
      </c>
      <c r="D2008" t="s">
        <v>772</v>
      </c>
    </row>
    <row r="2009" spans="1:4">
      <c r="A2009" t="s">
        <v>6746</v>
      </c>
      <c r="B2009" t="s">
        <v>5442</v>
      </c>
      <c r="C2009" t="s">
        <v>6747</v>
      </c>
      <c r="D2009" t="s">
        <v>768</v>
      </c>
    </row>
    <row r="2010" spans="1:4">
      <c r="A2010" t="s">
        <v>6748</v>
      </c>
      <c r="B2010" t="s">
        <v>6133</v>
      </c>
      <c r="C2010" t="s">
        <v>6749</v>
      </c>
      <c r="D2010" t="s">
        <v>768</v>
      </c>
    </row>
    <row r="2011" spans="1:4">
      <c r="A2011" t="s">
        <v>6750</v>
      </c>
      <c r="B2011" t="s">
        <v>6751</v>
      </c>
      <c r="C2011" t="s">
        <v>6752</v>
      </c>
      <c r="D2011" t="s">
        <v>768</v>
      </c>
    </row>
    <row r="2012" spans="1:4">
      <c r="A2012" t="s">
        <v>6753</v>
      </c>
      <c r="B2012" t="s">
        <v>5442</v>
      </c>
      <c r="C2012" t="s">
        <v>6754</v>
      </c>
      <c r="D2012" t="s">
        <v>768</v>
      </c>
    </row>
    <row r="2013" spans="1:4">
      <c r="A2013" t="s">
        <v>6755</v>
      </c>
      <c r="B2013" t="s">
        <v>6756</v>
      </c>
      <c r="C2013" t="s">
        <v>6757</v>
      </c>
      <c r="D2013" t="s">
        <v>764</v>
      </c>
    </row>
    <row r="2014" spans="1:4">
      <c r="A2014" t="s">
        <v>6758</v>
      </c>
      <c r="B2014" t="s">
        <v>6759</v>
      </c>
      <c r="C2014" t="s">
        <v>6760</v>
      </c>
      <c r="D2014" t="s">
        <v>767</v>
      </c>
    </row>
    <row r="2015" spans="1:4">
      <c r="A2015" t="s">
        <v>6761</v>
      </c>
      <c r="B2015" t="s">
        <v>6133</v>
      </c>
      <c r="C2015" t="s">
        <v>6762</v>
      </c>
      <c r="D2015" t="s">
        <v>768</v>
      </c>
    </row>
    <row r="2016" spans="1:4">
      <c r="A2016" t="s">
        <v>6763</v>
      </c>
      <c r="B2016" t="s">
        <v>6133</v>
      </c>
      <c r="C2016" t="s">
        <v>6764</v>
      </c>
      <c r="D2016" t="s">
        <v>768</v>
      </c>
    </row>
    <row r="2017" spans="1:4">
      <c r="A2017" t="s">
        <v>6765</v>
      </c>
      <c r="B2017" t="s">
        <v>6766</v>
      </c>
      <c r="C2017" t="s">
        <v>6767</v>
      </c>
      <c r="D2017" t="s">
        <v>768</v>
      </c>
    </row>
    <row r="2018" spans="1:4">
      <c r="A2018" t="s">
        <v>6768</v>
      </c>
      <c r="B2018" t="s">
        <v>6769</v>
      </c>
      <c r="C2018" t="s">
        <v>6770</v>
      </c>
      <c r="D2018" t="s">
        <v>768</v>
      </c>
    </row>
    <row r="2019" spans="1:4">
      <c r="A2019" t="s">
        <v>6771</v>
      </c>
      <c r="B2019" t="s">
        <v>6735</v>
      </c>
      <c r="C2019" t="s">
        <v>6772</v>
      </c>
      <c r="D2019" t="s">
        <v>766</v>
      </c>
    </row>
    <row r="2020" spans="1:4">
      <c r="A2020" t="s">
        <v>6773</v>
      </c>
      <c r="B2020" t="s">
        <v>6774</v>
      </c>
      <c r="C2020" t="s">
        <v>6775</v>
      </c>
      <c r="D2020" t="s">
        <v>769</v>
      </c>
    </row>
    <row r="2021" spans="1:4">
      <c r="A2021" t="s">
        <v>6776</v>
      </c>
      <c r="B2021" t="s">
        <v>6777</v>
      </c>
      <c r="C2021" t="s">
        <v>6778</v>
      </c>
      <c r="D2021" t="s">
        <v>768</v>
      </c>
    </row>
    <row r="2022" spans="1:4">
      <c r="A2022" t="s">
        <v>6779</v>
      </c>
      <c r="B2022" t="s">
        <v>6780</v>
      </c>
      <c r="C2022" t="s">
        <v>6781</v>
      </c>
      <c r="D2022" t="s">
        <v>768</v>
      </c>
    </row>
    <row r="2023" spans="1:4">
      <c r="A2023" t="s">
        <v>6782</v>
      </c>
      <c r="B2023" t="s">
        <v>6783</v>
      </c>
      <c r="C2023" t="s">
        <v>6784</v>
      </c>
      <c r="D2023" t="s">
        <v>768</v>
      </c>
    </row>
    <row r="2024" spans="1:4">
      <c r="A2024" t="s">
        <v>6785</v>
      </c>
      <c r="B2024" t="s">
        <v>6786</v>
      </c>
      <c r="C2024" t="s">
        <v>6787</v>
      </c>
      <c r="D2024" t="s">
        <v>764</v>
      </c>
    </row>
    <row r="2025" spans="1:4">
      <c r="A2025" t="s">
        <v>6788</v>
      </c>
      <c r="B2025" t="s">
        <v>6735</v>
      </c>
      <c r="C2025" t="s">
        <v>6789</v>
      </c>
      <c r="D2025" t="s">
        <v>766</v>
      </c>
    </row>
    <row r="2026" spans="1:4">
      <c r="A2026" t="s">
        <v>6790</v>
      </c>
      <c r="B2026" t="s">
        <v>2666</v>
      </c>
      <c r="C2026" t="s">
        <v>6791</v>
      </c>
      <c r="D2026" t="s">
        <v>770</v>
      </c>
    </row>
    <row r="2027" spans="1:4">
      <c r="A2027" t="s">
        <v>6792</v>
      </c>
      <c r="B2027" t="s">
        <v>2666</v>
      </c>
      <c r="C2027" t="s">
        <v>6793</v>
      </c>
      <c r="D2027" t="s">
        <v>770</v>
      </c>
    </row>
    <row r="2028" spans="1:4">
      <c r="A2028" t="s">
        <v>6794</v>
      </c>
      <c r="B2028" t="s">
        <v>5882</v>
      </c>
      <c r="C2028" t="s">
        <v>6795</v>
      </c>
      <c r="D2028" t="s">
        <v>772</v>
      </c>
    </row>
    <row r="2029" spans="1:4">
      <c r="A2029" t="s">
        <v>6796</v>
      </c>
      <c r="B2029" t="s">
        <v>6797</v>
      </c>
      <c r="C2029" t="s">
        <v>6798</v>
      </c>
      <c r="D2029" t="s">
        <v>766</v>
      </c>
    </row>
    <row r="2030" spans="1:4">
      <c r="A2030" t="s">
        <v>6799</v>
      </c>
      <c r="B2030" t="s">
        <v>6800</v>
      </c>
      <c r="C2030" t="s">
        <v>6801</v>
      </c>
      <c r="D2030" t="s">
        <v>766</v>
      </c>
    </row>
    <row r="2031" spans="1:4">
      <c r="A2031" t="s">
        <v>6802</v>
      </c>
      <c r="B2031" t="s">
        <v>6803</v>
      </c>
      <c r="C2031" t="s">
        <v>6804</v>
      </c>
      <c r="D2031" t="s">
        <v>777</v>
      </c>
    </row>
    <row r="2032" spans="1:4">
      <c r="A2032" t="s">
        <v>6805</v>
      </c>
      <c r="B2032" t="s">
        <v>6806</v>
      </c>
      <c r="C2032" t="s">
        <v>6807</v>
      </c>
      <c r="D2032" t="s">
        <v>766</v>
      </c>
    </row>
    <row r="2033" spans="1:4">
      <c r="A2033" t="s">
        <v>6808</v>
      </c>
      <c r="B2033" t="s">
        <v>6809</v>
      </c>
      <c r="C2033" t="s">
        <v>6810</v>
      </c>
      <c r="D2033" t="s">
        <v>769</v>
      </c>
    </row>
    <row r="2034" spans="1:4">
      <c r="A2034" t="s">
        <v>6811</v>
      </c>
      <c r="B2034" t="s">
        <v>6812</v>
      </c>
      <c r="C2034" t="s">
        <v>6813</v>
      </c>
      <c r="D2034" t="s">
        <v>777</v>
      </c>
    </row>
    <row r="2035" spans="1:4">
      <c r="A2035" t="s">
        <v>6814</v>
      </c>
      <c r="B2035" t="s">
        <v>6815</v>
      </c>
      <c r="C2035" t="s">
        <v>6816</v>
      </c>
      <c r="D2035" t="s">
        <v>768</v>
      </c>
    </row>
    <row r="2036" spans="1:4">
      <c r="A2036" t="s">
        <v>6817</v>
      </c>
      <c r="B2036" t="s">
        <v>6818</v>
      </c>
      <c r="C2036" t="s">
        <v>6819</v>
      </c>
      <c r="D2036" t="s">
        <v>772</v>
      </c>
    </row>
    <row r="2037" spans="1:4">
      <c r="A2037" t="s">
        <v>6820</v>
      </c>
      <c r="B2037" t="s">
        <v>6821</v>
      </c>
      <c r="C2037" t="s">
        <v>6822</v>
      </c>
      <c r="D2037" t="s">
        <v>768</v>
      </c>
    </row>
    <row r="2038" spans="1:4">
      <c r="A2038" t="s">
        <v>6823</v>
      </c>
      <c r="B2038" t="s">
        <v>6824</v>
      </c>
      <c r="C2038" t="s">
        <v>6825</v>
      </c>
      <c r="D2038" t="s">
        <v>769</v>
      </c>
    </row>
    <row r="2039" spans="1:4">
      <c r="A2039" t="s">
        <v>6826</v>
      </c>
      <c r="B2039" t="s">
        <v>6827</v>
      </c>
      <c r="C2039" t="s">
        <v>6828</v>
      </c>
      <c r="D2039" t="s">
        <v>772</v>
      </c>
    </row>
    <row r="2040" spans="1:4">
      <c r="A2040" t="s">
        <v>6829</v>
      </c>
      <c r="B2040" t="s">
        <v>6830</v>
      </c>
      <c r="C2040" t="s">
        <v>6831</v>
      </c>
      <c r="D2040" t="s">
        <v>762</v>
      </c>
    </row>
    <row r="2041" spans="1:4">
      <c r="A2041" t="s">
        <v>6832</v>
      </c>
      <c r="B2041" t="s">
        <v>6833</v>
      </c>
      <c r="C2041" t="s">
        <v>6834</v>
      </c>
      <c r="D2041" t="s">
        <v>772</v>
      </c>
    </row>
    <row r="2042" spans="1:4">
      <c r="A2042" t="s">
        <v>6835</v>
      </c>
      <c r="B2042" t="s">
        <v>6836</v>
      </c>
      <c r="C2042" t="s">
        <v>6837</v>
      </c>
      <c r="D2042" t="s">
        <v>772</v>
      </c>
    </row>
    <row r="2043" spans="1:4">
      <c r="A2043" t="s">
        <v>6838</v>
      </c>
      <c r="B2043" t="s">
        <v>1961</v>
      </c>
      <c r="C2043" t="s">
        <v>6839</v>
      </c>
      <c r="D2043" t="s">
        <v>772</v>
      </c>
    </row>
    <row r="2044" spans="1:4">
      <c r="A2044" t="s">
        <v>6840</v>
      </c>
      <c r="B2044" t="s">
        <v>6841</v>
      </c>
      <c r="C2044" t="s">
        <v>6842</v>
      </c>
      <c r="D2044" t="s">
        <v>772</v>
      </c>
    </row>
    <row r="2045" spans="1:4">
      <c r="A2045" t="s">
        <v>6843</v>
      </c>
      <c r="B2045" t="s">
        <v>6844</v>
      </c>
      <c r="C2045" t="s">
        <v>6845</v>
      </c>
      <c r="D2045" t="s">
        <v>769</v>
      </c>
    </row>
    <row r="2046" spans="1:4">
      <c r="A2046" t="s">
        <v>6846</v>
      </c>
      <c r="B2046" t="s">
        <v>6806</v>
      </c>
      <c r="C2046" t="s">
        <v>6847</v>
      </c>
      <c r="D2046" t="s">
        <v>766</v>
      </c>
    </row>
    <row r="2047" spans="1:4">
      <c r="A2047" t="s">
        <v>6848</v>
      </c>
      <c r="B2047" t="s">
        <v>3526</v>
      </c>
      <c r="C2047" t="s">
        <v>6849</v>
      </c>
      <c r="D2047" t="s">
        <v>771</v>
      </c>
    </row>
    <row r="2048" spans="1:4">
      <c r="A2048" t="s">
        <v>6850</v>
      </c>
      <c r="B2048" t="s">
        <v>6851</v>
      </c>
      <c r="C2048" t="s">
        <v>6852</v>
      </c>
      <c r="D2048" t="s">
        <v>771</v>
      </c>
    </row>
    <row r="2049" spans="1:4">
      <c r="A2049" t="s">
        <v>6853</v>
      </c>
      <c r="B2049" t="s">
        <v>6854</v>
      </c>
      <c r="C2049" t="s">
        <v>6855</v>
      </c>
      <c r="D2049" t="s">
        <v>771</v>
      </c>
    </row>
    <row r="2050" spans="1:4">
      <c r="A2050" t="s">
        <v>6856</v>
      </c>
      <c r="B2050" t="s">
        <v>6857</v>
      </c>
      <c r="C2050" t="s">
        <v>6858</v>
      </c>
      <c r="D2050" t="s">
        <v>765</v>
      </c>
    </row>
    <row r="2051" spans="1:4">
      <c r="A2051" t="s">
        <v>6859</v>
      </c>
      <c r="B2051" t="s">
        <v>6860</v>
      </c>
      <c r="C2051" t="s">
        <v>6861</v>
      </c>
      <c r="D2051" t="s">
        <v>772</v>
      </c>
    </row>
    <row r="2052" spans="1:4">
      <c r="A2052" t="s">
        <v>6862</v>
      </c>
      <c r="B2052" t="s">
        <v>6863</v>
      </c>
      <c r="C2052" t="s">
        <v>6864</v>
      </c>
      <c r="D2052" t="s">
        <v>772</v>
      </c>
    </row>
    <row r="2053" spans="1:4">
      <c r="A2053" t="s">
        <v>6865</v>
      </c>
      <c r="B2053" t="s">
        <v>6735</v>
      </c>
      <c r="C2053" t="s">
        <v>6866</v>
      </c>
      <c r="D2053" t="s">
        <v>766</v>
      </c>
    </row>
    <row r="2054" spans="1:4">
      <c r="A2054" t="s">
        <v>6867</v>
      </c>
      <c r="B2054" t="s">
        <v>6868</v>
      </c>
      <c r="C2054" t="s">
        <v>6869</v>
      </c>
      <c r="D2054" t="s">
        <v>762</v>
      </c>
    </row>
    <row r="2055" spans="1:4">
      <c r="A2055" t="s">
        <v>6870</v>
      </c>
      <c r="B2055" t="s">
        <v>6871</v>
      </c>
      <c r="C2055" t="s">
        <v>6872</v>
      </c>
      <c r="D2055" t="s">
        <v>769</v>
      </c>
    </row>
    <row r="2056" spans="1:4">
      <c r="A2056" t="s">
        <v>6873</v>
      </c>
      <c r="B2056" t="s">
        <v>6874</v>
      </c>
      <c r="C2056" t="s">
        <v>6875</v>
      </c>
      <c r="D2056" t="s">
        <v>762</v>
      </c>
    </row>
    <row r="2057" spans="1:4">
      <c r="A2057" t="s">
        <v>6876</v>
      </c>
      <c r="B2057" t="s">
        <v>6877</v>
      </c>
      <c r="C2057" t="s">
        <v>6878</v>
      </c>
      <c r="D2057" t="s">
        <v>762</v>
      </c>
    </row>
    <row r="2058" spans="1:4">
      <c r="A2058" t="s">
        <v>6879</v>
      </c>
      <c r="B2058" t="s">
        <v>6880</v>
      </c>
      <c r="C2058" t="s">
        <v>6881</v>
      </c>
      <c r="D2058" t="s">
        <v>771</v>
      </c>
    </row>
    <row r="2059" spans="1:4">
      <c r="A2059" t="s">
        <v>6882</v>
      </c>
      <c r="B2059" t="s">
        <v>6883</v>
      </c>
      <c r="C2059" t="s">
        <v>6884</v>
      </c>
      <c r="D2059" t="s">
        <v>775</v>
      </c>
    </row>
    <row r="2060" spans="1:4">
      <c r="A2060" t="s">
        <v>6885</v>
      </c>
      <c r="B2060" t="s">
        <v>6886</v>
      </c>
      <c r="C2060" t="s">
        <v>6887</v>
      </c>
      <c r="D2060" t="s">
        <v>775</v>
      </c>
    </row>
    <row r="2061" spans="1:4">
      <c r="A2061" t="s">
        <v>6888</v>
      </c>
      <c r="B2061" t="s">
        <v>6889</v>
      </c>
      <c r="C2061" t="s">
        <v>6890</v>
      </c>
      <c r="D2061" t="s">
        <v>772</v>
      </c>
    </row>
    <row r="2062" spans="1:4">
      <c r="A2062" t="s">
        <v>6891</v>
      </c>
      <c r="B2062" t="s">
        <v>6892</v>
      </c>
      <c r="C2062" t="s">
        <v>6893</v>
      </c>
      <c r="D2062" t="s">
        <v>771</v>
      </c>
    </row>
    <row r="2063" spans="1:4">
      <c r="A2063" t="s">
        <v>6894</v>
      </c>
      <c r="B2063" t="s">
        <v>6895</v>
      </c>
      <c r="C2063" t="s">
        <v>6896</v>
      </c>
      <c r="D2063" t="s">
        <v>771</v>
      </c>
    </row>
    <row r="2064" spans="1:4">
      <c r="A2064" t="s">
        <v>6897</v>
      </c>
      <c r="B2064" t="s">
        <v>6898</v>
      </c>
      <c r="C2064" t="s">
        <v>6899</v>
      </c>
      <c r="D2064" t="s">
        <v>771</v>
      </c>
    </row>
    <row r="2065" spans="1:4">
      <c r="A2065" t="s">
        <v>6900</v>
      </c>
      <c r="B2065" t="s">
        <v>5442</v>
      </c>
      <c r="C2065" t="s">
        <v>6901</v>
      </c>
      <c r="D2065" t="s">
        <v>768</v>
      </c>
    </row>
    <row r="2066" spans="1:4">
      <c r="A2066" t="s">
        <v>6902</v>
      </c>
      <c r="B2066" t="s">
        <v>6903</v>
      </c>
      <c r="C2066" t="s">
        <v>6904</v>
      </c>
      <c r="D2066" t="s">
        <v>769</v>
      </c>
    </row>
    <row r="2067" spans="1:4">
      <c r="A2067" t="s">
        <v>6905</v>
      </c>
      <c r="B2067" t="s">
        <v>6906</v>
      </c>
      <c r="C2067" t="s">
        <v>6907</v>
      </c>
      <c r="D2067" t="s">
        <v>772</v>
      </c>
    </row>
    <row r="2068" spans="1:4">
      <c r="A2068" t="s">
        <v>6908</v>
      </c>
      <c r="B2068" t="s">
        <v>2622</v>
      </c>
      <c r="C2068" t="s">
        <v>6909</v>
      </c>
      <c r="D2068" t="s">
        <v>769</v>
      </c>
    </row>
    <row r="2069" spans="1:4">
      <c r="A2069" t="s">
        <v>6910</v>
      </c>
      <c r="B2069" t="s">
        <v>5882</v>
      </c>
      <c r="C2069" t="s">
        <v>6911</v>
      </c>
      <c r="D2069" t="s">
        <v>772</v>
      </c>
    </row>
    <row r="2070" spans="1:4">
      <c r="A2070" t="s">
        <v>6912</v>
      </c>
      <c r="B2070" t="s">
        <v>2622</v>
      </c>
      <c r="C2070" t="s">
        <v>6913</v>
      </c>
      <c r="D2070" t="s">
        <v>769</v>
      </c>
    </row>
    <row r="2071" spans="1:4">
      <c r="A2071" t="s">
        <v>6914</v>
      </c>
      <c r="B2071" t="s">
        <v>5882</v>
      </c>
      <c r="C2071" t="s">
        <v>6915</v>
      </c>
      <c r="D2071" t="s">
        <v>772</v>
      </c>
    </row>
    <row r="2072" spans="1:4">
      <c r="A2072" t="s">
        <v>6916</v>
      </c>
      <c r="B2072" t="s">
        <v>6121</v>
      </c>
      <c r="C2072" t="s">
        <v>6917</v>
      </c>
      <c r="D2072" t="s">
        <v>768</v>
      </c>
    </row>
    <row r="2073" spans="1:4">
      <c r="A2073" t="s">
        <v>6918</v>
      </c>
      <c r="B2073" t="s">
        <v>6919</v>
      </c>
      <c r="C2073" t="s">
        <v>6920</v>
      </c>
      <c r="D2073" t="s">
        <v>771</v>
      </c>
    </row>
    <row r="2074" spans="1:4">
      <c r="A2074" t="s">
        <v>6921</v>
      </c>
      <c r="B2074" t="s">
        <v>6922</v>
      </c>
      <c r="C2074" t="s">
        <v>6923</v>
      </c>
      <c r="D2074" t="s">
        <v>765</v>
      </c>
    </row>
    <row r="2075" spans="1:4">
      <c r="A2075" t="s">
        <v>6924</v>
      </c>
      <c r="B2075" t="s">
        <v>2622</v>
      </c>
      <c r="C2075" t="s">
        <v>6925</v>
      </c>
      <c r="D2075" t="s">
        <v>769</v>
      </c>
    </row>
    <row r="2076" spans="1:4">
      <c r="A2076" t="s">
        <v>6926</v>
      </c>
      <c r="B2076" t="s">
        <v>2622</v>
      </c>
      <c r="C2076" t="s">
        <v>6927</v>
      </c>
      <c r="D2076" t="s">
        <v>769</v>
      </c>
    </row>
    <row r="2077" spans="1:4">
      <c r="A2077" t="s">
        <v>6928</v>
      </c>
      <c r="B2077" t="s">
        <v>2622</v>
      </c>
      <c r="C2077" t="s">
        <v>6929</v>
      </c>
      <c r="D2077" t="s">
        <v>769</v>
      </c>
    </row>
    <row r="2078" spans="1:4">
      <c r="A2078" t="s">
        <v>6930</v>
      </c>
      <c r="B2078" t="s">
        <v>6931</v>
      </c>
      <c r="C2078" t="s">
        <v>6932</v>
      </c>
      <c r="D2078" t="s">
        <v>769</v>
      </c>
    </row>
    <row r="2079" spans="1:4">
      <c r="A2079" t="s">
        <v>6933</v>
      </c>
      <c r="B2079" t="s">
        <v>6934</v>
      </c>
      <c r="C2079" t="s">
        <v>6935</v>
      </c>
      <c r="D2079" t="s">
        <v>771</v>
      </c>
    </row>
    <row r="2080" spans="1:4">
      <c r="A2080" t="s">
        <v>6936</v>
      </c>
      <c r="B2080" t="s">
        <v>6121</v>
      </c>
      <c r="C2080" t="s">
        <v>6937</v>
      </c>
      <c r="D2080" t="s">
        <v>768</v>
      </c>
    </row>
    <row r="2081" spans="1:4">
      <c r="A2081" t="s">
        <v>6938</v>
      </c>
      <c r="B2081" t="s">
        <v>6939</v>
      </c>
      <c r="C2081" t="s">
        <v>6940</v>
      </c>
      <c r="D2081" t="s">
        <v>766</v>
      </c>
    </row>
    <row r="2082" spans="1:4">
      <c r="A2082" t="s">
        <v>6941</v>
      </c>
      <c r="B2082" t="s">
        <v>2622</v>
      </c>
      <c r="C2082" t="s">
        <v>6942</v>
      </c>
      <c r="D2082" t="s">
        <v>769</v>
      </c>
    </row>
    <row r="2083" spans="1:4">
      <c r="A2083" t="s">
        <v>6943</v>
      </c>
      <c r="B2083" t="s">
        <v>6944</v>
      </c>
      <c r="C2083" t="s">
        <v>6945</v>
      </c>
      <c r="D2083" t="s">
        <v>772</v>
      </c>
    </row>
    <row r="2084" spans="1:4">
      <c r="A2084" t="s">
        <v>6946</v>
      </c>
      <c r="B2084" t="s">
        <v>6947</v>
      </c>
      <c r="C2084" t="s">
        <v>6948</v>
      </c>
      <c r="D2084" t="s">
        <v>765</v>
      </c>
    </row>
    <row r="2085" spans="1:4">
      <c r="A2085" t="s">
        <v>6949</v>
      </c>
      <c r="B2085" t="s">
        <v>2622</v>
      </c>
      <c r="C2085" t="s">
        <v>6950</v>
      </c>
      <c r="D2085" t="s">
        <v>769</v>
      </c>
    </row>
    <row r="2086" spans="1:4">
      <c r="A2086" t="s">
        <v>6951</v>
      </c>
      <c r="B2086" t="s">
        <v>6952</v>
      </c>
      <c r="C2086" t="s">
        <v>6953</v>
      </c>
      <c r="D2086" t="s">
        <v>772</v>
      </c>
    </row>
    <row r="2087" spans="1:4">
      <c r="A2087" t="s">
        <v>6954</v>
      </c>
      <c r="B2087" t="s">
        <v>6955</v>
      </c>
      <c r="C2087" t="s">
        <v>6956</v>
      </c>
      <c r="D2087" t="s">
        <v>771</v>
      </c>
    </row>
    <row r="2088" spans="1:4">
      <c r="A2088" t="s">
        <v>6957</v>
      </c>
      <c r="B2088" t="s">
        <v>6958</v>
      </c>
      <c r="C2088" t="s">
        <v>6959</v>
      </c>
      <c r="D2088" t="s">
        <v>769</v>
      </c>
    </row>
    <row r="2089" spans="1:4">
      <c r="A2089" t="s">
        <v>6960</v>
      </c>
      <c r="B2089" t="s">
        <v>6961</v>
      </c>
      <c r="C2089" t="s">
        <v>6962</v>
      </c>
      <c r="D2089" t="s">
        <v>772</v>
      </c>
    </row>
    <row r="2090" spans="1:4">
      <c r="A2090" t="s">
        <v>6963</v>
      </c>
      <c r="B2090" t="s">
        <v>6958</v>
      </c>
      <c r="C2090" t="s">
        <v>6964</v>
      </c>
      <c r="D2090" t="s">
        <v>769</v>
      </c>
    </row>
    <row r="2091" spans="1:4">
      <c r="A2091" t="s">
        <v>6965</v>
      </c>
      <c r="B2091" t="s">
        <v>6966</v>
      </c>
      <c r="C2091" t="s">
        <v>6967</v>
      </c>
      <c r="D2091" t="s">
        <v>771</v>
      </c>
    </row>
    <row r="2092" spans="1:4">
      <c r="A2092" t="s">
        <v>6968</v>
      </c>
      <c r="B2092" t="s">
        <v>6969</v>
      </c>
      <c r="C2092" t="s">
        <v>6970</v>
      </c>
      <c r="D2092" t="s">
        <v>771</v>
      </c>
    </row>
    <row r="2093" spans="1:4">
      <c r="A2093" t="s">
        <v>6971</v>
      </c>
      <c r="B2093" t="s">
        <v>6972</v>
      </c>
      <c r="C2093" t="s">
        <v>6973</v>
      </c>
      <c r="D2093" t="s">
        <v>772</v>
      </c>
    </row>
    <row r="2094" spans="1:4">
      <c r="A2094" t="s">
        <v>6974</v>
      </c>
      <c r="B2094" t="s">
        <v>6975</v>
      </c>
      <c r="C2094" t="s">
        <v>6976</v>
      </c>
      <c r="D2094" t="s">
        <v>771</v>
      </c>
    </row>
    <row r="2095" spans="1:4">
      <c r="A2095" t="s">
        <v>6977</v>
      </c>
      <c r="B2095" t="s">
        <v>6958</v>
      </c>
      <c r="C2095" t="s">
        <v>6978</v>
      </c>
      <c r="D2095" t="s">
        <v>769</v>
      </c>
    </row>
    <row r="2096" spans="1:4">
      <c r="A2096" t="s">
        <v>6979</v>
      </c>
      <c r="B2096" t="s">
        <v>6980</v>
      </c>
      <c r="C2096" t="s">
        <v>6981</v>
      </c>
      <c r="D2096" t="s">
        <v>771</v>
      </c>
    </row>
    <row r="2097" spans="1:4">
      <c r="A2097" t="s">
        <v>6982</v>
      </c>
      <c r="B2097" t="s">
        <v>6983</v>
      </c>
      <c r="C2097" t="s">
        <v>6984</v>
      </c>
      <c r="D2097" t="s">
        <v>771</v>
      </c>
    </row>
    <row r="2098" spans="1:4">
      <c r="A2098" t="s">
        <v>6985</v>
      </c>
      <c r="B2098" t="s">
        <v>6986</v>
      </c>
      <c r="C2098" t="s">
        <v>6987</v>
      </c>
      <c r="D2098" t="s">
        <v>770</v>
      </c>
    </row>
    <row r="2099" spans="1:4">
      <c r="A2099" t="s">
        <v>6988</v>
      </c>
      <c r="B2099" t="s">
        <v>6958</v>
      </c>
      <c r="C2099" t="s">
        <v>6989</v>
      </c>
      <c r="D2099" t="s">
        <v>769</v>
      </c>
    </row>
    <row r="2100" spans="1:4">
      <c r="A2100" t="s">
        <v>6990</v>
      </c>
      <c r="B2100" t="s">
        <v>6991</v>
      </c>
      <c r="C2100" t="s">
        <v>6992</v>
      </c>
      <c r="D2100" t="s">
        <v>765</v>
      </c>
    </row>
    <row r="2101" spans="1:4">
      <c r="A2101" t="s">
        <v>6993</v>
      </c>
      <c r="B2101" t="s">
        <v>6994</v>
      </c>
      <c r="C2101" t="s">
        <v>6995</v>
      </c>
      <c r="D2101" t="s">
        <v>765</v>
      </c>
    </row>
    <row r="2102" spans="1:4">
      <c r="A2102" t="s">
        <v>6996</v>
      </c>
      <c r="B2102" t="s">
        <v>6997</v>
      </c>
      <c r="C2102" t="s">
        <v>6998</v>
      </c>
      <c r="D2102" t="s">
        <v>765</v>
      </c>
    </row>
    <row r="2103" spans="1:4">
      <c r="A2103" t="s">
        <v>6999</v>
      </c>
      <c r="B2103" t="s">
        <v>7000</v>
      </c>
      <c r="C2103" t="s">
        <v>7001</v>
      </c>
      <c r="D2103" t="s">
        <v>765</v>
      </c>
    </row>
    <row r="2104" spans="1:4">
      <c r="A2104" t="s">
        <v>7002</v>
      </c>
      <c r="B2104" t="s">
        <v>7003</v>
      </c>
      <c r="C2104" t="s">
        <v>7004</v>
      </c>
      <c r="D2104" t="s">
        <v>771</v>
      </c>
    </row>
    <row r="2105" spans="1:4">
      <c r="A2105" t="s">
        <v>7005</v>
      </c>
      <c r="B2105" t="s">
        <v>7006</v>
      </c>
      <c r="C2105" t="s">
        <v>7007</v>
      </c>
      <c r="D2105" t="s">
        <v>763</v>
      </c>
    </row>
    <row r="2106" spans="1:4">
      <c r="A2106" t="s">
        <v>7008</v>
      </c>
      <c r="B2106" t="s">
        <v>7009</v>
      </c>
      <c r="C2106" t="s">
        <v>7010</v>
      </c>
      <c r="D2106" t="s">
        <v>769</v>
      </c>
    </row>
    <row r="2107" spans="1:4">
      <c r="A2107" t="s">
        <v>7011</v>
      </c>
      <c r="B2107" t="s">
        <v>7012</v>
      </c>
      <c r="C2107" t="s">
        <v>7013</v>
      </c>
      <c r="D2107" t="s">
        <v>763</v>
      </c>
    </row>
    <row r="2108" spans="1:4">
      <c r="A2108" t="s">
        <v>7014</v>
      </c>
      <c r="B2108" t="s">
        <v>7015</v>
      </c>
      <c r="C2108" t="s">
        <v>7016</v>
      </c>
      <c r="D2108" t="s">
        <v>768</v>
      </c>
    </row>
    <row r="2109" spans="1:4">
      <c r="A2109" t="s">
        <v>7017</v>
      </c>
      <c r="B2109" t="s">
        <v>7018</v>
      </c>
      <c r="C2109" t="s">
        <v>7019</v>
      </c>
      <c r="D2109" t="s">
        <v>771</v>
      </c>
    </row>
    <row r="2110" spans="1:4">
      <c r="A2110" t="s">
        <v>7020</v>
      </c>
      <c r="B2110" t="s">
        <v>7021</v>
      </c>
      <c r="C2110" t="s">
        <v>7022</v>
      </c>
      <c r="D2110" t="s">
        <v>771</v>
      </c>
    </row>
    <row r="2111" spans="1:4">
      <c r="A2111" t="s">
        <v>7023</v>
      </c>
      <c r="B2111" t="s">
        <v>7024</v>
      </c>
      <c r="C2111" t="s">
        <v>7025</v>
      </c>
      <c r="D2111" t="s">
        <v>771</v>
      </c>
    </row>
    <row r="2112" spans="1:4">
      <c r="A2112" t="s">
        <v>7026</v>
      </c>
      <c r="B2112" t="s">
        <v>7027</v>
      </c>
      <c r="C2112" t="s">
        <v>7028</v>
      </c>
      <c r="D2112" t="s">
        <v>771</v>
      </c>
    </row>
    <row r="2113" spans="1:4">
      <c r="A2113" t="s">
        <v>7029</v>
      </c>
      <c r="B2113" t="s">
        <v>7030</v>
      </c>
      <c r="C2113" t="s">
        <v>7031</v>
      </c>
      <c r="D2113" t="s">
        <v>768</v>
      </c>
    </row>
    <row r="2114" spans="1:4">
      <c r="A2114" t="s">
        <v>7032</v>
      </c>
      <c r="B2114" t="s">
        <v>7033</v>
      </c>
      <c r="C2114" t="s">
        <v>7034</v>
      </c>
      <c r="D2114" t="s">
        <v>771</v>
      </c>
    </row>
    <row r="2115" spans="1:4">
      <c r="A2115" t="s">
        <v>7035</v>
      </c>
      <c r="B2115" t="s">
        <v>7036</v>
      </c>
      <c r="C2115" t="s">
        <v>7037</v>
      </c>
      <c r="D2115" t="s">
        <v>768</v>
      </c>
    </row>
    <row r="2116" spans="1:4">
      <c r="A2116" t="s">
        <v>7038</v>
      </c>
      <c r="B2116" t="s">
        <v>7039</v>
      </c>
      <c r="C2116" t="s">
        <v>7040</v>
      </c>
      <c r="D2116" t="s">
        <v>768</v>
      </c>
    </row>
    <row r="2117" spans="1:4">
      <c r="A2117" t="s">
        <v>7041</v>
      </c>
      <c r="B2117" t="s">
        <v>7042</v>
      </c>
      <c r="C2117" t="s">
        <v>7043</v>
      </c>
      <c r="D2117" t="s">
        <v>772</v>
      </c>
    </row>
    <row r="2118" spans="1:4">
      <c r="A2118" t="s">
        <v>7044</v>
      </c>
      <c r="B2118" t="s">
        <v>7045</v>
      </c>
      <c r="C2118" t="s">
        <v>7046</v>
      </c>
      <c r="D2118" t="s">
        <v>762</v>
      </c>
    </row>
    <row r="2119" spans="1:4">
      <c r="A2119" t="s">
        <v>7047</v>
      </c>
      <c r="B2119" t="s">
        <v>7048</v>
      </c>
      <c r="C2119" t="s">
        <v>7049</v>
      </c>
      <c r="D2119" t="s">
        <v>771</v>
      </c>
    </row>
    <row r="2120" spans="1:4">
      <c r="A2120" t="s">
        <v>7050</v>
      </c>
      <c r="B2120" t="s">
        <v>7051</v>
      </c>
      <c r="C2120" t="s">
        <v>7052</v>
      </c>
      <c r="D2120" t="s">
        <v>769</v>
      </c>
    </row>
    <row r="2121" spans="1:4">
      <c r="A2121" t="s">
        <v>7053</v>
      </c>
      <c r="B2121" t="s">
        <v>7054</v>
      </c>
      <c r="C2121" t="s">
        <v>7055</v>
      </c>
      <c r="D2121" t="s">
        <v>765</v>
      </c>
    </row>
    <row r="2122" spans="1:4">
      <c r="A2122" t="s">
        <v>7056</v>
      </c>
      <c r="B2122" t="s">
        <v>7057</v>
      </c>
      <c r="C2122" t="s">
        <v>7058</v>
      </c>
      <c r="D2122" t="s">
        <v>769</v>
      </c>
    </row>
    <row r="2123" spans="1:4">
      <c r="A2123" t="s">
        <v>7059</v>
      </c>
      <c r="B2123" t="s">
        <v>2718</v>
      </c>
      <c r="C2123" t="s">
        <v>7060</v>
      </c>
      <c r="D2123" t="s">
        <v>766</v>
      </c>
    </row>
    <row r="2124" spans="1:4">
      <c r="A2124" t="s">
        <v>7061</v>
      </c>
      <c r="B2124" t="s">
        <v>7062</v>
      </c>
      <c r="C2124" t="s">
        <v>7063</v>
      </c>
      <c r="D2124" t="s">
        <v>765</v>
      </c>
    </row>
    <row r="2125" spans="1:4">
      <c r="A2125" t="s">
        <v>7064</v>
      </c>
      <c r="B2125" t="s">
        <v>7065</v>
      </c>
      <c r="C2125" t="s">
        <v>7066</v>
      </c>
      <c r="D2125" t="s">
        <v>776</v>
      </c>
    </row>
    <row r="2126" spans="1:4">
      <c r="A2126" t="s">
        <v>7067</v>
      </c>
      <c r="B2126" t="s">
        <v>7068</v>
      </c>
      <c r="C2126" t="s">
        <v>7069</v>
      </c>
      <c r="D2126" t="s">
        <v>764</v>
      </c>
    </row>
    <row r="2127" spans="1:4">
      <c r="A2127" t="s">
        <v>7070</v>
      </c>
      <c r="B2127" t="s">
        <v>7071</v>
      </c>
      <c r="C2127" t="s">
        <v>7072</v>
      </c>
      <c r="D2127" t="s">
        <v>771</v>
      </c>
    </row>
    <row r="2128" spans="1:4">
      <c r="A2128" t="s">
        <v>7073</v>
      </c>
      <c r="B2128" t="s">
        <v>6806</v>
      </c>
      <c r="C2128" t="s">
        <v>7074</v>
      </c>
      <c r="D2128" t="s">
        <v>766</v>
      </c>
    </row>
    <row r="2129" spans="1:4">
      <c r="A2129" t="s">
        <v>7075</v>
      </c>
      <c r="B2129" t="s">
        <v>7076</v>
      </c>
      <c r="C2129" t="s">
        <v>7077</v>
      </c>
      <c r="D2129" t="s">
        <v>765</v>
      </c>
    </row>
    <row r="2130" spans="1:4">
      <c r="A2130" t="s">
        <v>7078</v>
      </c>
      <c r="B2130" t="s">
        <v>7079</v>
      </c>
      <c r="C2130" t="s">
        <v>7080</v>
      </c>
      <c r="D2130" t="s">
        <v>763</v>
      </c>
    </row>
    <row r="2131" spans="1:4">
      <c r="A2131" t="s">
        <v>7081</v>
      </c>
      <c r="B2131" t="s">
        <v>7082</v>
      </c>
      <c r="C2131" t="s">
        <v>7083</v>
      </c>
      <c r="D2131" t="s">
        <v>765</v>
      </c>
    </row>
    <row r="2132" spans="1:4">
      <c r="A2132" t="s">
        <v>7084</v>
      </c>
      <c r="B2132" t="s">
        <v>1227</v>
      </c>
      <c r="C2132" t="s">
        <v>7085</v>
      </c>
      <c r="D2132" t="s">
        <v>763</v>
      </c>
    </row>
    <row r="2133" spans="1:4">
      <c r="A2133" t="s">
        <v>7086</v>
      </c>
      <c r="B2133" t="s">
        <v>7087</v>
      </c>
      <c r="C2133" t="s">
        <v>7088</v>
      </c>
      <c r="D2133" t="s">
        <v>772</v>
      </c>
    </row>
    <row r="2134" spans="1:4">
      <c r="A2134" t="s">
        <v>7089</v>
      </c>
      <c r="B2134" t="s">
        <v>7090</v>
      </c>
      <c r="C2134" t="s">
        <v>7091</v>
      </c>
      <c r="D2134" t="s">
        <v>765</v>
      </c>
    </row>
    <row r="2135" spans="1:4">
      <c r="A2135" t="s">
        <v>7092</v>
      </c>
      <c r="B2135" t="s">
        <v>7093</v>
      </c>
      <c r="C2135" t="s">
        <v>7094</v>
      </c>
      <c r="D2135" t="s">
        <v>771</v>
      </c>
    </row>
    <row r="2136" spans="1:4">
      <c r="A2136" t="s">
        <v>7095</v>
      </c>
      <c r="B2136" t="s">
        <v>7096</v>
      </c>
      <c r="C2136" t="s">
        <v>7097</v>
      </c>
      <c r="D2136" t="s">
        <v>771</v>
      </c>
    </row>
    <row r="2137" spans="1:4">
      <c r="A2137" t="s">
        <v>7098</v>
      </c>
      <c r="B2137" t="s">
        <v>7099</v>
      </c>
      <c r="C2137" t="s">
        <v>7100</v>
      </c>
      <c r="D2137" t="s">
        <v>771</v>
      </c>
    </row>
    <row r="2138" spans="1:4">
      <c r="A2138" t="s">
        <v>7101</v>
      </c>
      <c r="B2138" t="s">
        <v>7102</v>
      </c>
      <c r="C2138" t="s">
        <v>7103</v>
      </c>
      <c r="D2138" t="s">
        <v>769</v>
      </c>
    </row>
    <row r="2139" spans="1:4">
      <c r="A2139" t="s">
        <v>7104</v>
      </c>
      <c r="B2139" t="s">
        <v>7105</v>
      </c>
      <c r="C2139" t="s">
        <v>7106</v>
      </c>
      <c r="D2139" t="s">
        <v>766</v>
      </c>
    </row>
    <row r="2140" spans="1:4">
      <c r="A2140" t="s">
        <v>7107</v>
      </c>
      <c r="B2140" t="s">
        <v>7108</v>
      </c>
      <c r="C2140" t="s">
        <v>7109</v>
      </c>
      <c r="D2140" t="s">
        <v>777</v>
      </c>
    </row>
    <row r="2141" spans="1:4">
      <c r="A2141" t="s">
        <v>7110</v>
      </c>
      <c r="B2141" t="s">
        <v>7111</v>
      </c>
      <c r="C2141" t="s">
        <v>7112</v>
      </c>
      <c r="D2141" t="s">
        <v>769</v>
      </c>
    </row>
    <row r="2142" spans="1:4">
      <c r="A2142" t="s">
        <v>7113</v>
      </c>
      <c r="B2142" t="s">
        <v>7114</v>
      </c>
      <c r="C2142" t="s">
        <v>7115</v>
      </c>
      <c r="D2142" t="s">
        <v>772</v>
      </c>
    </row>
    <row r="2143" spans="1:4">
      <c r="A2143" t="s">
        <v>7116</v>
      </c>
      <c r="B2143" t="s">
        <v>7117</v>
      </c>
      <c r="C2143" t="s">
        <v>7118</v>
      </c>
      <c r="D2143" t="s">
        <v>769</v>
      </c>
    </row>
    <row r="2144" spans="1:4">
      <c r="A2144" t="s">
        <v>7119</v>
      </c>
      <c r="B2144" t="s">
        <v>7120</v>
      </c>
      <c r="C2144" t="s">
        <v>7121</v>
      </c>
      <c r="D2144" t="s">
        <v>771</v>
      </c>
    </row>
    <row r="2145" spans="1:4">
      <c r="A2145" t="s">
        <v>7122</v>
      </c>
      <c r="B2145" t="s">
        <v>7123</v>
      </c>
      <c r="C2145" t="s">
        <v>7124</v>
      </c>
      <c r="D2145" t="s">
        <v>771</v>
      </c>
    </row>
    <row r="2146" spans="1:4">
      <c r="A2146" t="s">
        <v>7125</v>
      </c>
      <c r="B2146" t="s">
        <v>7126</v>
      </c>
      <c r="C2146" t="s">
        <v>7127</v>
      </c>
      <c r="D2146" t="s">
        <v>777</v>
      </c>
    </row>
    <row r="2147" spans="1:4">
      <c r="A2147" t="s">
        <v>7128</v>
      </c>
      <c r="B2147" t="s">
        <v>7129</v>
      </c>
      <c r="C2147" t="s">
        <v>7130</v>
      </c>
      <c r="D2147" t="s">
        <v>768</v>
      </c>
    </row>
    <row r="2148" spans="1:4">
      <c r="A2148" t="s">
        <v>7131</v>
      </c>
      <c r="B2148" t="s">
        <v>7132</v>
      </c>
      <c r="C2148" t="s">
        <v>7133</v>
      </c>
      <c r="D2148" t="s">
        <v>765</v>
      </c>
    </row>
    <row r="2149" spans="1:4">
      <c r="A2149" t="s">
        <v>7134</v>
      </c>
      <c r="B2149" t="s">
        <v>7135</v>
      </c>
      <c r="C2149" t="s">
        <v>7136</v>
      </c>
      <c r="D2149" t="s">
        <v>769</v>
      </c>
    </row>
    <row r="2150" spans="1:4">
      <c r="A2150" t="s">
        <v>7137</v>
      </c>
      <c r="B2150" t="s">
        <v>7138</v>
      </c>
      <c r="C2150" t="s">
        <v>7139</v>
      </c>
      <c r="D2150" t="s">
        <v>768</v>
      </c>
    </row>
    <row r="2151" spans="1:4">
      <c r="A2151" t="s">
        <v>7140</v>
      </c>
      <c r="B2151" t="s">
        <v>7141</v>
      </c>
      <c r="C2151" t="s">
        <v>7142</v>
      </c>
      <c r="D2151" t="s">
        <v>769</v>
      </c>
    </row>
    <row r="2152" spans="1:4">
      <c r="A2152" t="s">
        <v>7143</v>
      </c>
      <c r="B2152" t="s">
        <v>7144</v>
      </c>
      <c r="C2152" t="s">
        <v>7145</v>
      </c>
      <c r="D2152" t="s">
        <v>765</v>
      </c>
    </row>
    <row r="2153" spans="1:4">
      <c r="A2153" t="s">
        <v>7146</v>
      </c>
      <c r="B2153" t="s">
        <v>7147</v>
      </c>
      <c r="C2153" t="s">
        <v>7148</v>
      </c>
      <c r="D2153" t="s">
        <v>771</v>
      </c>
    </row>
    <row r="2154" spans="1:4">
      <c r="A2154" t="s">
        <v>7149</v>
      </c>
      <c r="B2154" t="s">
        <v>7150</v>
      </c>
      <c r="C2154" t="s">
        <v>7151</v>
      </c>
      <c r="D2154" t="s">
        <v>771</v>
      </c>
    </row>
    <row r="2155" spans="1:4">
      <c r="A2155" t="s">
        <v>7152</v>
      </c>
      <c r="B2155" t="s">
        <v>7153</v>
      </c>
      <c r="C2155" t="s">
        <v>7154</v>
      </c>
      <c r="D2155" t="s">
        <v>764</v>
      </c>
    </row>
    <row r="2156" spans="1:4">
      <c r="A2156" t="s">
        <v>7155</v>
      </c>
      <c r="B2156" t="s">
        <v>7156</v>
      </c>
      <c r="C2156" t="s">
        <v>7157</v>
      </c>
      <c r="D2156" t="s">
        <v>771</v>
      </c>
    </row>
    <row r="2157" spans="1:4">
      <c r="A2157" t="s">
        <v>7158</v>
      </c>
      <c r="B2157" t="s">
        <v>7159</v>
      </c>
      <c r="C2157" t="s">
        <v>7160</v>
      </c>
      <c r="D2157" t="s">
        <v>771</v>
      </c>
    </row>
    <row r="2158" spans="1:4">
      <c r="A2158" t="s">
        <v>7161</v>
      </c>
      <c r="B2158" t="s">
        <v>7162</v>
      </c>
      <c r="C2158" t="s">
        <v>7163</v>
      </c>
      <c r="D2158" t="s">
        <v>772</v>
      </c>
    </row>
    <row r="2159" spans="1:4">
      <c r="A2159" t="s">
        <v>7164</v>
      </c>
      <c r="B2159" t="s">
        <v>7165</v>
      </c>
      <c r="C2159" t="s">
        <v>7166</v>
      </c>
      <c r="D2159" t="s">
        <v>766</v>
      </c>
    </row>
    <row r="2160" spans="1:4">
      <c r="A2160" t="s">
        <v>7167</v>
      </c>
      <c r="B2160" t="s">
        <v>7168</v>
      </c>
      <c r="C2160" t="s">
        <v>7169</v>
      </c>
      <c r="D2160" t="s">
        <v>766</v>
      </c>
    </row>
    <row r="2161" spans="1:4">
      <c r="A2161" t="s">
        <v>7170</v>
      </c>
      <c r="B2161" t="s">
        <v>7171</v>
      </c>
      <c r="C2161" t="s">
        <v>7172</v>
      </c>
      <c r="D2161" t="s">
        <v>769</v>
      </c>
    </row>
    <row r="2162" spans="1:4">
      <c r="A2162" t="s">
        <v>7173</v>
      </c>
      <c r="B2162" t="s">
        <v>7174</v>
      </c>
      <c r="C2162" t="s">
        <v>7175</v>
      </c>
      <c r="D2162" t="s">
        <v>777</v>
      </c>
    </row>
    <row r="2163" spans="1:4">
      <c r="A2163" t="s">
        <v>7176</v>
      </c>
      <c r="B2163" t="s">
        <v>7177</v>
      </c>
      <c r="C2163" t="s">
        <v>7178</v>
      </c>
      <c r="D2163" t="s">
        <v>777</v>
      </c>
    </row>
    <row r="2164" spans="1:4">
      <c r="A2164" t="s">
        <v>7179</v>
      </c>
      <c r="B2164" t="s">
        <v>7180</v>
      </c>
      <c r="C2164" t="s">
        <v>7181</v>
      </c>
      <c r="D2164" t="s">
        <v>768</v>
      </c>
    </row>
    <row r="2165" spans="1:4">
      <c r="A2165" t="s">
        <v>7182</v>
      </c>
      <c r="B2165" t="s">
        <v>7183</v>
      </c>
      <c r="C2165" t="s">
        <v>7184</v>
      </c>
      <c r="D2165" t="s">
        <v>769</v>
      </c>
    </row>
    <row r="2166" spans="1:4">
      <c r="A2166" t="s">
        <v>7185</v>
      </c>
      <c r="B2166" t="s">
        <v>7186</v>
      </c>
      <c r="C2166" t="s">
        <v>7187</v>
      </c>
      <c r="D2166" t="s">
        <v>768</v>
      </c>
    </row>
    <row r="2167" spans="1:4">
      <c r="A2167" t="s">
        <v>7188</v>
      </c>
      <c r="B2167" t="s">
        <v>1137</v>
      </c>
      <c r="C2167" t="s">
        <v>7189</v>
      </c>
      <c r="D2167" t="s">
        <v>763</v>
      </c>
    </row>
    <row r="2168" spans="1:4">
      <c r="A2168" t="s">
        <v>7190</v>
      </c>
      <c r="B2168" t="s">
        <v>7191</v>
      </c>
      <c r="C2168" t="s">
        <v>7192</v>
      </c>
      <c r="D2168" t="s">
        <v>768</v>
      </c>
    </row>
    <row r="2169" spans="1:4">
      <c r="A2169" t="s">
        <v>7193</v>
      </c>
      <c r="B2169" t="s">
        <v>7194</v>
      </c>
      <c r="C2169" t="s">
        <v>7195</v>
      </c>
      <c r="D2169" t="s">
        <v>768</v>
      </c>
    </row>
    <row r="2170" spans="1:4">
      <c r="A2170" t="s">
        <v>7196</v>
      </c>
      <c r="B2170" t="s">
        <v>7197</v>
      </c>
      <c r="C2170" t="s">
        <v>7198</v>
      </c>
      <c r="D2170" t="s">
        <v>768</v>
      </c>
    </row>
    <row r="2171" spans="1:4">
      <c r="A2171" t="s">
        <v>7199</v>
      </c>
      <c r="B2171" t="s">
        <v>7200</v>
      </c>
      <c r="C2171" t="s">
        <v>7201</v>
      </c>
      <c r="D2171" t="s">
        <v>768</v>
      </c>
    </row>
    <row r="2172" spans="1:4">
      <c r="A2172" t="s">
        <v>7202</v>
      </c>
      <c r="B2172" t="s">
        <v>7203</v>
      </c>
      <c r="C2172" t="s">
        <v>7204</v>
      </c>
      <c r="D2172" t="s">
        <v>768</v>
      </c>
    </row>
    <row r="2173" spans="1:4">
      <c r="A2173" t="s">
        <v>7205</v>
      </c>
      <c r="B2173" t="s">
        <v>7206</v>
      </c>
      <c r="C2173" t="s">
        <v>7207</v>
      </c>
      <c r="D2173" t="s">
        <v>768</v>
      </c>
    </row>
    <row r="2174" spans="1:4">
      <c r="A2174" t="s">
        <v>7208</v>
      </c>
      <c r="B2174" t="s">
        <v>7209</v>
      </c>
      <c r="C2174" t="s">
        <v>7210</v>
      </c>
      <c r="D2174" t="s">
        <v>763</v>
      </c>
    </row>
    <row r="2175" spans="1:4">
      <c r="A2175" t="s">
        <v>7211</v>
      </c>
      <c r="B2175" t="s">
        <v>7212</v>
      </c>
      <c r="C2175" t="s">
        <v>7213</v>
      </c>
      <c r="D2175" t="s">
        <v>763</v>
      </c>
    </row>
    <row r="2176" spans="1:4">
      <c r="A2176" t="s">
        <v>7214</v>
      </c>
      <c r="B2176" t="s">
        <v>7215</v>
      </c>
      <c r="C2176" t="s">
        <v>7216</v>
      </c>
      <c r="D2176" t="s">
        <v>769</v>
      </c>
    </row>
    <row r="2177" spans="1:4">
      <c r="A2177" t="s">
        <v>7217</v>
      </c>
      <c r="B2177" t="s">
        <v>7218</v>
      </c>
      <c r="C2177" t="s">
        <v>7219</v>
      </c>
      <c r="D2177" t="s">
        <v>768</v>
      </c>
    </row>
    <row r="2178" spans="1:4">
      <c r="A2178" t="s">
        <v>7220</v>
      </c>
      <c r="B2178" t="s">
        <v>7221</v>
      </c>
      <c r="C2178" t="s">
        <v>7222</v>
      </c>
      <c r="D2178" t="s">
        <v>771</v>
      </c>
    </row>
    <row r="2179" spans="1:4">
      <c r="A2179" t="s">
        <v>7223</v>
      </c>
      <c r="B2179" t="s">
        <v>7224</v>
      </c>
      <c r="C2179" t="s">
        <v>7225</v>
      </c>
      <c r="D2179" t="s">
        <v>763</v>
      </c>
    </row>
    <row r="2180" spans="1:4">
      <c r="A2180" t="s">
        <v>7226</v>
      </c>
      <c r="B2180" t="s">
        <v>7227</v>
      </c>
      <c r="C2180" t="s">
        <v>7228</v>
      </c>
      <c r="D2180" t="s">
        <v>768</v>
      </c>
    </row>
    <row r="2181" spans="1:4">
      <c r="A2181" t="s">
        <v>7229</v>
      </c>
      <c r="B2181" t="s">
        <v>7230</v>
      </c>
      <c r="C2181" t="s">
        <v>7231</v>
      </c>
      <c r="D2181" t="s">
        <v>771</v>
      </c>
    </row>
    <row r="2182" spans="1:4">
      <c r="A2182" t="s">
        <v>7232</v>
      </c>
      <c r="B2182" t="s">
        <v>7233</v>
      </c>
      <c r="C2182" t="s">
        <v>7234</v>
      </c>
      <c r="D2182" t="s">
        <v>771</v>
      </c>
    </row>
    <row r="2183" spans="1:4">
      <c r="A2183" t="s">
        <v>7235</v>
      </c>
      <c r="B2183" t="s">
        <v>7236</v>
      </c>
      <c r="C2183" t="s">
        <v>7237</v>
      </c>
      <c r="D2183" t="s">
        <v>763</v>
      </c>
    </row>
    <row r="2184" spans="1:4">
      <c r="A2184" t="s">
        <v>7238</v>
      </c>
      <c r="B2184" t="s">
        <v>7239</v>
      </c>
      <c r="C2184" t="s">
        <v>7240</v>
      </c>
      <c r="D2184" t="s">
        <v>763</v>
      </c>
    </row>
    <row r="2185" spans="1:4">
      <c r="A2185" t="s">
        <v>7241</v>
      </c>
      <c r="B2185" t="s">
        <v>7242</v>
      </c>
      <c r="C2185" t="s">
        <v>7243</v>
      </c>
      <c r="D2185" t="s">
        <v>766</v>
      </c>
    </row>
    <row r="2186" spans="1:4">
      <c r="A2186" t="s">
        <v>7244</v>
      </c>
      <c r="B2186" t="s">
        <v>7245</v>
      </c>
      <c r="C2186" t="s">
        <v>7246</v>
      </c>
      <c r="D2186" t="s">
        <v>769</v>
      </c>
    </row>
    <row r="2187" spans="1:4">
      <c r="A2187" t="s">
        <v>7247</v>
      </c>
      <c r="B2187" t="s">
        <v>7248</v>
      </c>
      <c r="C2187" t="s">
        <v>7249</v>
      </c>
      <c r="D2187" t="s">
        <v>775</v>
      </c>
    </row>
    <row r="2188" spans="1:4">
      <c r="A2188" t="s">
        <v>7250</v>
      </c>
      <c r="B2188" t="s">
        <v>7251</v>
      </c>
      <c r="C2188" t="s">
        <v>7252</v>
      </c>
      <c r="D2188" t="s">
        <v>769</v>
      </c>
    </row>
    <row r="2189" spans="1:4">
      <c r="A2189" t="s">
        <v>7253</v>
      </c>
      <c r="B2189" t="s">
        <v>7254</v>
      </c>
      <c r="C2189" t="s">
        <v>7255</v>
      </c>
      <c r="D2189" t="s">
        <v>765</v>
      </c>
    </row>
    <row r="2190" spans="1:4">
      <c r="A2190" t="s">
        <v>7256</v>
      </c>
      <c r="B2190" t="s">
        <v>7257</v>
      </c>
      <c r="C2190" t="s">
        <v>7258</v>
      </c>
      <c r="D2190" t="s">
        <v>766</v>
      </c>
    </row>
    <row r="2191" spans="1:4">
      <c r="A2191" t="s">
        <v>7259</v>
      </c>
      <c r="B2191" t="s">
        <v>7260</v>
      </c>
      <c r="C2191" t="s">
        <v>7261</v>
      </c>
      <c r="D2191" t="s">
        <v>768</v>
      </c>
    </row>
    <row r="2192" spans="1:4">
      <c r="A2192" t="s">
        <v>7262</v>
      </c>
      <c r="B2192" t="s">
        <v>7263</v>
      </c>
      <c r="C2192" t="s">
        <v>7264</v>
      </c>
      <c r="D2192" t="s">
        <v>775</v>
      </c>
    </row>
    <row r="2193" spans="1:4">
      <c r="A2193" t="s">
        <v>7265</v>
      </c>
      <c r="B2193" t="s">
        <v>7266</v>
      </c>
      <c r="C2193" t="s">
        <v>7267</v>
      </c>
      <c r="D2193" t="s">
        <v>771</v>
      </c>
    </row>
    <row r="2194" spans="1:4">
      <c r="A2194" t="s">
        <v>7268</v>
      </c>
      <c r="B2194" t="s">
        <v>7269</v>
      </c>
      <c r="C2194" t="s">
        <v>7270</v>
      </c>
      <c r="D2194" t="s">
        <v>769</v>
      </c>
    </row>
    <row r="2195" spans="1:4">
      <c r="A2195" t="s">
        <v>7271</v>
      </c>
      <c r="B2195" t="s">
        <v>7272</v>
      </c>
      <c r="C2195" t="s">
        <v>7273</v>
      </c>
      <c r="D2195" t="s">
        <v>763</v>
      </c>
    </row>
    <row r="2196" spans="1:4">
      <c r="A2196" t="s">
        <v>7274</v>
      </c>
      <c r="B2196" t="s">
        <v>7275</v>
      </c>
      <c r="C2196" t="s">
        <v>7276</v>
      </c>
      <c r="D2196" t="s">
        <v>763</v>
      </c>
    </row>
    <row r="2197" spans="1:4">
      <c r="A2197" t="s">
        <v>7277</v>
      </c>
      <c r="B2197" t="s">
        <v>2672</v>
      </c>
      <c r="C2197" t="s">
        <v>7278</v>
      </c>
      <c r="D2197" t="s">
        <v>770</v>
      </c>
    </row>
    <row r="2198" spans="1:4">
      <c r="A2198" t="s">
        <v>7279</v>
      </c>
      <c r="B2198" t="s">
        <v>7280</v>
      </c>
      <c r="C2198" t="s">
        <v>7281</v>
      </c>
      <c r="D2198" t="s">
        <v>765</v>
      </c>
    </row>
    <row r="2199" spans="1:4">
      <c r="A2199" t="s">
        <v>7282</v>
      </c>
      <c r="B2199" t="s">
        <v>7283</v>
      </c>
      <c r="C2199" t="s">
        <v>7284</v>
      </c>
      <c r="D2199" t="s">
        <v>777</v>
      </c>
    </row>
    <row r="2200" spans="1:4">
      <c r="A2200" t="s">
        <v>7285</v>
      </c>
      <c r="B2200" t="s">
        <v>7286</v>
      </c>
      <c r="C2200" t="s">
        <v>7287</v>
      </c>
      <c r="D2200" t="s">
        <v>771</v>
      </c>
    </row>
    <row r="2201" spans="1:4">
      <c r="A2201" t="s">
        <v>7288</v>
      </c>
      <c r="B2201" t="s">
        <v>7289</v>
      </c>
      <c r="C2201" t="s">
        <v>7290</v>
      </c>
      <c r="D2201" t="s">
        <v>765</v>
      </c>
    </row>
    <row r="2202" spans="1:4">
      <c r="A2202" t="s">
        <v>7291</v>
      </c>
      <c r="B2202" t="s">
        <v>7292</v>
      </c>
      <c r="C2202" t="s">
        <v>7293</v>
      </c>
      <c r="D2202" t="s">
        <v>770</v>
      </c>
    </row>
    <row r="2203" spans="1:4">
      <c r="A2203" t="s">
        <v>7294</v>
      </c>
      <c r="B2203" t="s">
        <v>7257</v>
      </c>
      <c r="C2203" t="s">
        <v>7295</v>
      </c>
      <c r="D2203" t="s">
        <v>766</v>
      </c>
    </row>
    <row r="2204" spans="1:4">
      <c r="A2204" t="s">
        <v>7296</v>
      </c>
      <c r="B2204" t="s">
        <v>7297</v>
      </c>
      <c r="C2204" t="s">
        <v>7298</v>
      </c>
      <c r="D2204" t="s">
        <v>769</v>
      </c>
    </row>
    <row r="2205" spans="1:4">
      <c r="A2205" t="s">
        <v>7299</v>
      </c>
      <c r="B2205" t="s">
        <v>7300</v>
      </c>
      <c r="C2205" t="s">
        <v>7301</v>
      </c>
      <c r="D2205" t="s">
        <v>769</v>
      </c>
    </row>
    <row r="2206" spans="1:4">
      <c r="A2206" t="s">
        <v>7302</v>
      </c>
      <c r="B2206" t="s">
        <v>7303</v>
      </c>
      <c r="C2206" t="s">
        <v>7304</v>
      </c>
      <c r="D2206" t="s">
        <v>766</v>
      </c>
    </row>
    <row r="2207" spans="1:4">
      <c r="A2207" t="s">
        <v>7305</v>
      </c>
      <c r="B2207" t="s">
        <v>7306</v>
      </c>
      <c r="C2207" t="s">
        <v>7307</v>
      </c>
      <c r="D2207" t="s">
        <v>762</v>
      </c>
    </row>
    <row r="2208" spans="1:4">
      <c r="A2208" t="s">
        <v>7308</v>
      </c>
      <c r="B2208" t="s">
        <v>7105</v>
      </c>
      <c r="C2208" t="s">
        <v>7309</v>
      </c>
      <c r="D2208" t="s">
        <v>766</v>
      </c>
    </row>
    <row r="2209" spans="1:4">
      <c r="A2209" t="s">
        <v>7310</v>
      </c>
      <c r="B2209" t="s">
        <v>7311</v>
      </c>
      <c r="C2209" t="s">
        <v>7312</v>
      </c>
      <c r="D2209" t="s">
        <v>777</v>
      </c>
    </row>
    <row r="2210" spans="1:4">
      <c r="A2210" t="s">
        <v>7313</v>
      </c>
      <c r="B2210" t="s">
        <v>7314</v>
      </c>
      <c r="C2210" t="s">
        <v>7315</v>
      </c>
      <c r="D2210" t="s">
        <v>776</v>
      </c>
    </row>
    <row r="2211" spans="1:4">
      <c r="A2211" t="s">
        <v>7316</v>
      </c>
      <c r="B2211" t="s">
        <v>4415</v>
      </c>
      <c r="C2211" t="s">
        <v>7317</v>
      </c>
      <c r="D2211" t="s">
        <v>771</v>
      </c>
    </row>
    <row r="2212" spans="1:4">
      <c r="A2212" t="s">
        <v>7318</v>
      </c>
      <c r="B2212" t="s">
        <v>3547</v>
      </c>
      <c r="C2212" t="s">
        <v>7319</v>
      </c>
      <c r="D2212" t="s">
        <v>775</v>
      </c>
    </row>
    <row r="2213" spans="1:4">
      <c r="A2213" t="s">
        <v>7320</v>
      </c>
      <c r="B2213" t="s">
        <v>7321</v>
      </c>
      <c r="C2213" t="s">
        <v>7322</v>
      </c>
      <c r="D2213" t="s">
        <v>769</v>
      </c>
    </row>
    <row r="2214" spans="1:4">
      <c r="A2214" t="s">
        <v>7323</v>
      </c>
      <c r="B2214" t="s">
        <v>7324</v>
      </c>
      <c r="C2214" t="s">
        <v>7325</v>
      </c>
      <c r="D2214" t="s">
        <v>768</v>
      </c>
    </row>
    <row r="2215" spans="1:4">
      <c r="A2215" t="s">
        <v>7326</v>
      </c>
      <c r="B2215" t="s">
        <v>7327</v>
      </c>
      <c r="C2215" t="s">
        <v>7328</v>
      </c>
      <c r="D2215" t="s">
        <v>769</v>
      </c>
    </row>
    <row r="2216" spans="1:4">
      <c r="A2216" t="s">
        <v>7329</v>
      </c>
      <c r="B2216" t="s">
        <v>7330</v>
      </c>
      <c r="C2216" t="s">
        <v>7331</v>
      </c>
      <c r="D2216" t="s">
        <v>777</v>
      </c>
    </row>
    <row r="2217" spans="1:4">
      <c r="A2217" t="s">
        <v>7332</v>
      </c>
      <c r="B2217" t="s">
        <v>7333</v>
      </c>
      <c r="C2217" t="s">
        <v>7334</v>
      </c>
      <c r="D2217" t="s">
        <v>763</v>
      </c>
    </row>
    <row r="2218" spans="1:4">
      <c r="A2218" t="s">
        <v>7335</v>
      </c>
      <c r="B2218" t="s">
        <v>7336</v>
      </c>
      <c r="C2218" t="s">
        <v>7337</v>
      </c>
      <c r="D2218" t="s">
        <v>769</v>
      </c>
    </row>
    <row r="2219" spans="1:4">
      <c r="A2219" t="s">
        <v>7338</v>
      </c>
      <c r="B2219" t="s">
        <v>7339</v>
      </c>
      <c r="C2219" t="s">
        <v>7340</v>
      </c>
      <c r="D2219" t="s">
        <v>772</v>
      </c>
    </row>
    <row r="2220" spans="1:4">
      <c r="A2220" t="s">
        <v>7341</v>
      </c>
      <c r="B2220" t="s">
        <v>7342</v>
      </c>
      <c r="C2220" t="s">
        <v>7343</v>
      </c>
      <c r="D2220" t="s">
        <v>763</v>
      </c>
    </row>
    <row r="2221" spans="1:4">
      <c r="A2221" t="s">
        <v>7344</v>
      </c>
      <c r="B2221" t="s">
        <v>7345</v>
      </c>
      <c r="C2221" t="s">
        <v>7346</v>
      </c>
      <c r="D2221" t="s">
        <v>769</v>
      </c>
    </row>
    <row r="2222" spans="1:4">
      <c r="A2222" t="s">
        <v>7347</v>
      </c>
      <c r="B2222" t="s">
        <v>7348</v>
      </c>
      <c r="C2222" t="s">
        <v>7349</v>
      </c>
      <c r="D2222" t="s">
        <v>765</v>
      </c>
    </row>
    <row r="2223" spans="1:4">
      <c r="A2223" t="s">
        <v>7350</v>
      </c>
      <c r="B2223" t="s">
        <v>7351</v>
      </c>
      <c r="C2223" t="s">
        <v>7352</v>
      </c>
      <c r="D2223" t="s">
        <v>769</v>
      </c>
    </row>
    <row r="2224" spans="1:4">
      <c r="A2224" t="s">
        <v>7353</v>
      </c>
      <c r="B2224" t="s">
        <v>7354</v>
      </c>
      <c r="C2224" t="s">
        <v>7355</v>
      </c>
      <c r="D2224" t="s">
        <v>769</v>
      </c>
    </row>
    <row r="2225" spans="1:4">
      <c r="A2225" t="s">
        <v>7356</v>
      </c>
      <c r="B2225" t="s">
        <v>7357</v>
      </c>
      <c r="C2225" t="s">
        <v>7358</v>
      </c>
      <c r="D2225" t="s">
        <v>769</v>
      </c>
    </row>
    <row r="2226" spans="1:4">
      <c r="A2226" t="s">
        <v>7359</v>
      </c>
      <c r="B2226" t="s">
        <v>7360</v>
      </c>
      <c r="C2226" t="s">
        <v>7361</v>
      </c>
      <c r="D2226" t="s">
        <v>769</v>
      </c>
    </row>
    <row r="2227" spans="1:4">
      <c r="A2227" t="s">
        <v>7362</v>
      </c>
      <c r="B2227" t="s">
        <v>7363</v>
      </c>
      <c r="C2227" t="s">
        <v>7364</v>
      </c>
      <c r="D2227" t="s">
        <v>763</v>
      </c>
    </row>
    <row r="2228" spans="1:4">
      <c r="A2228" t="s">
        <v>7365</v>
      </c>
      <c r="B2228" t="s">
        <v>7366</v>
      </c>
      <c r="C2228" t="s">
        <v>7367</v>
      </c>
      <c r="D2228" t="s">
        <v>765</v>
      </c>
    </row>
    <row r="2229" spans="1:4">
      <c r="A2229" t="s">
        <v>7368</v>
      </c>
      <c r="B2229" t="s">
        <v>7369</v>
      </c>
      <c r="C2229" t="s">
        <v>7370</v>
      </c>
      <c r="D2229" t="s">
        <v>771</v>
      </c>
    </row>
    <row r="2230" spans="1:4">
      <c r="A2230" t="s">
        <v>7371</v>
      </c>
      <c r="B2230" t="s">
        <v>7372</v>
      </c>
      <c r="C2230" t="s">
        <v>7373</v>
      </c>
      <c r="D2230" t="s">
        <v>763</v>
      </c>
    </row>
    <row r="2231" spans="1:4">
      <c r="A2231" t="s">
        <v>7374</v>
      </c>
      <c r="B2231" t="s">
        <v>7375</v>
      </c>
      <c r="C2231" t="s">
        <v>7376</v>
      </c>
      <c r="D2231" t="s">
        <v>777</v>
      </c>
    </row>
    <row r="2232" spans="1:4">
      <c r="A2232" t="s">
        <v>7377</v>
      </c>
      <c r="B2232" t="s">
        <v>7378</v>
      </c>
      <c r="C2232" t="s">
        <v>7379</v>
      </c>
      <c r="D2232" t="s">
        <v>763</v>
      </c>
    </row>
    <row r="2233" spans="1:4">
      <c r="A2233" t="s">
        <v>7380</v>
      </c>
      <c r="B2233" t="s">
        <v>7381</v>
      </c>
      <c r="C2233" t="s">
        <v>7382</v>
      </c>
      <c r="D2233" t="s">
        <v>768</v>
      </c>
    </row>
    <row r="2234" spans="1:4">
      <c r="A2234" t="s">
        <v>7383</v>
      </c>
      <c r="B2234" t="s">
        <v>7384</v>
      </c>
      <c r="C2234" t="s">
        <v>7385</v>
      </c>
      <c r="D2234" t="s">
        <v>769</v>
      </c>
    </row>
    <row r="2235" spans="1:4">
      <c r="A2235" t="s">
        <v>7386</v>
      </c>
      <c r="B2235" t="s">
        <v>7387</v>
      </c>
      <c r="C2235" t="s">
        <v>7388</v>
      </c>
      <c r="D2235" t="s">
        <v>771</v>
      </c>
    </row>
    <row r="2236" spans="1:4">
      <c r="A2236" t="s">
        <v>7389</v>
      </c>
      <c r="B2236" t="s">
        <v>7390</v>
      </c>
      <c r="C2236" t="s">
        <v>7391</v>
      </c>
      <c r="D2236" t="s">
        <v>769</v>
      </c>
    </row>
    <row r="2237" spans="1:4">
      <c r="A2237" t="s">
        <v>7392</v>
      </c>
      <c r="B2237" t="s">
        <v>7393</v>
      </c>
      <c r="C2237" t="s">
        <v>7394</v>
      </c>
      <c r="D2237" t="s">
        <v>769</v>
      </c>
    </row>
    <row r="2238" spans="1:4">
      <c r="A2238" t="s">
        <v>7395</v>
      </c>
      <c r="B2238" t="s">
        <v>7396</v>
      </c>
      <c r="C2238" t="s">
        <v>7397</v>
      </c>
      <c r="D2238" t="s">
        <v>769</v>
      </c>
    </row>
    <row r="2239" spans="1:4">
      <c r="A2239" t="s">
        <v>7398</v>
      </c>
      <c r="B2239" t="s">
        <v>7399</v>
      </c>
      <c r="C2239" t="s">
        <v>7400</v>
      </c>
      <c r="D2239" t="s">
        <v>769</v>
      </c>
    </row>
    <row r="2240" spans="1:4">
      <c r="A2240" t="s">
        <v>7401</v>
      </c>
      <c r="B2240" t="s">
        <v>7402</v>
      </c>
      <c r="C2240" t="s">
        <v>7403</v>
      </c>
      <c r="D2240" t="s">
        <v>772</v>
      </c>
    </row>
    <row r="2241" spans="1:4">
      <c r="A2241" t="s">
        <v>7404</v>
      </c>
      <c r="B2241" t="s">
        <v>7405</v>
      </c>
      <c r="C2241" t="s">
        <v>7406</v>
      </c>
      <c r="D2241" t="s">
        <v>769</v>
      </c>
    </row>
    <row r="2242" spans="1:4">
      <c r="A2242" t="s">
        <v>7407</v>
      </c>
      <c r="B2242" t="s">
        <v>7408</v>
      </c>
      <c r="C2242" t="s">
        <v>7409</v>
      </c>
      <c r="D2242" t="s">
        <v>772</v>
      </c>
    </row>
    <row r="2243" spans="1:4">
      <c r="A2243" t="s">
        <v>7410</v>
      </c>
      <c r="B2243" t="s">
        <v>7411</v>
      </c>
      <c r="C2243" t="s">
        <v>7412</v>
      </c>
      <c r="D2243" t="s">
        <v>777</v>
      </c>
    </row>
    <row r="2244" spans="1:4">
      <c r="A2244" t="s">
        <v>7413</v>
      </c>
      <c r="B2244" t="s">
        <v>7414</v>
      </c>
      <c r="C2244" t="s">
        <v>7415</v>
      </c>
      <c r="D2244" t="s">
        <v>769</v>
      </c>
    </row>
    <row r="2245" spans="1:4">
      <c r="A2245" t="s">
        <v>7416</v>
      </c>
      <c r="B2245" t="s">
        <v>7417</v>
      </c>
      <c r="C2245" t="s">
        <v>7418</v>
      </c>
      <c r="D2245" t="s">
        <v>769</v>
      </c>
    </row>
    <row r="2246" spans="1:4">
      <c r="A2246" t="s">
        <v>7419</v>
      </c>
      <c r="B2246" t="s">
        <v>7420</v>
      </c>
      <c r="C2246" t="s">
        <v>7421</v>
      </c>
      <c r="D2246" t="s">
        <v>763</v>
      </c>
    </row>
    <row r="2247" spans="1:4">
      <c r="A2247" t="s">
        <v>7422</v>
      </c>
      <c r="B2247" t="s">
        <v>7423</v>
      </c>
      <c r="C2247" t="s">
        <v>7424</v>
      </c>
      <c r="D2247" t="s">
        <v>768</v>
      </c>
    </row>
    <row r="2248" spans="1:4">
      <c r="A2248" t="s">
        <v>7425</v>
      </c>
      <c r="B2248" t="s">
        <v>7426</v>
      </c>
      <c r="C2248" t="s">
        <v>7427</v>
      </c>
      <c r="D2248" t="s">
        <v>769</v>
      </c>
    </row>
  </sheetData>
  <pageMargins left="0.7" right="0.7" top="0.75" bottom="0.75" header="0.3" footer="0.3"/>
  <headerFooter/>
  <tableParts count="1">
    <tablePart r:id="rId1"/>
  </tableParts>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3675"/>
  <sheetViews>
    <sheetView topLeftCell="C1" workbookViewId="0">
      <selection activeCell="E1" sqref="E1:F17"/>
    </sheetView>
  </sheetViews>
  <sheetFormatPr defaultColWidth="9" defaultRowHeight="14" outlineLevelCol="5"/>
  <cols>
    <col min="1" max="1" width="74.2" customWidth="1"/>
    <col min="2" max="2" width="17.2666666666667" customWidth="1"/>
    <col min="3" max="3" width="80.5333333333333" customWidth="1"/>
    <col min="4" max="4" width="11.2" customWidth="1"/>
  </cols>
  <sheetData>
    <row r="1" spans="1:6">
      <c r="A1" t="s">
        <v>941</v>
      </c>
      <c r="B1" t="s">
        <v>942</v>
      </c>
      <c r="C1" t="s">
        <v>943</v>
      </c>
      <c r="D1" t="s">
        <v>944</v>
      </c>
      <c r="E1" s="1" t="s">
        <v>17</v>
      </c>
      <c r="F1">
        <f>3675-3+1</f>
        <v>3673</v>
      </c>
    </row>
    <row r="2" spans="1:6">
      <c r="A2" t="s">
        <v>945</v>
      </c>
      <c r="B2" t="s">
        <v>946</v>
      </c>
      <c r="C2" t="s">
        <v>947</v>
      </c>
      <c r="E2" s="2" t="s">
        <v>762</v>
      </c>
      <c r="F2">
        <f>COUNTIF(D:D,"黄浦区")</f>
        <v>6</v>
      </c>
    </row>
    <row r="3" spans="1:6">
      <c r="A3" t="s">
        <v>7428</v>
      </c>
      <c r="B3" t="s">
        <v>7429</v>
      </c>
      <c r="C3" t="s">
        <v>7430</v>
      </c>
      <c r="D3" t="s">
        <v>775</v>
      </c>
      <c r="E3" s="2" t="s">
        <v>763</v>
      </c>
      <c r="F3">
        <f>COUNTIF(D:D,"徐汇区")</f>
        <v>13</v>
      </c>
    </row>
    <row r="4" spans="1:6">
      <c r="A4" t="s">
        <v>7431</v>
      </c>
      <c r="B4" t="s">
        <v>7432</v>
      </c>
      <c r="C4" t="s">
        <v>7433</v>
      </c>
      <c r="D4" t="s">
        <v>775</v>
      </c>
      <c r="E4" s="2" t="s">
        <v>764</v>
      </c>
      <c r="F4">
        <f>COUNTIF(D:D,"长宁区")</f>
        <v>318</v>
      </c>
    </row>
    <row r="5" spans="1:6">
      <c r="A5" t="s">
        <v>7434</v>
      </c>
      <c r="B5" t="s">
        <v>7435</v>
      </c>
      <c r="C5" t="s">
        <v>7436</v>
      </c>
      <c r="D5" t="s">
        <v>775</v>
      </c>
      <c r="E5" s="2" t="s">
        <v>765</v>
      </c>
      <c r="F5">
        <f>COUNTIF(D:D,"静安区")</f>
        <v>0</v>
      </c>
    </row>
    <row r="6" spans="1:6">
      <c r="A6" t="s">
        <v>7437</v>
      </c>
      <c r="B6" t="s">
        <v>7438</v>
      </c>
      <c r="C6" t="s">
        <v>7439</v>
      </c>
      <c r="D6" t="s">
        <v>772</v>
      </c>
      <c r="E6" s="2" t="s">
        <v>766</v>
      </c>
      <c r="F6">
        <f>COUNTIF(D:D,"普陀区")</f>
        <v>69</v>
      </c>
    </row>
    <row r="7" spans="1:6">
      <c r="A7" t="s">
        <v>7440</v>
      </c>
      <c r="B7" t="s">
        <v>7441</v>
      </c>
      <c r="C7" t="s">
        <v>7442</v>
      </c>
      <c r="D7" t="s">
        <v>772</v>
      </c>
      <c r="E7" s="2" t="s">
        <v>767</v>
      </c>
      <c r="F7">
        <f>COUNTIF(D:D,"虹口区")</f>
        <v>0</v>
      </c>
    </row>
    <row r="8" spans="1:6">
      <c r="A8" t="s">
        <v>7443</v>
      </c>
      <c r="B8" t="s">
        <v>7444</v>
      </c>
      <c r="C8" t="s">
        <v>7445</v>
      </c>
      <c r="D8" t="s">
        <v>772</v>
      </c>
      <c r="E8" s="2" t="s">
        <v>768</v>
      </c>
      <c r="F8">
        <f>COUNTIF(D:D,"杨浦区")</f>
        <v>0</v>
      </c>
    </row>
    <row r="9" spans="1:6">
      <c r="A9" t="s">
        <v>7446</v>
      </c>
      <c r="B9" t="s">
        <v>7447</v>
      </c>
      <c r="C9" t="s">
        <v>7448</v>
      </c>
      <c r="D9" t="s">
        <v>772</v>
      </c>
      <c r="E9" s="2" t="s">
        <v>769</v>
      </c>
      <c r="F9">
        <f>COUNTIF(D:D,"闵行区")</f>
        <v>163</v>
      </c>
    </row>
    <row r="10" spans="1:6">
      <c r="A10" t="s">
        <v>7449</v>
      </c>
      <c r="B10" t="s">
        <v>7450</v>
      </c>
      <c r="C10" t="s">
        <v>7451</v>
      </c>
      <c r="D10" t="s">
        <v>772</v>
      </c>
      <c r="E10" s="2" t="s">
        <v>770</v>
      </c>
      <c r="F10">
        <f>COUNTIF(D:D,"宝山区")</f>
        <v>73</v>
      </c>
    </row>
    <row r="11" spans="1:6">
      <c r="A11" t="s">
        <v>7452</v>
      </c>
      <c r="B11" t="s">
        <v>7453</v>
      </c>
      <c r="C11" t="s">
        <v>7454</v>
      </c>
      <c r="D11" t="s">
        <v>772</v>
      </c>
      <c r="E11" s="2" t="s">
        <v>771</v>
      </c>
      <c r="F11">
        <f>COUNTIF(D:D,"嘉定区")</f>
        <v>205</v>
      </c>
    </row>
    <row r="12" spans="1:6">
      <c r="A12" t="s">
        <v>7455</v>
      </c>
      <c r="B12" t="s">
        <v>7456</v>
      </c>
      <c r="C12" t="s">
        <v>7457</v>
      </c>
      <c r="D12" t="s">
        <v>772</v>
      </c>
      <c r="E12" s="2" t="s">
        <v>772</v>
      </c>
      <c r="F12">
        <f>COUNTIF(D:D,"浦东新区")</f>
        <v>603</v>
      </c>
    </row>
    <row r="13" spans="1:6">
      <c r="A13" t="s">
        <v>7458</v>
      </c>
      <c r="B13" t="s">
        <v>7447</v>
      </c>
      <c r="C13" t="s">
        <v>7459</v>
      </c>
      <c r="D13" t="s">
        <v>772</v>
      </c>
      <c r="E13" s="2" t="s">
        <v>773</v>
      </c>
      <c r="F13">
        <f>COUNTIF(D:D,"金山区")</f>
        <v>210</v>
      </c>
    </row>
    <row r="14" spans="1:6">
      <c r="A14" t="s">
        <v>7460</v>
      </c>
      <c r="B14" t="s">
        <v>7461</v>
      </c>
      <c r="C14" t="s">
        <v>7462</v>
      </c>
      <c r="D14" t="s">
        <v>772</v>
      </c>
      <c r="E14" s="2" t="s">
        <v>774</v>
      </c>
      <c r="F14">
        <f>COUNTIF(D:D,"松江区")</f>
        <v>230</v>
      </c>
    </row>
    <row r="15" spans="1:6">
      <c r="A15" t="s">
        <v>7463</v>
      </c>
      <c r="B15" t="s">
        <v>7464</v>
      </c>
      <c r="C15" t="s">
        <v>7465</v>
      </c>
      <c r="D15" t="s">
        <v>772</v>
      </c>
      <c r="E15" s="2" t="s">
        <v>775</v>
      </c>
      <c r="F15">
        <f>COUNTIF(D:D,"青浦区")</f>
        <v>901</v>
      </c>
    </row>
    <row r="16" spans="1:6">
      <c r="A16" t="s">
        <v>7466</v>
      </c>
      <c r="B16" t="s">
        <v>7467</v>
      </c>
      <c r="C16" t="s">
        <v>7468</v>
      </c>
      <c r="D16" t="s">
        <v>772</v>
      </c>
      <c r="E16" s="2" t="s">
        <v>776</v>
      </c>
      <c r="F16">
        <f>COUNTIF(D:D,"奉贤区")</f>
        <v>471</v>
      </c>
    </row>
    <row r="17" spans="1:6">
      <c r="A17" t="s">
        <v>7469</v>
      </c>
      <c r="B17" t="s">
        <v>7470</v>
      </c>
      <c r="C17" t="s">
        <v>7471</v>
      </c>
      <c r="D17" t="s">
        <v>772</v>
      </c>
      <c r="E17" s="3" t="s">
        <v>777</v>
      </c>
      <c r="F17">
        <f>COUNTIF(D:D,"崇明区")</f>
        <v>411</v>
      </c>
    </row>
    <row r="18" spans="1:4">
      <c r="A18" t="s">
        <v>7472</v>
      </c>
      <c r="B18" t="s">
        <v>7473</v>
      </c>
      <c r="C18" t="s">
        <v>7474</v>
      </c>
      <c r="D18" t="s">
        <v>772</v>
      </c>
    </row>
    <row r="19" spans="1:4">
      <c r="A19" t="s">
        <v>7475</v>
      </c>
      <c r="B19" t="s">
        <v>7476</v>
      </c>
      <c r="C19" t="s">
        <v>7477</v>
      </c>
      <c r="D19" t="s">
        <v>772</v>
      </c>
    </row>
    <row r="20" spans="1:4">
      <c r="A20" t="s">
        <v>7478</v>
      </c>
      <c r="B20" t="s">
        <v>7479</v>
      </c>
      <c r="C20" t="s">
        <v>7480</v>
      </c>
      <c r="D20" t="s">
        <v>772</v>
      </c>
    </row>
    <row r="21" spans="1:4">
      <c r="A21" t="s">
        <v>7481</v>
      </c>
      <c r="B21" t="s">
        <v>7482</v>
      </c>
      <c r="C21" t="s">
        <v>7483</v>
      </c>
      <c r="D21" t="s">
        <v>772</v>
      </c>
    </row>
    <row r="22" spans="1:4">
      <c r="A22" t="s">
        <v>7484</v>
      </c>
      <c r="B22" t="s">
        <v>7485</v>
      </c>
      <c r="C22" t="s">
        <v>7486</v>
      </c>
      <c r="D22" t="s">
        <v>772</v>
      </c>
    </row>
    <row r="23" spans="1:4">
      <c r="A23" t="s">
        <v>7487</v>
      </c>
      <c r="B23" t="s">
        <v>7488</v>
      </c>
      <c r="C23" t="s">
        <v>7489</v>
      </c>
      <c r="D23" t="s">
        <v>772</v>
      </c>
    </row>
    <row r="24" spans="1:4">
      <c r="A24" t="s">
        <v>7490</v>
      </c>
      <c r="B24" t="s">
        <v>7491</v>
      </c>
      <c r="C24" t="s">
        <v>7492</v>
      </c>
      <c r="D24" t="s">
        <v>772</v>
      </c>
    </row>
    <row r="25" spans="1:4">
      <c r="A25" t="s">
        <v>7493</v>
      </c>
      <c r="B25" t="s">
        <v>7494</v>
      </c>
      <c r="C25" t="s">
        <v>7495</v>
      </c>
      <c r="D25" t="s">
        <v>772</v>
      </c>
    </row>
    <row r="26" spans="1:4">
      <c r="A26" t="s">
        <v>7496</v>
      </c>
      <c r="B26" t="s">
        <v>7497</v>
      </c>
      <c r="C26" t="s">
        <v>7498</v>
      </c>
      <c r="D26" t="s">
        <v>772</v>
      </c>
    </row>
    <row r="27" spans="1:4">
      <c r="A27" t="s">
        <v>7499</v>
      </c>
      <c r="B27" t="s">
        <v>7500</v>
      </c>
      <c r="C27" t="s">
        <v>7501</v>
      </c>
      <c r="D27" t="s">
        <v>772</v>
      </c>
    </row>
    <row r="28" spans="1:4">
      <c r="A28" t="s">
        <v>7502</v>
      </c>
      <c r="B28" t="s">
        <v>7503</v>
      </c>
      <c r="C28" t="s">
        <v>7504</v>
      </c>
      <c r="D28" t="s">
        <v>772</v>
      </c>
    </row>
    <row r="29" spans="1:4">
      <c r="A29" t="s">
        <v>7505</v>
      </c>
      <c r="B29" t="s">
        <v>7506</v>
      </c>
      <c r="C29" t="s">
        <v>7507</v>
      </c>
      <c r="D29" t="s">
        <v>772</v>
      </c>
    </row>
    <row r="30" spans="1:4">
      <c r="A30" t="s">
        <v>7508</v>
      </c>
      <c r="B30" t="s">
        <v>7509</v>
      </c>
      <c r="C30" t="s">
        <v>7510</v>
      </c>
      <c r="D30" t="s">
        <v>772</v>
      </c>
    </row>
    <row r="31" spans="1:4">
      <c r="A31" t="s">
        <v>7511</v>
      </c>
      <c r="B31" t="s">
        <v>7512</v>
      </c>
      <c r="C31" t="s">
        <v>7513</v>
      </c>
      <c r="D31" t="s">
        <v>772</v>
      </c>
    </row>
    <row r="32" spans="1:4">
      <c r="A32" t="s">
        <v>7514</v>
      </c>
      <c r="B32" t="s">
        <v>7515</v>
      </c>
      <c r="C32" t="s">
        <v>7516</v>
      </c>
      <c r="D32" t="s">
        <v>772</v>
      </c>
    </row>
    <row r="33" spans="1:4">
      <c r="A33" t="s">
        <v>7517</v>
      </c>
      <c r="B33" t="s">
        <v>7518</v>
      </c>
      <c r="C33" t="s">
        <v>7519</v>
      </c>
      <c r="D33" t="s">
        <v>772</v>
      </c>
    </row>
    <row r="34" spans="1:4">
      <c r="A34" t="s">
        <v>7520</v>
      </c>
      <c r="B34" t="s">
        <v>7521</v>
      </c>
      <c r="C34" t="s">
        <v>7522</v>
      </c>
      <c r="D34" t="s">
        <v>772</v>
      </c>
    </row>
    <row r="35" spans="1:4">
      <c r="A35" t="s">
        <v>7523</v>
      </c>
      <c r="B35" t="s">
        <v>7524</v>
      </c>
      <c r="C35" t="s">
        <v>7525</v>
      </c>
      <c r="D35" t="s">
        <v>772</v>
      </c>
    </row>
    <row r="36" spans="1:4">
      <c r="A36" t="s">
        <v>7526</v>
      </c>
      <c r="B36" t="s">
        <v>7527</v>
      </c>
      <c r="C36" t="s">
        <v>7528</v>
      </c>
      <c r="D36" t="s">
        <v>772</v>
      </c>
    </row>
    <row r="37" spans="1:4">
      <c r="A37" t="s">
        <v>7529</v>
      </c>
      <c r="B37" t="s">
        <v>7530</v>
      </c>
      <c r="C37" t="s">
        <v>7531</v>
      </c>
      <c r="D37" t="s">
        <v>772</v>
      </c>
    </row>
    <row r="38" spans="1:4">
      <c r="A38" t="s">
        <v>7532</v>
      </c>
      <c r="B38" t="s">
        <v>7533</v>
      </c>
      <c r="C38" t="s">
        <v>7534</v>
      </c>
      <c r="D38" t="s">
        <v>772</v>
      </c>
    </row>
    <row r="39" spans="1:4">
      <c r="A39" t="s">
        <v>7535</v>
      </c>
      <c r="B39" t="s">
        <v>7536</v>
      </c>
      <c r="C39" t="s">
        <v>7537</v>
      </c>
      <c r="D39" t="s">
        <v>772</v>
      </c>
    </row>
    <row r="40" spans="1:4">
      <c r="A40" t="s">
        <v>7538</v>
      </c>
      <c r="B40" t="s">
        <v>7539</v>
      </c>
      <c r="C40" t="s">
        <v>7540</v>
      </c>
      <c r="D40" t="s">
        <v>772</v>
      </c>
    </row>
    <row r="41" spans="1:4">
      <c r="A41" t="s">
        <v>7541</v>
      </c>
      <c r="B41" t="s">
        <v>7542</v>
      </c>
      <c r="C41" t="s">
        <v>7543</v>
      </c>
      <c r="D41" t="s">
        <v>772</v>
      </c>
    </row>
    <row r="42" spans="1:4">
      <c r="A42" t="s">
        <v>7544</v>
      </c>
      <c r="B42" t="s">
        <v>7545</v>
      </c>
      <c r="C42" t="s">
        <v>7546</v>
      </c>
      <c r="D42" t="s">
        <v>772</v>
      </c>
    </row>
    <row r="43" spans="1:4">
      <c r="A43" t="s">
        <v>7547</v>
      </c>
      <c r="B43" t="s">
        <v>7548</v>
      </c>
      <c r="C43" t="s">
        <v>7549</v>
      </c>
      <c r="D43" t="s">
        <v>772</v>
      </c>
    </row>
    <row r="44" spans="1:4">
      <c r="A44" t="s">
        <v>7550</v>
      </c>
      <c r="B44" t="s">
        <v>7551</v>
      </c>
      <c r="C44" t="s">
        <v>7552</v>
      </c>
      <c r="D44" t="s">
        <v>772</v>
      </c>
    </row>
    <row r="45" spans="1:4">
      <c r="A45" t="s">
        <v>7553</v>
      </c>
      <c r="B45" t="s">
        <v>7554</v>
      </c>
      <c r="C45" t="s">
        <v>7555</v>
      </c>
      <c r="D45" t="s">
        <v>772</v>
      </c>
    </row>
    <row r="46" spans="1:4">
      <c r="A46" t="s">
        <v>7556</v>
      </c>
      <c r="B46" t="s">
        <v>7557</v>
      </c>
      <c r="C46" t="s">
        <v>7558</v>
      </c>
      <c r="D46" t="s">
        <v>772</v>
      </c>
    </row>
    <row r="47" spans="1:4">
      <c r="A47" t="s">
        <v>7559</v>
      </c>
      <c r="B47" t="s">
        <v>7560</v>
      </c>
      <c r="C47" t="s">
        <v>7561</v>
      </c>
      <c r="D47" t="s">
        <v>772</v>
      </c>
    </row>
    <row r="48" spans="1:4">
      <c r="A48" t="s">
        <v>7562</v>
      </c>
      <c r="B48" t="s">
        <v>7563</v>
      </c>
      <c r="C48" t="s">
        <v>7564</v>
      </c>
      <c r="D48" t="s">
        <v>772</v>
      </c>
    </row>
    <row r="49" spans="1:4">
      <c r="A49" t="s">
        <v>7565</v>
      </c>
      <c r="B49" t="s">
        <v>7566</v>
      </c>
      <c r="C49" t="s">
        <v>7567</v>
      </c>
      <c r="D49" t="s">
        <v>772</v>
      </c>
    </row>
    <row r="50" spans="1:4">
      <c r="A50" t="s">
        <v>7568</v>
      </c>
      <c r="B50" t="s">
        <v>7569</v>
      </c>
      <c r="C50" t="s">
        <v>7570</v>
      </c>
      <c r="D50" t="s">
        <v>772</v>
      </c>
    </row>
    <row r="51" spans="1:4">
      <c r="A51" t="s">
        <v>7571</v>
      </c>
      <c r="B51" t="s">
        <v>7572</v>
      </c>
      <c r="C51" t="s">
        <v>7573</v>
      </c>
      <c r="D51" t="s">
        <v>772</v>
      </c>
    </row>
    <row r="52" spans="1:4">
      <c r="A52" t="s">
        <v>7574</v>
      </c>
      <c r="B52" t="s">
        <v>7575</v>
      </c>
      <c r="C52" t="s">
        <v>7576</v>
      </c>
      <c r="D52" t="s">
        <v>772</v>
      </c>
    </row>
    <row r="53" spans="1:4">
      <c r="A53" t="s">
        <v>7577</v>
      </c>
      <c r="B53" t="s">
        <v>7578</v>
      </c>
      <c r="C53" t="s">
        <v>7579</v>
      </c>
      <c r="D53" t="s">
        <v>777</v>
      </c>
    </row>
    <row r="54" spans="1:4">
      <c r="A54" t="s">
        <v>7580</v>
      </c>
      <c r="B54" t="s">
        <v>7581</v>
      </c>
      <c r="C54" t="s">
        <v>7582</v>
      </c>
      <c r="D54" t="s">
        <v>777</v>
      </c>
    </row>
    <row r="55" spans="1:4">
      <c r="A55" t="s">
        <v>7583</v>
      </c>
      <c r="B55" t="s">
        <v>7584</v>
      </c>
      <c r="C55" t="s">
        <v>7585</v>
      </c>
      <c r="D55" t="s">
        <v>774</v>
      </c>
    </row>
    <row r="56" spans="1:4">
      <c r="A56" t="s">
        <v>7586</v>
      </c>
      <c r="B56" t="s">
        <v>7587</v>
      </c>
      <c r="C56" t="s">
        <v>953</v>
      </c>
      <c r="D56" t="s">
        <v>774</v>
      </c>
    </row>
    <row r="57" spans="1:4">
      <c r="A57" t="s">
        <v>7588</v>
      </c>
      <c r="B57" t="s">
        <v>7589</v>
      </c>
      <c r="C57" t="s">
        <v>7590</v>
      </c>
      <c r="D57" t="s">
        <v>774</v>
      </c>
    </row>
    <row r="58" spans="1:4">
      <c r="A58" t="s">
        <v>7591</v>
      </c>
      <c r="B58" t="s">
        <v>7592</v>
      </c>
      <c r="C58" t="s">
        <v>7593</v>
      </c>
      <c r="D58" t="s">
        <v>774</v>
      </c>
    </row>
    <row r="59" spans="1:4">
      <c r="A59" t="s">
        <v>7594</v>
      </c>
      <c r="B59" t="s">
        <v>7595</v>
      </c>
      <c r="C59" t="s">
        <v>7596</v>
      </c>
      <c r="D59" t="s">
        <v>774</v>
      </c>
    </row>
    <row r="60" spans="1:4">
      <c r="A60" t="s">
        <v>7597</v>
      </c>
      <c r="B60" t="s">
        <v>7598</v>
      </c>
      <c r="C60" t="s">
        <v>7599</v>
      </c>
      <c r="D60" t="s">
        <v>774</v>
      </c>
    </row>
    <row r="61" spans="1:4">
      <c r="A61" t="s">
        <v>7600</v>
      </c>
      <c r="B61" t="s">
        <v>7601</v>
      </c>
      <c r="C61" t="s">
        <v>7602</v>
      </c>
      <c r="D61" t="s">
        <v>774</v>
      </c>
    </row>
    <row r="62" spans="1:4">
      <c r="A62" t="s">
        <v>7603</v>
      </c>
      <c r="B62" t="s">
        <v>7604</v>
      </c>
      <c r="C62" t="s">
        <v>7605</v>
      </c>
      <c r="D62" t="s">
        <v>774</v>
      </c>
    </row>
    <row r="63" spans="1:4">
      <c r="A63" t="s">
        <v>7606</v>
      </c>
      <c r="B63" t="s">
        <v>7595</v>
      </c>
      <c r="C63" t="s">
        <v>7607</v>
      </c>
      <c r="D63" t="s">
        <v>774</v>
      </c>
    </row>
    <row r="64" spans="1:4">
      <c r="A64" t="s">
        <v>7608</v>
      </c>
      <c r="B64" t="s">
        <v>7595</v>
      </c>
      <c r="C64" t="s">
        <v>7609</v>
      </c>
      <c r="D64" t="s">
        <v>774</v>
      </c>
    </row>
    <row r="65" spans="1:4">
      <c r="A65" t="s">
        <v>7610</v>
      </c>
      <c r="B65" t="s">
        <v>7611</v>
      </c>
      <c r="C65" t="s">
        <v>7612</v>
      </c>
      <c r="D65" t="s">
        <v>774</v>
      </c>
    </row>
    <row r="66" spans="1:4">
      <c r="A66" t="s">
        <v>7613</v>
      </c>
      <c r="B66" t="s">
        <v>7614</v>
      </c>
      <c r="C66" t="s">
        <v>7615</v>
      </c>
      <c r="D66" t="s">
        <v>774</v>
      </c>
    </row>
    <row r="67" spans="1:4">
      <c r="A67" t="s">
        <v>7616</v>
      </c>
      <c r="B67" t="s">
        <v>7617</v>
      </c>
      <c r="C67" t="s">
        <v>7618</v>
      </c>
      <c r="D67" t="s">
        <v>776</v>
      </c>
    </row>
    <row r="68" spans="1:4">
      <c r="A68" t="s">
        <v>7619</v>
      </c>
      <c r="B68" t="s">
        <v>7620</v>
      </c>
      <c r="C68" t="s">
        <v>7621</v>
      </c>
      <c r="D68" t="s">
        <v>776</v>
      </c>
    </row>
    <row r="69" spans="1:4">
      <c r="A69" t="s">
        <v>7622</v>
      </c>
      <c r="B69" t="s">
        <v>7620</v>
      </c>
      <c r="C69" t="s">
        <v>7623</v>
      </c>
      <c r="D69" t="s">
        <v>776</v>
      </c>
    </row>
    <row r="70" spans="1:4">
      <c r="A70" t="s">
        <v>7624</v>
      </c>
      <c r="B70" t="s">
        <v>7620</v>
      </c>
      <c r="C70" t="s">
        <v>7625</v>
      </c>
      <c r="D70" t="s">
        <v>776</v>
      </c>
    </row>
    <row r="71" spans="1:4">
      <c r="A71" t="s">
        <v>7626</v>
      </c>
      <c r="B71" t="s">
        <v>7620</v>
      </c>
      <c r="C71" t="s">
        <v>7627</v>
      </c>
      <c r="D71" t="s">
        <v>776</v>
      </c>
    </row>
    <row r="72" spans="1:4">
      <c r="A72" t="s">
        <v>7628</v>
      </c>
      <c r="B72" t="s">
        <v>7629</v>
      </c>
      <c r="C72" t="s">
        <v>7630</v>
      </c>
      <c r="D72" t="s">
        <v>776</v>
      </c>
    </row>
    <row r="73" spans="1:4">
      <c r="A73" t="s">
        <v>7631</v>
      </c>
      <c r="B73" t="s">
        <v>7629</v>
      </c>
      <c r="C73" t="s">
        <v>7632</v>
      </c>
      <c r="D73" t="s">
        <v>776</v>
      </c>
    </row>
    <row r="74" spans="1:4">
      <c r="A74" t="s">
        <v>7633</v>
      </c>
      <c r="B74" t="s">
        <v>7629</v>
      </c>
      <c r="C74" t="s">
        <v>7634</v>
      </c>
      <c r="D74" t="s">
        <v>776</v>
      </c>
    </row>
    <row r="75" spans="1:4">
      <c r="A75" t="s">
        <v>7635</v>
      </c>
      <c r="B75" t="s">
        <v>7629</v>
      </c>
      <c r="C75" t="s">
        <v>7636</v>
      </c>
      <c r="D75" t="s">
        <v>776</v>
      </c>
    </row>
    <row r="76" spans="1:4">
      <c r="A76" t="s">
        <v>7637</v>
      </c>
      <c r="B76" t="s">
        <v>7629</v>
      </c>
      <c r="C76" t="s">
        <v>7638</v>
      </c>
      <c r="D76" t="s">
        <v>776</v>
      </c>
    </row>
    <row r="77" spans="1:4">
      <c r="A77" t="s">
        <v>7639</v>
      </c>
      <c r="B77" t="s">
        <v>7640</v>
      </c>
      <c r="C77" t="s">
        <v>7641</v>
      </c>
      <c r="D77" t="s">
        <v>776</v>
      </c>
    </row>
    <row r="78" spans="1:4">
      <c r="A78" t="s">
        <v>7642</v>
      </c>
      <c r="B78" t="s">
        <v>7643</v>
      </c>
      <c r="C78" t="s">
        <v>7644</v>
      </c>
      <c r="D78" t="s">
        <v>776</v>
      </c>
    </row>
    <row r="79" spans="1:4">
      <c r="A79" t="s">
        <v>7645</v>
      </c>
      <c r="B79" t="s">
        <v>7646</v>
      </c>
      <c r="C79" t="s">
        <v>7647</v>
      </c>
      <c r="D79" t="s">
        <v>776</v>
      </c>
    </row>
    <row r="80" spans="1:4">
      <c r="A80" t="s">
        <v>7648</v>
      </c>
      <c r="B80" t="s">
        <v>7649</v>
      </c>
      <c r="C80" t="s">
        <v>7650</v>
      </c>
      <c r="D80" t="s">
        <v>774</v>
      </c>
    </row>
    <row r="81" spans="1:4">
      <c r="A81" t="s">
        <v>7651</v>
      </c>
      <c r="B81" t="s">
        <v>7620</v>
      </c>
      <c r="C81" t="s">
        <v>7652</v>
      </c>
      <c r="D81" t="s">
        <v>776</v>
      </c>
    </row>
    <row r="82" spans="1:4">
      <c r="A82" t="s">
        <v>7653</v>
      </c>
      <c r="B82" t="s">
        <v>7654</v>
      </c>
      <c r="C82" t="s">
        <v>7655</v>
      </c>
      <c r="D82" t="s">
        <v>776</v>
      </c>
    </row>
    <row r="83" spans="1:4">
      <c r="A83" t="s">
        <v>7656</v>
      </c>
      <c r="B83" t="s">
        <v>7657</v>
      </c>
      <c r="C83" t="s">
        <v>7658</v>
      </c>
      <c r="D83" t="s">
        <v>776</v>
      </c>
    </row>
    <row r="84" spans="1:4">
      <c r="A84" t="s">
        <v>7659</v>
      </c>
      <c r="B84" t="s">
        <v>7660</v>
      </c>
      <c r="C84" t="s">
        <v>7661</v>
      </c>
      <c r="D84" t="s">
        <v>776</v>
      </c>
    </row>
    <row r="85" spans="1:4">
      <c r="A85" t="s">
        <v>7662</v>
      </c>
      <c r="B85" t="s">
        <v>7663</v>
      </c>
      <c r="C85" t="s">
        <v>7664</v>
      </c>
      <c r="D85" t="s">
        <v>776</v>
      </c>
    </row>
    <row r="86" spans="1:4">
      <c r="A86" t="s">
        <v>7665</v>
      </c>
      <c r="B86" t="s">
        <v>7666</v>
      </c>
      <c r="C86" t="s">
        <v>7667</v>
      </c>
      <c r="D86" t="s">
        <v>776</v>
      </c>
    </row>
    <row r="87" spans="1:4">
      <c r="A87" t="s">
        <v>7668</v>
      </c>
      <c r="B87" t="s">
        <v>7669</v>
      </c>
      <c r="C87" t="s">
        <v>7670</v>
      </c>
      <c r="D87" t="s">
        <v>776</v>
      </c>
    </row>
    <row r="88" spans="1:4">
      <c r="A88" t="s">
        <v>7671</v>
      </c>
      <c r="B88" t="s">
        <v>7669</v>
      </c>
      <c r="C88" t="s">
        <v>7672</v>
      </c>
      <c r="D88" t="s">
        <v>776</v>
      </c>
    </row>
    <row r="89" spans="1:4">
      <c r="A89" t="s">
        <v>7673</v>
      </c>
      <c r="B89" t="s">
        <v>7674</v>
      </c>
      <c r="C89" t="s">
        <v>7675</v>
      </c>
      <c r="D89" t="s">
        <v>776</v>
      </c>
    </row>
    <row r="90" spans="1:4">
      <c r="A90" t="s">
        <v>7676</v>
      </c>
      <c r="B90" t="s">
        <v>7677</v>
      </c>
      <c r="C90" t="s">
        <v>7678</v>
      </c>
      <c r="D90" t="s">
        <v>776</v>
      </c>
    </row>
    <row r="91" spans="1:4">
      <c r="A91" t="s">
        <v>7679</v>
      </c>
      <c r="B91" t="s">
        <v>7680</v>
      </c>
      <c r="C91" t="s">
        <v>7681</v>
      </c>
      <c r="D91" t="s">
        <v>776</v>
      </c>
    </row>
    <row r="92" spans="1:4">
      <c r="A92" t="s">
        <v>7682</v>
      </c>
      <c r="B92" t="s">
        <v>1717</v>
      </c>
      <c r="C92" t="s">
        <v>7683</v>
      </c>
      <c r="D92" t="s">
        <v>776</v>
      </c>
    </row>
    <row r="93" spans="1:4">
      <c r="A93" t="s">
        <v>7684</v>
      </c>
      <c r="B93" t="s">
        <v>1717</v>
      </c>
      <c r="C93" t="s">
        <v>7685</v>
      </c>
      <c r="D93" t="s">
        <v>776</v>
      </c>
    </row>
    <row r="94" spans="1:4">
      <c r="A94" t="s">
        <v>7686</v>
      </c>
      <c r="B94" t="s">
        <v>7687</v>
      </c>
      <c r="C94" t="s">
        <v>7688</v>
      </c>
      <c r="D94" t="s">
        <v>776</v>
      </c>
    </row>
    <row r="95" spans="1:4">
      <c r="A95" t="s">
        <v>7689</v>
      </c>
      <c r="B95" t="s">
        <v>7690</v>
      </c>
      <c r="C95" t="s">
        <v>7691</v>
      </c>
      <c r="D95" t="s">
        <v>776</v>
      </c>
    </row>
    <row r="96" spans="1:4">
      <c r="A96" t="s">
        <v>7692</v>
      </c>
      <c r="B96" t="s">
        <v>1717</v>
      </c>
      <c r="C96" t="s">
        <v>1718</v>
      </c>
      <c r="D96" t="s">
        <v>776</v>
      </c>
    </row>
    <row r="97" spans="1:4">
      <c r="A97" t="s">
        <v>7693</v>
      </c>
      <c r="B97" t="s">
        <v>7694</v>
      </c>
      <c r="C97" t="s">
        <v>7695</v>
      </c>
      <c r="D97" t="s">
        <v>776</v>
      </c>
    </row>
    <row r="98" spans="1:4">
      <c r="A98" t="s">
        <v>7696</v>
      </c>
      <c r="B98" t="s">
        <v>7697</v>
      </c>
      <c r="C98" t="s">
        <v>7698</v>
      </c>
      <c r="D98" t="s">
        <v>776</v>
      </c>
    </row>
    <row r="99" spans="1:4">
      <c r="A99" t="s">
        <v>7699</v>
      </c>
      <c r="B99" t="s">
        <v>1717</v>
      </c>
      <c r="C99" t="s">
        <v>1721</v>
      </c>
      <c r="D99" t="s">
        <v>776</v>
      </c>
    </row>
    <row r="100" spans="1:4">
      <c r="A100" t="s">
        <v>7700</v>
      </c>
      <c r="B100" t="s">
        <v>7701</v>
      </c>
      <c r="C100" t="s">
        <v>7702</v>
      </c>
      <c r="D100" t="s">
        <v>776</v>
      </c>
    </row>
    <row r="101" spans="1:4">
      <c r="A101" t="s">
        <v>7703</v>
      </c>
      <c r="B101" t="s">
        <v>7704</v>
      </c>
      <c r="C101" t="s">
        <v>7705</v>
      </c>
      <c r="D101" t="s">
        <v>776</v>
      </c>
    </row>
    <row r="102" spans="1:4">
      <c r="A102" t="s">
        <v>7706</v>
      </c>
      <c r="B102" t="s">
        <v>1717</v>
      </c>
      <c r="C102" t="s">
        <v>7707</v>
      </c>
      <c r="D102" t="s">
        <v>776</v>
      </c>
    </row>
    <row r="103" spans="1:4">
      <c r="A103" t="s">
        <v>7708</v>
      </c>
      <c r="B103" t="s">
        <v>7709</v>
      </c>
      <c r="C103" t="s">
        <v>7710</v>
      </c>
      <c r="D103" t="s">
        <v>776</v>
      </c>
    </row>
    <row r="104" spans="1:4">
      <c r="A104" t="s">
        <v>7711</v>
      </c>
      <c r="B104" t="s">
        <v>7712</v>
      </c>
      <c r="C104" t="s">
        <v>7713</v>
      </c>
      <c r="D104" t="s">
        <v>776</v>
      </c>
    </row>
    <row r="105" spans="1:4">
      <c r="A105" t="s">
        <v>7714</v>
      </c>
      <c r="B105" t="s">
        <v>7704</v>
      </c>
      <c r="C105" t="s">
        <v>7715</v>
      </c>
      <c r="D105" t="s">
        <v>776</v>
      </c>
    </row>
    <row r="106" spans="1:4">
      <c r="A106" t="s">
        <v>7716</v>
      </c>
      <c r="B106" t="s">
        <v>7717</v>
      </c>
      <c r="C106" t="s">
        <v>7718</v>
      </c>
      <c r="D106" t="s">
        <v>776</v>
      </c>
    </row>
    <row r="107" spans="1:4">
      <c r="A107" t="s">
        <v>7719</v>
      </c>
      <c r="B107" t="s">
        <v>7720</v>
      </c>
      <c r="C107" t="s">
        <v>7721</v>
      </c>
      <c r="D107" t="s">
        <v>776</v>
      </c>
    </row>
    <row r="108" spans="1:4">
      <c r="A108" t="s">
        <v>7722</v>
      </c>
      <c r="B108" t="s">
        <v>7723</v>
      </c>
      <c r="C108" t="s">
        <v>7724</v>
      </c>
      <c r="D108" t="s">
        <v>776</v>
      </c>
    </row>
    <row r="109" spans="1:4">
      <c r="A109" t="s">
        <v>7725</v>
      </c>
      <c r="B109" t="s">
        <v>7726</v>
      </c>
      <c r="C109" t="s">
        <v>7727</v>
      </c>
      <c r="D109" t="s">
        <v>776</v>
      </c>
    </row>
    <row r="110" spans="1:4">
      <c r="A110" t="s">
        <v>7728</v>
      </c>
      <c r="B110" t="s">
        <v>7704</v>
      </c>
      <c r="C110" t="s">
        <v>7729</v>
      </c>
      <c r="D110" t="s">
        <v>776</v>
      </c>
    </row>
    <row r="111" spans="1:4">
      <c r="A111" t="s">
        <v>7730</v>
      </c>
      <c r="B111" t="s">
        <v>7726</v>
      </c>
      <c r="C111" t="s">
        <v>7731</v>
      </c>
      <c r="D111" t="s">
        <v>776</v>
      </c>
    </row>
    <row r="112" spans="1:4">
      <c r="A112" t="s">
        <v>7732</v>
      </c>
      <c r="B112" t="s">
        <v>7704</v>
      </c>
      <c r="C112" t="s">
        <v>7733</v>
      </c>
      <c r="D112" t="s">
        <v>776</v>
      </c>
    </row>
    <row r="113" spans="1:4">
      <c r="A113" t="s">
        <v>7734</v>
      </c>
      <c r="B113" t="s">
        <v>7735</v>
      </c>
      <c r="C113" t="s">
        <v>7736</v>
      </c>
      <c r="D113" t="s">
        <v>776</v>
      </c>
    </row>
    <row r="114" spans="1:4">
      <c r="A114" t="s">
        <v>7737</v>
      </c>
      <c r="B114" t="s">
        <v>7738</v>
      </c>
      <c r="C114" t="s">
        <v>7739</v>
      </c>
      <c r="D114" t="s">
        <v>776</v>
      </c>
    </row>
    <row r="115" spans="1:4">
      <c r="A115" t="s">
        <v>7740</v>
      </c>
      <c r="B115" t="s">
        <v>7741</v>
      </c>
      <c r="C115" t="s">
        <v>7742</v>
      </c>
      <c r="D115" t="s">
        <v>776</v>
      </c>
    </row>
    <row r="116" spans="1:4">
      <c r="A116" t="s">
        <v>7743</v>
      </c>
      <c r="B116" t="s">
        <v>7738</v>
      </c>
      <c r="C116" t="s">
        <v>7744</v>
      </c>
      <c r="D116" t="s">
        <v>776</v>
      </c>
    </row>
    <row r="117" spans="1:4">
      <c r="A117" t="s">
        <v>7745</v>
      </c>
      <c r="B117" t="s">
        <v>7738</v>
      </c>
      <c r="C117" t="s">
        <v>7746</v>
      </c>
      <c r="D117" t="s">
        <v>776</v>
      </c>
    </row>
    <row r="118" spans="1:4">
      <c r="A118" t="s">
        <v>7747</v>
      </c>
      <c r="B118" t="s">
        <v>7748</v>
      </c>
      <c r="C118" t="s">
        <v>7749</v>
      </c>
      <c r="D118" t="s">
        <v>776</v>
      </c>
    </row>
    <row r="119" spans="1:4">
      <c r="A119" t="s">
        <v>7750</v>
      </c>
      <c r="B119" t="s">
        <v>7751</v>
      </c>
      <c r="C119" t="s">
        <v>7752</v>
      </c>
      <c r="D119" t="s">
        <v>776</v>
      </c>
    </row>
    <row r="120" spans="1:4">
      <c r="A120" t="s">
        <v>7753</v>
      </c>
      <c r="B120" t="s">
        <v>7754</v>
      </c>
      <c r="C120" t="s">
        <v>7755</v>
      </c>
      <c r="D120" t="s">
        <v>776</v>
      </c>
    </row>
    <row r="121" spans="1:4">
      <c r="A121" t="s">
        <v>7756</v>
      </c>
      <c r="B121" t="s">
        <v>7738</v>
      </c>
      <c r="C121" t="s">
        <v>7757</v>
      </c>
      <c r="D121" t="s">
        <v>776</v>
      </c>
    </row>
    <row r="122" spans="1:4">
      <c r="A122" t="s">
        <v>7758</v>
      </c>
      <c r="B122" t="s">
        <v>7759</v>
      </c>
      <c r="C122" t="s">
        <v>7760</v>
      </c>
      <c r="D122" t="s">
        <v>776</v>
      </c>
    </row>
    <row r="123" spans="1:4">
      <c r="A123" t="s">
        <v>7761</v>
      </c>
      <c r="B123" t="s">
        <v>7762</v>
      </c>
      <c r="C123" t="s">
        <v>7763</v>
      </c>
      <c r="D123" t="s">
        <v>776</v>
      </c>
    </row>
    <row r="124" spans="1:4">
      <c r="A124" t="s">
        <v>7764</v>
      </c>
      <c r="B124" t="s">
        <v>7765</v>
      </c>
      <c r="C124" t="s">
        <v>7766</v>
      </c>
      <c r="D124" t="s">
        <v>776</v>
      </c>
    </row>
    <row r="125" spans="1:4">
      <c r="A125" t="s">
        <v>7767</v>
      </c>
      <c r="B125" t="s">
        <v>7768</v>
      </c>
      <c r="C125" t="s">
        <v>7769</v>
      </c>
      <c r="D125" t="s">
        <v>776</v>
      </c>
    </row>
    <row r="126" spans="1:4">
      <c r="A126" t="s">
        <v>7770</v>
      </c>
      <c r="B126" t="s">
        <v>7771</v>
      </c>
      <c r="C126" t="s">
        <v>7772</v>
      </c>
      <c r="D126" t="s">
        <v>776</v>
      </c>
    </row>
    <row r="127" spans="1:4">
      <c r="A127" t="s">
        <v>7773</v>
      </c>
      <c r="B127" t="s">
        <v>7774</v>
      </c>
      <c r="C127" t="s">
        <v>7775</v>
      </c>
      <c r="D127" t="s">
        <v>776</v>
      </c>
    </row>
    <row r="128" spans="1:4">
      <c r="A128" t="s">
        <v>7776</v>
      </c>
      <c r="B128" t="s">
        <v>7762</v>
      </c>
      <c r="C128" t="s">
        <v>7777</v>
      </c>
      <c r="D128" t="s">
        <v>776</v>
      </c>
    </row>
    <row r="129" spans="1:4">
      <c r="A129" t="s">
        <v>7778</v>
      </c>
      <c r="B129" t="s">
        <v>7726</v>
      </c>
      <c r="C129" t="s">
        <v>7779</v>
      </c>
      <c r="D129" t="s">
        <v>776</v>
      </c>
    </row>
    <row r="130" spans="1:4">
      <c r="A130" t="s">
        <v>7780</v>
      </c>
      <c r="B130" t="s">
        <v>7781</v>
      </c>
      <c r="C130" t="s">
        <v>7782</v>
      </c>
      <c r="D130" t="s">
        <v>776</v>
      </c>
    </row>
    <row r="131" spans="1:4">
      <c r="A131" t="s">
        <v>7783</v>
      </c>
      <c r="B131" t="s">
        <v>7784</v>
      </c>
      <c r="C131" t="s">
        <v>7785</v>
      </c>
      <c r="D131" t="s">
        <v>776</v>
      </c>
    </row>
    <row r="132" spans="1:4">
      <c r="A132" t="s">
        <v>7786</v>
      </c>
      <c r="B132" t="s">
        <v>7787</v>
      </c>
      <c r="C132" t="s">
        <v>1319</v>
      </c>
      <c r="D132" t="s">
        <v>776</v>
      </c>
    </row>
    <row r="133" spans="1:4">
      <c r="A133" t="s">
        <v>7788</v>
      </c>
      <c r="B133" t="s">
        <v>7789</v>
      </c>
      <c r="C133" t="s">
        <v>7790</v>
      </c>
      <c r="D133" t="s">
        <v>776</v>
      </c>
    </row>
    <row r="134" spans="1:4">
      <c r="A134" t="s">
        <v>7791</v>
      </c>
      <c r="B134" t="s">
        <v>7792</v>
      </c>
      <c r="C134" t="s">
        <v>7793</v>
      </c>
      <c r="D134" t="s">
        <v>776</v>
      </c>
    </row>
    <row r="135" spans="1:4">
      <c r="A135" t="s">
        <v>7794</v>
      </c>
      <c r="B135" t="s">
        <v>7792</v>
      </c>
      <c r="C135" t="s">
        <v>7795</v>
      </c>
      <c r="D135" t="s">
        <v>776</v>
      </c>
    </row>
    <row r="136" spans="1:4">
      <c r="A136" t="s">
        <v>7796</v>
      </c>
      <c r="B136" t="s">
        <v>7797</v>
      </c>
      <c r="C136" t="s">
        <v>7798</v>
      </c>
      <c r="D136" t="s">
        <v>776</v>
      </c>
    </row>
    <row r="137" spans="1:4">
      <c r="A137" t="s">
        <v>7799</v>
      </c>
      <c r="B137" t="s">
        <v>7792</v>
      </c>
      <c r="C137" t="s">
        <v>7800</v>
      </c>
      <c r="D137" t="s">
        <v>776</v>
      </c>
    </row>
    <row r="138" spans="1:4">
      <c r="A138" t="s">
        <v>7801</v>
      </c>
      <c r="B138" t="s">
        <v>7802</v>
      </c>
      <c r="C138" t="s">
        <v>7803</v>
      </c>
      <c r="D138" t="s">
        <v>776</v>
      </c>
    </row>
    <row r="139" spans="1:4">
      <c r="A139" t="s">
        <v>7804</v>
      </c>
      <c r="B139" t="s">
        <v>7805</v>
      </c>
      <c r="C139" t="s">
        <v>7806</v>
      </c>
      <c r="D139" t="s">
        <v>776</v>
      </c>
    </row>
    <row r="140" spans="1:4">
      <c r="A140" t="s">
        <v>7807</v>
      </c>
      <c r="B140" t="s">
        <v>7808</v>
      </c>
      <c r="C140" t="s">
        <v>7809</v>
      </c>
      <c r="D140" t="s">
        <v>776</v>
      </c>
    </row>
    <row r="141" spans="1:4">
      <c r="A141" t="s">
        <v>7810</v>
      </c>
      <c r="B141" t="s">
        <v>7811</v>
      </c>
      <c r="C141" t="s">
        <v>7812</v>
      </c>
      <c r="D141" t="s">
        <v>776</v>
      </c>
    </row>
    <row r="142" spans="1:4">
      <c r="A142" t="s">
        <v>7813</v>
      </c>
      <c r="B142" t="s">
        <v>7814</v>
      </c>
      <c r="C142" t="s">
        <v>7815</v>
      </c>
      <c r="D142" t="s">
        <v>776</v>
      </c>
    </row>
    <row r="143" spans="1:4">
      <c r="A143" t="s">
        <v>7816</v>
      </c>
      <c r="B143" t="s">
        <v>7802</v>
      </c>
      <c r="C143" t="s">
        <v>7817</v>
      </c>
      <c r="D143" t="s">
        <v>776</v>
      </c>
    </row>
    <row r="144" spans="1:4">
      <c r="A144" t="s">
        <v>7818</v>
      </c>
      <c r="B144" t="s">
        <v>7819</v>
      </c>
      <c r="C144" t="s">
        <v>7820</v>
      </c>
      <c r="D144" t="s">
        <v>776</v>
      </c>
    </row>
    <row r="145" spans="1:4">
      <c r="A145" t="s">
        <v>7821</v>
      </c>
      <c r="B145" t="s">
        <v>7814</v>
      </c>
      <c r="C145" t="s">
        <v>7822</v>
      </c>
      <c r="D145" t="s">
        <v>776</v>
      </c>
    </row>
    <row r="146" spans="1:4">
      <c r="A146" t="s">
        <v>7823</v>
      </c>
      <c r="B146" t="s">
        <v>7814</v>
      </c>
      <c r="C146" t="s">
        <v>7824</v>
      </c>
      <c r="D146" t="s">
        <v>776</v>
      </c>
    </row>
    <row r="147" spans="1:4">
      <c r="A147" t="s">
        <v>7825</v>
      </c>
      <c r="B147" t="s">
        <v>7802</v>
      </c>
      <c r="C147" t="s">
        <v>7826</v>
      </c>
      <c r="D147" t="s">
        <v>776</v>
      </c>
    </row>
    <row r="148" spans="1:4">
      <c r="A148" t="s">
        <v>7827</v>
      </c>
      <c r="B148" t="s">
        <v>7828</v>
      </c>
      <c r="C148" t="s">
        <v>7829</v>
      </c>
      <c r="D148" t="s">
        <v>776</v>
      </c>
    </row>
    <row r="149" spans="1:4">
      <c r="A149" t="s">
        <v>7830</v>
      </c>
      <c r="B149" t="s">
        <v>7814</v>
      </c>
      <c r="C149" t="s">
        <v>7831</v>
      </c>
      <c r="D149" t="s">
        <v>776</v>
      </c>
    </row>
    <row r="150" spans="1:4">
      <c r="A150" t="s">
        <v>7832</v>
      </c>
      <c r="B150" t="s">
        <v>7833</v>
      </c>
      <c r="C150" t="s">
        <v>7834</v>
      </c>
      <c r="D150" t="s">
        <v>776</v>
      </c>
    </row>
    <row r="151" spans="1:4">
      <c r="A151" t="s">
        <v>7835</v>
      </c>
      <c r="B151" t="s">
        <v>7836</v>
      </c>
      <c r="C151" t="s">
        <v>7837</v>
      </c>
      <c r="D151" t="s">
        <v>776</v>
      </c>
    </row>
    <row r="152" spans="1:4">
      <c r="A152" t="s">
        <v>7838</v>
      </c>
      <c r="B152" t="s">
        <v>7802</v>
      </c>
      <c r="C152" t="s">
        <v>7839</v>
      </c>
      <c r="D152" t="s">
        <v>776</v>
      </c>
    </row>
    <row r="153" spans="1:4">
      <c r="A153" t="s">
        <v>7840</v>
      </c>
      <c r="B153" t="s">
        <v>7841</v>
      </c>
      <c r="C153" t="s">
        <v>7842</v>
      </c>
      <c r="D153" t="s">
        <v>776</v>
      </c>
    </row>
    <row r="154" spans="1:4">
      <c r="A154" t="s">
        <v>7843</v>
      </c>
      <c r="B154" t="s">
        <v>7844</v>
      </c>
      <c r="C154" t="s">
        <v>7845</v>
      </c>
      <c r="D154" t="s">
        <v>776</v>
      </c>
    </row>
    <row r="155" spans="1:4">
      <c r="A155" t="s">
        <v>7846</v>
      </c>
      <c r="B155" t="s">
        <v>7847</v>
      </c>
      <c r="C155" t="s">
        <v>7848</v>
      </c>
      <c r="D155" t="s">
        <v>776</v>
      </c>
    </row>
    <row r="156" spans="1:4">
      <c r="A156" t="s">
        <v>7849</v>
      </c>
      <c r="B156" t="s">
        <v>7850</v>
      </c>
      <c r="C156" t="s">
        <v>7851</v>
      </c>
      <c r="D156" t="s">
        <v>776</v>
      </c>
    </row>
    <row r="157" spans="1:4">
      <c r="A157" t="s">
        <v>7852</v>
      </c>
      <c r="B157" t="s">
        <v>7841</v>
      </c>
      <c r="C157" t="s">
        <v>7853</v>
      </c>
      <c r="D157" t="s">
        <v>776</v>
      </c>
    </row>
    <row r="158" spans="1:4">
      <c r="A158" t="s">
        <v>7854</v>
      </c>
      <c r="B158" t="s">
        <v>7855</v>
      </c>
      <c r="C158" t="s">
        <v>7856</v>
      </c>
      <c r="D158" t="s">
        <v>776</v>
      </c>
    </row>
    <row r="159" spans="1:4">
      <c r="A159" t="s">
        <v>7857</v>
      </c>
      <c r="B159" t="s">
        <v>7858</v>
      </c>
      <c r="C159" t="s">
        <v>7859</v>
      </c>
      <c r="D159" t="s">
        <v>776</v>
      </c>
    </row>
    <row r="160" spans="1:4">
      <c r="A160" t="s">
        <v>7860</v>
      </c>
      <c r="B160" t="s">
        <v>7850</v>
      </c>
      <c r="C160" t="s">
        <v>7861</v>
      </c>
      <c r="D160" t="s">
        <v>776</v>
      </c>
    </row>
    <row r="161" spans="1:4">
      <c r="A161" t="s">
        <v>7862</v>
      </c>
      <c r="B161" t="s">
        <v>7863</v>
      </c>
      <c r="C161" t="s">
        <v>7864</v>
      </c>
      <c r="D161" t="s">
        <v>776</v>
      </c>
    </row>
    <row r="162" spans="1:4">
      <c r="A162" t="s">
        <v>7865</v>
      </c>
      <c r="B162" t="s">
        <v>7850</v>
      </c>
      <c r="C162" t="s">
        <v>7866</v>
      </c>
      <c r="D162" t="s">
        <v>776</v>
      </c>
    </row>
    <row r="163" spans="1:4">
      <c r="A163" t="s">
        <v>7867</v>
      </c>
      <c r="B163" t="s">
        <v>7868</v>
      </c>
      <c r="C163" t="s">
        <v>7869</v>
      </c>
      <c r="D163" t="s">
        <v>776</v>
      </c>
    </row>
    <row r="164" spans="1:4">
      <c r="A164" t="s">
        <v>7870</v>
      </c>
      <c r="B164" t="s">
        <v>7850</v>
      </c>
      <c r="C164" t="s">
        <v>7871</v>
      </c>
      <c r="D164" t="s">
        <v>776</v>
      </c>
    </row>
    <row r="165" spans="1:4">
      <c r="A165" t="s">
        <v>7872</v>
      </c>
      <c r="B165" t="s">
        <v>7873</v>
      </c>
      <c r="C165" t="s">
        <v>7874</v>
      </c>
      <c r="D165" t="s">
        <v>776</v>
      </c>
    </row>
    <row r="166" spans="1:4">
      <c r="A166" t="s">
        <v>7875</v>
      </c>
      <c r="B166" t="s">
        <v>7792</v>
      </c>
      <c r="C166" t="s">
        <v>7876</v>
      </c>
      <c r="D166" t="s">
        <v>776</v>
      </c>
    </row>
    <row r="167" spans="1:4">
      <c r="A167" t="s">
        <v>7877</v>
      </c>
      <c r="B167" t="s">
        <v>7850</v>
      </c>
      <c r="C167" t="s">
        <v>7878</v>
      </c>
      <c r="D167" t="s">
        <v>776</v>
      </c>
    </row>
    <row r="168" spans="1:4">
      <c r="A168" t="s">
        <v>7879</v>
      </c>
      <c r="B168" t="s">
        <v>7880</v>
      </c>
      <c r="C168" t="s">
        <v>7881</v>
      </c>
      <c r="D168" t="s">
        <v>776</v>
      </c>
    </row>
    <row r="169" spans="1:4">
      <c r="A169" t="s">
        <v>7882</v>
      </c>
      <c r="B169" t="s">
        <v>7883</v>
      </c>
      <c r="C169" t="s">
        <v>7884</v>
      </c>
      <c r="D169" t="s">
        <v>776</v>
      </c>
    </row>
    <row r="170" spans="1:4">
      <c r="A170" t="s">
        <v>7885</v>
      </c>
      <c r="B170" t="s">
        <v>7868</v>
      </c>
      <c r="C170" t="s">
        <v>1694</v>
      </c>
      <c r="D170" t="s">
        <v>776</v>
      </c>
    </row>
    <row r="171" spans="1:4">
      <c r="A171" t="s">
        <v>7886</v>
      </c>
      <c r="B171" t="s">
        <v>7850</v>
      </c>
      <c r="C171" t="s">
        <v>7887</v>
      </c>
      <c r="D171" t="s">
        <v>776</v>
      </c>
    </row>
    <row r="172" spans="1:4">
      <c r="A172" t="s">
        <v>7888</v>
      </c>
      <c r="B172" t="s">
        <v>7889</v>
      </c>
      <c r="C172" t="s">
        <v>7890</v>
      </c>
      <c r="D172" t="s">
        <v>776</v>
      </c>
    </row>
    <row r="173" spans="1:4">
      <c r="A173" t="s">
        <v>7891</v>
      </c>
      <c r="B173" t="s">
        <v>7883</v>
      </c>
      <c r="C173" t="s">
        <v>7892</v>
      </c>
      <c r="D173" t="s">
        <v>776</v>
      </c>
    </row>
    <row r="174" spans="1:4">
      <c r="A174" t="s">
        <v>7893</v>
      </c>
      <c r="B174" t="s">
        <v>7868</v>
      </c>
      <c r="C174" t="s">
        <v>7894</v>
      </c>
      <c r="D174" t="s">
        <v>776</v>
      </c>
    </row>
    <row r="175" spans="1:4">
      <c r="A175" t="s">
        <v>7895</v>
      </c>
      <c r="B175" t="s">
        <v>7896</v>
      </c>
      <c r="C175" t="s">
        <v>7897</v>
      </c>
      <c r="D175" t="s">
        <v>776</v>
      </c>
    </row>
    <row r="176" spans="1:4">
      <c r="A176" t="s">
        <v>7898</v>
      </c>
      <c r="B176" t="s">
        <v>7899</v>
      </c>
      <c r="C176" t="s">
        <v>7900</v>
      </c>
      <c r="D176" t="s">
        <v>776</v>
      </c>
    </row>
    <row r="177" spans="1:4">
      <c r="A177" t="s">
        <v>7901</v>
      </c>
      <c r="B177" t="s">
        <v>7902</v>
      </c>
      <c r="C177" t="s">
        <v>7903</v>
      </c>
      <c r="D177" t="s">
        <v>776</v>
      </c>
    </row>
    <row r="178" spans="1:4">
      <c r="A178" t="s">
        <v>7904</v>
      </c>
      <c r="B178" t="s">
        <v>7905</v>
      </c>
      <c r="C178" t="s">
        <v>7906</v>
      </c>
      <c r="D178" t="s">
        <v>776</v>
      </c>
    </row>
    <row r="179" spans="1:4">
      <c r="A179" t="s">
        <v>7907</v>
      </c>
      <c r="B179" t="s">
        <v>7669</v>
      </c>
      <c r="C179" t="s">
        <v>7908</v>
      </c>
      <c r="D179" t="s">
        <v>776</v>
      </c>
    </row>
    <row r="180" spans="1:4">
      <c r="A180" t="s">
        <v>7909</v>
      </c>
      <c r="B180" t="s">
        <v>7910</v>
      </c>
      <c r="C180" t="s">
        <v>7911</v>
      </c>
      <c r="D180" t="s">
        <v>776</v>
      </c>
    </row>
    <row r="181" spans="1:4">
      <c r="A181" t="s">
        <v>7912</v>
      </c>
      <c r="B181" t="s">
        <v>7913</v>
      </c>
      <c r="C181" t="s">
        <v>7914</v>
      </c>
      <c r="D181" t="s">
        <v>776</v>
      </c>
    </row>
    <row r="182" spans="1:4">
      <c r="A182" t="s">
        <v>7915</v>
      </c>
      <c r="B182" t="s">
        <v>7902</v>
      </c>
      <c r="C182" t="s">
        <v>7916</v>
      </c>
      <c r="D182" t="s">
        <v>776</v>
      </c>
    </row>
    <row r="183" spans="1:4">
      <c r="A183" t="s">
        <v>7917</v>
      </c>
      <c r="B183" t="s">
        <v>7918</v>
      </c>
      <c r="C183" t="s">
        <v>7919</v>
      </c>
      <c r="D183" t="s">
        <v>776</v>
      </c>
    </row>
    <row r="184" spans="1:4">
      <c r="A184" t="s">
        <v>7920</v>
      </c>
      <c r="B184" t="s">
        <v>7921</v>
      </c>
      <c r="C184" t="s">
        <v>7922</v>
      </c>
      <c r="D184" t="s">
        <v>776</v>
      </c>
    </row>
    <row r="185" spans="1:4">
      <c r="A185" t="s">
        <v>7923</v>
      </c>
      <c r="B185" t="s">
        <v>7902</v>
      </c>
      <c r="C185" t="s">
        <v>7924</v>
      </c>
      <c r="D185" t="s">
        <v>776</v>
      </c>
    </row>
    <row r="186" spans="1:4">
      <c r="A186" t="s">
        <v>7925</v>
      </c>
      <c r="B186" t="s">
        <v>7913</v>
      </c>
      <c r="C186" t="s">
        <v>7926</v>
      </c>
      <c r="D186" t="s">
        <v>776</v>
      </c>
    </row>
    <row r="187" spans="1:4">
      <c r="A187" t="s">
        <v>7927</v>
      </c>
      <c r="B187" t="s">
        <v>7918</v>
      </c>
      <c r="C187" t="s">
        <v>7928</v>
      </c>
      <c r="D187" t="s">
        <v>776</v>
      </c>
    </row>
    <row r="188" spans="1:4">
      <c r="A188" t="s">
        <v>7929</v>
      </c>
      <c r="B188" t="s">
        <v>7930</v>
      </c>
      <c r="C188" t="s">
        <v>7931</v>
      </c>
      <c r="D188" t="s">
        <v>776</v>
      </c>
    </row>
    <row r="189" spans="1:4">
      <c r="A189" t="s">
        <v>7932</v>
      </c>
      <c r="B189" t="s">
        <v>7933</v>
      </c>
      <c r="C189" t="s">
        <v>7934</v>
      </c>
      <c r="D189" t="s">
        <v>776</v>
      </c>
    </row>
    <row r="190" spans="1:4">
      <c r="A190" t="s">
        <v>7935</v>
      </c>
      <c r="B190" t="s">
        <v>7936</v>
      </c>
      <c r="C190" t="s">
        <v>7937</v>
      </c>
      <c r="D190" t="s">
        <v>776</v>
      </c>
    </row>
    <row r="191" spans="1:4">
      <c r="A191" t="s">
        <v>7938</v>
      </c>
      <c r="B191" t="s">
        <v>7939</v>
      </c>
      <c r="C191" t="s">
        <v>7940</v>
      </c>
      <c r="D191" t="s">
        <v>776</v>
      </c>
    </row>
    <row r="192" spans="1:4">
      <c r="A192" t="s">
        <v>7941</v>
      </c>
      <c r="B192" t="s">
        <v>7942</v>
      </c>
      <c r="C192" t="s">
        <v>1726</v>
      </c>
      <c r="D192" t="s">
        <v>776</v>
      </c>
    </row>
    <row r="193" spans="1:4">
      <c r="A193" t="s">
        <v>7943</v>
      </c>
      <c r="B193" t="s">
        <v>7942</v>
      </c>
      <c r="C193" t="s">
        <v>7944</v>
      </c>
      <c r="D193" t="s">
        <v>776</v>
      </c>
    </row>
    <row r="194" spans="1:4">
      <c r="A194" t="s">
        <v>7945</v>
      </c>
      <c r="B194" t="s">
        <v>7946</v>
      </c>
      <c r="C194" t="s">
        <v>7947</v>
      </c>
      <c r="D194" t="s">
        <v>776</v>
      </c>
    </row>
    <row r="195" spans="1:4">
      <c r="A195" t="s">
        <v>7948</v>
      </c>
      <c r="B195" t="s">
        <v>7797</v>
      </c>
      <c r="C195" t="s">
        <v>7798</v>
      </c>
      <c r="D195" t="s">
        <v>776</v>
      </c>
    </row>
    <row r="196" spans="1:4">
      <c r="A196" t="s">
        <v>7949</v>
      </c>
      <c r="B196" t="s">
        <v>7828</v>
      </c>
      <c r="C196" t="s">
        <v>7829</v>
      </c>
      <c r="D196" t="s">
        <v>776</v>
      </c>
    </row>
    <row r="197" spans="1:4">
      <c r="A197" t="s">
        <v>7950</v>
      </c>
      <c r="B197" t="s">
        <v>7951</v>
      </c>
      <c r="C197" t="s">
        <v>7952</v>
      </c>
      <c r="D197" t="s">
        <v>776</v>
      </c>
    </row>
    <row r="198" spans="1:4">
      <c r="A198" t="s">
        <v>7953</v>
      </c>
      <c r="B198" t="s">
        <v>7954</v>
      </c>
      <c r="C198" t="s">
        <v>7955</v>
      </c>
      <c r="D198" t="s">
        <v>776</v>
      </c>
    </row>
    <row r="199" spans="1:4">
      <c r="A199" t="s">
        <v>7956</v>
      </c>
      <c r="B199" t="s">
        <v>7902</v>
      </c>
      <c r="C199" t="s">
        <v>7957</v>
      </c>
      <c r="D199" t="s">
        <v>776</v>
      </c>
    </row>
    <row r="200" spans="1:4">
      <c r="A200" t="s">
        <v>7958</v>
      </c>
      <c r="B200" t="s">
        <v>7959</v>
      </c>
      <c r="C200" t="s">
        <v>7960</v>
      </c>
      <c r="D200" t="s">
        <v>776</v>
      </c>
    </row>
    <row r="201" spans="1:4">
      <c r="A201" t="s">
        <v>7961</v>
      </c>
      <c r="B201" t="s">
        <v>7902</v>
      </c>
      <c r="C201" t="s">
        <v>7962</v>
      </c>
      <c r="D201" t="s">
        <v>776</v>
      </c>
    </row>
    <row r="202" spans="1:4">
      <c r="A202" t="s">
        <v>7963</v>
      </c>
      <c r="B202" t="s">
        <v>7964</v>
      </c>
      <c r="C202" t="s">
        <v>7965</v>
      </c>
      <c r="D202" t="s">
        <v>776</v>
      </c>
    </row>
    <row r="203" spans="1:4">
      <c r="A203" t="s">
        <v>7966</v>
      </c>
      <c r="B203" t="s">
        <v>7967</v>
      </c>
      <c r="C203" t="s">
        <v>1278</v>
      </c>
      <c r="D203" t="s">
        <v>776</v>
      </c>
    </row>
    <row r="204" spans="1:4">
      <c r="A204" t="s">
        <v>7968</v>
      </c>
      <c r="B204" t="s">
        <v>7969</v>
      </c>
      <c r="C204" t="s">
        <v>7970</v>
      </c>
      <c r="D204" t="s">
        <v>776</v>
      </c>
    </row>
    <row r="205" spans="1:4">
      <c r="A205" t="s">
        <v>7971</v>
      </c>
      <c r="B205" t="s">
        <v>7972</v>
      </c>
      <c r="C205" t="s">
        <v>7973</v>
      </c>
      <c r="D205" t="s">
        <v>776</v>
      </c>
    </row>
    <row r="206" spans="1:4">
      <c r="A206" t="s">
        <v>7974</v>
      </c>
      <c r="B206" t="s">
        <v>7969</v>
      </c>
      <c r="C206" t="s">
        <v>7975</v>
      </c>
      <c r="D206" t="s">
        <v>776</v>
      </c>
    </row>
    <row r="207" spans="1:4">
      <c r="A207" t="s">
        <v>7976</v>
      </c>
      <c r="B207" t="s">
        <v>7977</v>
      </c>
      <c r="C207" t="s">
        <v>7978</v>
      </c>
      <c r="D207" t="s">
        <v>776</v>
      </c>
    </row>
    <row r="208" spans="1:4">
      <c r="A208" t="s">
        <v>7979</v>
      </c>
      <c r="B208" t="s">
        <v>7980</v>
      </c>
      <c r="C208" t="s">
        <v>7981</v>
      </c>
      <c r="D208" t="s">
        <v>776</v>
      </c>
    </row>
    <row r="209" spans="1:4">
      <c r="A209" t="s">
        <v>7982</v>
      </c>
      <c r="B209" t="s">
        <v>7983</v>
      </c>
      <c r="C209" t="s">
        <v>7984</v>
      </c>
      <c r="D209" t="s">
        <v>776</v>
      </c>
    </row>
    <row r="210" spans="1:4">
      <c r="A210" t="s">
        <v>7985</v>
      </c>
      <c r="B210" t="s">
        <v>7969</v>
      </c>
      <c r="C210" t="s">
        <v>7986</v>
      </c>
      <c r="D210" t="s">
        <v>776</v>
      </c>
    </row>
    <row r="211" spans="1:4">
      <c r="A211" t="s">
        <v>7987</v>
      </c>
      <c r="B211" t="s">
        <v>7988</v>
      </c>
      <c r="C211" t="s">
        <v>7989</v>
      </c>
      <c r="D211" t="s">
        <v>776</v>
      </c>
    </row>
    <row r="212" spans="1:4">
      <c r="A212" t="s">
        <v>7990</v>
      </c>
      <c r="B212" t="s">
        <v>7991</v>
      </c>
      <c r="C212" t="s">
        <v>7992</v>
      </c>
      <c r="D212" t="s">
        <v>776</v>
      </c>
    </row>
    <row r="213" spans="1:4">
      <c r="A213" t="s">
        <v>7993</v>
      </c>
      <c r="B213" t="s">
        <v>7994</v>
      </c>
      <c r="C213" t="s">
        <v>7995</v>
      </c>
      <c r="D213" t="s">
        <v>776</v>
      </c>
    </row>
    <row r="214" spans="1:4">
      <c r="A214" t="s">
        <v>7996</v>
      </c>
      <c r="B214" t="s">
        <v>7997</v>
      </c>
      <c r="C214" t="s">
        <v>7998</v>
      </c>
      <c r="D214" t="s">
        <v>776</v>
      </c>
    </row>
    <row r="215" spans="1:4">
      <c r="A215" t="s">
        <v>7999</v>
      </c>
      <c r="B215" t="s">
        <v>7991</v>
      </c>
      <c r="C215" t="s">
        <v>8000</v>
      </c>
      <c r="D215" t="s">
        <v>776</v>
      </c>
    </row>
    <row r="216" spans="1:4">
      <c r="A216" t="s">
        <v>8001</v>
      </c>
      <c r="B216" t="s">
        <v>7617</v>
      </c>
      <c r="C216" t="s">
        <v>8002</v>
      </c>
      <c r="D216" t="s">
        <v>776</v>
      </c>
    </row>
    <row r="217" spans="1:4">
      <c r="A217" t="s">
        <v>8003</v>
      </c>
      <c r="B217" t="s">
        <v>8004</v>
      </c>
      <c r="C217" t="s">
        <v>8005</v>
      </c>
      <c r="D217" t="s">
        <v>776</v>
      </c>
    </row>
    <row r="218" spans="1:4">
      <c r="A218" t="s">
        <v>8006</v>
      </c>
      <c r="B218" t="s">
        <v>7617</v>
      </c>
      <c r="C218" t="s">
        <v>8007</v>
      </c>
      <c r="D218" t="s">
        <v>776</v>
      </c>
    </row>
    <row r="219" spans="1:4">
      <c r="A219" t="s">
        <v>8008</v>
      </c>
      <c r="B219" t="s">
        <v>8009</v>
      </c>
      <c r="C219" t="s">
        <v>8010</v>
      </c>
      <c r="D219" t="s">
        <v>776</v>
      </c>
    </row>
    <row r="220" spans="1:4">
      <c r="A220" t="s">
        <v>8011</v>
      </c>
      <c r="B220" t="s">
        <v>8012</v>
      </c>
      <c r="C220" t="s">
        <v>8013</v>
      </c>
      <c r="D220" t="s">
        <v>776</v>
      </c>
    </row>
    <row r="221" spans="1:4">
      <c r="A221" t="s">
        <v>8014</v>
      </c>
      <c r="B221" t="s">
        <v>8015</v>
      </c>
      <c r="C221" t="s">
        <v>8016</v>
      </c>
      <c r="D221" t="s">
        <v>776</v>
      </c>
    </row>
    <row r="222" spans="1:4">
      <c r="A222" t="s">
        <v>8017</v>
      </c>
      <c r="B222" t="s">
        <v>7617</v>
      </c>
      <c r="C222" t="s">
        <v>8018</v>
      </c>
      <c r="D222" t="s">
        <v>776</v>
      </c>
    </row>
    <row r="223" spans="1:4">
      <c r="A223" t="s">
        <v>8019</v>
      </c>
      <c r="B223" t="s">
        <v>8020</v>
      </c>
      <c r="C223" t="s">
        <v>8021</v>
      </c>
      <c r="D223" t="s">
        <v>776</v>
      </c>
    </row>
    <row r="224" spans="1:4">
      <c r="A224" t="s">
        <v>8022</v>
      </c>
      <c r="B224" t="s">
        <v>8023</v>
      </c>
      <c r="C224" t="s">
        <v>8024</v>
      </c>
      <c r="D224" t="s">
        <v>776</v>
      </c>
    </row>
    <row r="225" spans="1:4">
      <c r="A225" t="s">
        <v>8025</v>
      </c>
      <c r="B225" t="s">
        <v>8026</v>
      </c>
      <c r="C225" t="s">
        <v>8027</v>
      </c>
      <c r="D225" t="s">
        <v>776</v>
      </c>
    </row>
    <row r="226" spans="1:4">
      <c r="A226" t="s">
        <v>8028</v>
      </c>
      <c r="B226" t="s">
        <v>7617</v>
      </c>
      <c r="C226" t="s">
        <v>8029</v>
      </c>
      <c r="D226" t="s">
        <v>776</v>
      </c>
    </row>
    <row r="227" spans="1:4">
      <c r="A227" t="s">
        <v>8030</v>
      </c>
      <c r="B227" t="s">
        <v>8031</v>
      </c>
      <c r="C227" t="s">
        <v>8032</v>
      </c>
      <c r="D227" t="s">
        <v>776</v>
      </c>
    </row>
    <row r="228" spans="1:4">
      <c r="A228" t="s">
        <v>8033</v>
      </c>
      <c r="B228" t="s">
        <v>7617</v>
      </c>
      <c r="C228" t="s">
        <v>8034</v>
      </c>
      <c r="D228" t="s">
        <v>776</v>
      </c>
    </row>
    <row r="229" spans="1:4">
      <c r="A229" t="s">
        <v>8035</v>
      </c>
      <c r="B229" t="s">
        <v>8036</v>
      </c>
      <c r="C229" t="s">
        <v>8037</v>
      </c>
      <c r="D229" t="s">
        <v>776</v>
      </c>
    </row>
    <row r="230" spans="1:4">
      <c r="A230" t="s">
        <v>8038</v>
      </c>
      <c r="B230" t="s">
        <v>8039</v>
      </c>
      <c r="C230" t="s">
        <v>8040</v>
      </c>
      <c r="D230" t="s">
        <v>776</v>
      </c>
    </row>
    <row r="231" spans="1:4">
      <c r="A231" t="s">
        <v>8041</v>
      </c>
      <c r="B231" t="s">
        <v>7988</v>
      </c>
      <c r="C231" t="s">
        <v>8042</v>
      </c>
      <c r="D231" t="s">
        <v>776</v>
      </c>
    </row>
    <row r="232" spans="1:4">
      <c r="A232" t="s">
        <v>8043</v>
      </c>
      <c r="B232" t="s">
        <v>8044</v>
      </c>
      <c r="C232" t="s">
        <v>8045</v>
      </c>
      <c r="D232" t="s">
        <v>776</v>
      </c>
    </row>
    <row r="233" spans="1:4">
      <c r="A233" t="s">
        <v>8046</v>
      </c>
      <c r="B233" t="s">
        <v>8047</v>
      </c>
      <c r="C233" t="s">
        <v>8048</v>
      </c>
      <c r="D233" t="s">
        <v>776</v>
      </c>
    </row>
    <row r="234" spans="1:4">
      <c r="A234" t="s">
        <v>8049</v>
      </c>
      <c r="B234" t="s">
        <v>8050</v>
      </c>
      <c r="C234" t="s">
        <v>8051</v>
      </c>
      <c r="D234" t="s">
        <v>776</v>
      </c>
    </row>
    <row r="235" spans="1:4">
      <c r="A235" t="s">
        <v>8052</v>
      </c>
      <c r="B235" t="s">
        <v>8053</v>
      </c>
      <c r="C235" t="s">
        <v>8054</v>
      </c>
      <c r="D235" t="s">
        <v>776</v>
      </c>
    </row>
    <row r="236" spans="1:4">
      <c r="A236" t="s">
        <v>8055</v>
      </c>
      <c r="B236" t="s">
        <v>8056</v>
      </c>
      <c r="C236" t="s">
        <v>8057</v>
      </c>
      <c r="D236" t="s">
        <v>776</v>
      </c>
    </row>
    <row r="237" spans="1:4">
      <c r="A237" t="s">
        <v>8058</v>
      </c>
      <c r="B237" t="s">
        <v>8059</v>
      </c>
      <c r="C237" t="s">
        <v>8060</v>
      </c>
      <c r="D237" t="s">
        <v>776</v>
      </c>
    </row>
    <row r="238" spans="1:4">
      <c r="A238" t="s">
        <v>8061</v>
      </c>
      <c r="B238" t="s">
        <v>8062</v>
      </c>
      <c r="C238" t="s">
        <v>1744</v>
      </c>
      <c r="D238" t="s">
        <v>776</v>
      </c>
    </row>
    <row r="239" spans="1:4">
      <c r="A239" t="s">
        <v>8063</v>
      </c>
      <c r="B239" t="s">
        <v>8064</v>
      </c>
      <c r="C239" t="s">
        <v>8065</v>
      </c>
      <c r="D239" t="s">
        <v>776</v>
      </c>
    </row>
    <row r="240" spans="1:4">
      <c r="A240" t="s">
        <v>8066</v>
      </c>
      <c r="B240" t="s">
        <v>8056</v>
      </c>
      <c r="C240" t="s">
        <v>8067</v>
      </c>
      <c r="D240" t="s">
        <v>776</v>
      </c>
    </row>
    <row r="241" spans="1:4">
      <c r="A241" t="s">
        <v>8068</v>
      </c>
      <c r="B241" t="s">
        <v>8069</v>
      </c>
      <c r="C241" t="s">
        <v>8070</v>
      </c>
      <c r="D241" t="s">
        <v>776</v>
      </c>
    </row>
    <row r="242" spans="1:4">
      <c r="A242" t="s">
        <v>8071</v>
      </c>
      <c r="B242" t="s">
        <v>8064</v>
      </c>
      <c r="C242" t="s">
        <v>8072</v>
      </c>
      <c r="D242" t="s">
        <v>776</v>
      </c>
    </row>
    <row r="243" spans="1:4">
      <c r="A243" t="s">
        <v>8073</v>
      </c>
      <c r="B243" t="s">
        <v>8074</v>
      </c>
      <c r="C243" t="s">
        <v>8075</v>
      </c>
      <c r="D243" t="s">
        <v>776</v>
      </c>
    </row>
    <row r="244" spans="1:4">
      <c r="A244" t="s">
        <v>8076</v>
      </c>
      <c r="B244" t="s">
        <v>8077</v>
      </c>
      <c r="C244" t="s">
        <v>8078</v>
      </c>
      <c r="D244" t="s">
        <v>776</v>
      </c>
    </row>
    <row r="245" spans="1:4">
      <c r="A245" t="s">
        <v>8079</v>
      </c>
      <c r="B245" t="s">
        <v>8080</v>
      </c>
      <c r="C245" t="s">
        <v>8081</v>
      </c>
      <c r="D245" t="s">
        <v>776</v>
      </c>
    </row>
    <row r="246" spans="1:4">
      <c r="A246" t="s">
        <v>8082</v>
      </c>
      <c r="B246" t="s">
        <v>8083</v>
      </c>
      <c r="C246" t="s">
        <v>8084</v>
      </c>
      <c r="D246" t="s">
        <v>776</v>
      </c>
    </row>
    <row r="247" spans="1:4">
      <c r="A247" t="s">
        <v>8085</v>
      </c>
      <c r="B247" t="s">
        <v>8086</v>
      </c>
      <c r="C247" t="s">
        <v>8087</v>
      </c>
      <c r="D247" t="s">
        <v>776</v>
      </c>
    </row>
    <row r="248" spans="1:4">
      <c r="A248" t="s">
        <v>8088</v>
      </c>
      <c r="B248" t="s">
        <v>8089</v>
      </c>
      <c r="C248" t="s">
        <v>8090</v>
      </c>
      <c r="D248" t="s">
        <v>776</v>
      </c>
    </row>
    <row r="249" spans="1:4">
      <c r="A249" t="s">
        <v>8091</v>
      </c>
      <c r="B249" t="s">
        <v>8092</v>
      </c>
      <c r="C249" t="s">
        <v>8093</v>
      </c>
      <c r="D249" t="s">
        <v>776</v>
      </c>
    </row>
    <row r="250" spans="1:4">
      <c r="A250" t="s">
        <v>8094</v>
      </c>
      <c r="B250" t="s">
        <v>8095</v>
      </c>
      <c r="C250" t="s">
        <v>8096</v>
      </c>
      <c r="D250" t="s">
        <v>776</v>
      </c>
    </row>
    <row r="251" spans="1:4">
      <c r="A251" t="s">
        <v>8097</v>
      </c>
      <c r="B251" t="s">
        <v>8098</v>
      </c>
      <c r="C251" t="s">
        <v>8099</v>
      </c>
      <c r="D251" t="s">
        <v>776</v>
      </c>
    </row>
    <row r="252" spans="1:4">
      <c r="A252" t="s">
        <v>8100</v>
      </c>
      <c r="B252" t="s">
        <v>8101</v>
      </c>
      <c r="C252" t="s">
        <v>8102</v>
      </c>
      <c r="D252" t="s">
        <v>776</v>
      </c>
    </row>
    <row r="253" spans="1:4">
      <c r="A253" t="s">
        <v>8103</v>
      </c>
      <c r="B253" t="s">
        <v>8064</v>
      </c>
      <c r="C253" t="s">
        <v>8104</v>
      </c>
      <c r="D253" t="s">
        <v>776</v>
      </c>
    </row>
    <row r="254" spans="1:4">
      <c r="A254" t="s">
        <v>8105</v>
      </c>
      <c r="B254" t="s">
        <v>8064</v>
      </c>
      <c r="C254" t="s">
        <v>8106</v>
      </c>
      <c r="D254" t="s">
        <v>776</v>
      </c>
    </row>
    <row r="255" spans="1:4">
      <c r="A255" t="s">
        <v>8107</v>
      </c>
      <c r="B255" t="s">
        <v>8108</v>
      </c>
      <c r="C255" t="s">
        <v>8109</v>
      </c>
      <c r="D255" t="s">
        <v>776</v>
      </c>
    </row>
    <row r="256" spans="1:4">
      <c r="A256" t="s">
        <v>8110</v>
      </c>
      <c r="B256" t="s">
        <v>8064</v>
      </c>
      <c r="C256" t="s">
        <v>8111</v>
      </c>
      <c r="D256" t="s">
        <v>776</v>
      </c>
    </row>
    <row r="257" spans="1:4">
      <c r="A257" t="s">
        <v>8112</v>
      </c>
      <c r="B257" t="s">
        <v>7669</v>
      </c>
      <c r="C257" t="s">
        <v>8113</v>
      </c>
      <c r="D257" t="s">
        <v>776</v>
      </c>
    </row>
    <row r="258" spans="1:4">
      <c r="A258" t="s">
        <v>8114</v>
      </c>
      <c r="B258" t="s">
        <v>8115</v>
      </c>
      <c r="C258" t="s">
        <v>8116</v>
      </c>
      <c r="D258" t="s">
        <v>776</v>
      </c>
    </row>
    <row r="259" spans="1:4">
      <c r="A259" t="s">
        <v>8117</v>
      </c>
      <c r="B259" t="s">
        <v>8118</v>
      </c>
      <c r="C259" t="s">
        <v>8119</v>
      </c>
      <c r="D259" t="s">
        <v>776</v>
      </c>
    </row>
    <row r="260" spans="1:4">
      <c r="A260" t="s">
        <v>8120</v>
      </c>
      <c r="B260" t="s">
        <v>8121</v>
      </c>
      <c r="C260" t="s">
        <v>8122</v>
      </c>
      <c r="D260" t="s">
        <v>776</v>
      </c>
    </row>
    <row r="261" spans="1:4">
      <c r="A261" t="s">
        <v>8123</v>
      </c>
      <c r="B261" t="s">
        <v>8115</v>
      </c>
      <c r="C261" t="s">
        <v>8124</v>
      </c>
      <c r="D261" t="s">
        <v>776</v>
      </c>
    </row>
    <row r="262" spans="1:4">
      <c r="A262" t="s">
        <v>8125</v>
      </c>
      <c r="B262" t="s">
        <v>8126</v>
      </c>
      <c r="C262" t="s">
        <v>8127</v>
      </c>
      <c r="D262" t="s">
        <v>776</v>
      </c>
    </row>
    <row r="263" spans="1:4">
      <c r="A263" t="s">
        <v>8128</v>
      </c>
      <c r="B263" t="s">
        <v>8129</v>
      </c>
      <c r="C263" t="s">
        <v>8130</v>
      </c>
      <c r="D263" t="s">
        <v>776</v>
      </c>
    </row>
    <row r="264" spans="1:4">
      <c r="A264" t="s">
        <v>8131</v>
      </c>
      <c r="B264" t="s">
        <v>8121</v>
      </c>
      <c r="C264" t="s">
        <v>8132</v>
      </c>
      <c r="D264" t="s">
        <v>776</v>
      </c>
    </row>
    <row r="265" spans="1:4">
      <c r="A265" t="s">
        <v>8133</v>
      </c>
      <c r="B265" t="s">
        <v>8129</v>
      </c>
      <c r="C265" t="s">
        <v>8134</v>
      </c>
      <c r="D265" t="s">
        <v>776</v>
      </c>
    </row>
    <row r="266" spans="1:4">
      <c r="A266" t="s">
        <v>8135</v>
      </c>
      <c r="B266" t="s">
        <v>8121</v>
      </c>
      <c r="C266" t="s">
        <v>8136</v>
      </c>
      <c r="D266" t="s">
        <v>776</v>
      </c>
    </row>
    <row r="267" spans="1:4">
      <c r="A267" t="s">
        <v>8137</v>
      </c>
      <c r="B267" t="s">
        <v>8138</v>
      </c>
      <c r="C267" t="s">
        <v>8139</v>
      </c>
      <c r="D267" t="s">
        <v>776</v>
      </c>
    </row>
    <row r="268" spans="1:4">
      <c r="A268" t="s">
        <v>8140</v>
      </c>
      <c r="B268" t="s">
        <v>8141</v>
      </c>
      <c r="C268" t="s">
        <v>8142</v>
      </c>
      <c r="D268" t="s">
        <v>776</v>
      </c>
    </row>
    <row r="269" spans="1:4">
      <c r="A269" t="s">
        <v>8143</v>
      </c>
      <c r="B269" t="s">
        <v>8144</v>
      </c>
      <c r="C269" t="s">
        <v>8145</v>
      </c>
      <c r="D269" t="s">
        <v>776</v>
      </c>
    </row>
    <row r="270" spans="1:4">
      <c r="A270" t="s">
        <v>8146</v>
      </c>
      <c r="B270" t="s">
        <v>8147</v>
      </c>
      <c r="C270" t="s">
        <v>8148</v>
      </c>
      <c r="D270" t="s">
        <v>776</v>
      </c>
    </row>
    <row r="271" spans="1:4">
      <c r="A271" t="s">
        <v>8149</v>
      </c>
      <c r="B271" t="s">
        <v>8121</v>
      </c>
      <c r="C271" t="s">
        <v>8150</v>
      </c>
      <c r="D271" t="s">
        <v>776</v>
      </c>
    </row>
    <row r="272" spans="1:4">
      <c r="A272" t="s">
        <v>8151</v>
      </c>
      <c r="B272" t="s">
        <v>7704</v>
      </c>
      <c r="C272" t="s">
        <v>8152</v>
      </c>
      <c r="D272" t="s">
        <v>776</v>
      </c>
    </row>
    <row r="273" spans="1:4">
      <c r="A273" t="s">
        <v>8153</v>
      </c>
      <c r="B273" t="s">
        <v>8154</v>
      </c>
      <c r="C273" t="s">
        <v>8155</v>
      </c>
      <c r="D273" t="s">
        <v>776</v>
      </c>
    </row>
    <row r="274" spans="1:4">
      <c r="A274" t="s">
        <v>8156</v>
      </c>
      <c r="B274" t="s">
        <v>8144</v>
      </c>
      <c r="C274" t="s">
        <v>8157</v>
      </c>
      <c r="D274" t="s">
        <v>776</v>
      </c>
    </row>
    <row r="275" spans="1:4">
      <c r="A275" t="s">
        <v>8158</v>
      </c>
      <c r="B275" t="s">
        <v>7704</v>
      </c>
      <c r="C275" t="s">
        <v>8159</v>
      </c>
      <c r="D275" t="s">
        <v>776</v>
      </c>
    </row>
    <row r="276" spans="1:4">
      <c r="A276" t="s">
        <v>8160</v>
      </c>
      <c r="B276" t="s">
        <v>8121</v>
      </c>
      <c r="C276" t="s">
        <v>8161</v>
      </c>
      <c r="D276" t="s">
        <v>776</v>
      </c>
    </row>
    <row r="277" spans="1:4">
      <c r="A277" t="s">
        <v>8162</v>
      </c>
      <c r="B277" t="s">
        <v>8163</v>
      </c>
      <c r="C277" t="s">
        <v>8164</v>
      </c>
      <c r="D277" t="s">
        <v>776</v>
      </c>
    </row>
    <row r="278" spans="1:4">
      <c r="A278" t="s">
        <v>8165</v>
      </c>
      <c r="B278" t="s">
        <v>1705</v>
      </c>
      <c r="C278" t="s">
        <v>8166</v>
      </c>
      <c r="D278" t="s">
        <v>776</v>
      </c>
    </row>
    <row r="279" spans="1:4">
      <c r="A279" t="s">
        <v>8167</v>
      </c>
      <c r="B279" t="s">
        <v>8168</v>
      </c>
      <c r="C279" t="s">
        <v>8169</v>
      </c>
      <c r="D279" t="s">
        <v>776</v>
      </c>
    </row>
    <row r="280" spans="1:4">
      <c r="A280" t="s">
        <v>8170</v>
      </c>
      <c r="B280" t="s">
        <v>8121</v>
      </c>
      <c r="C280" t="s">
        <v>8171</v>
      </c>
      <c r="D280" t="s">
        <v>776</v>
      </c>
    </row>
    <row r="281" spans="1:4">
      <c r="A281" t="s">
        <v>8172</v>
      </c>
      <c r="B281" t="s">
        <v>8144</v>
      </c>
      <c r="C281" t="s">
        <v>8173</v>
      </c>
      <c r="D281" t="s">
        <v>776</v>
      </c>
    </row>
    <row r="282" spans="1:4">
      <c r="A282" t="s">
        <v>8174</v>
      </c>
      <c r="B282" t="s">
        <v>8175</v>
      </c>
      <c r="C282" t="s">
        <v>8176</v>
      </c>
      <c r="D282" t="s">
        <v>776</v>
      </c>
    </row>
    <row r="283" spans="1:4">
      <c r="A283" t="s">
        <v>8177</v>
      </c>
      <c r="B283" t="s">
        <v>8178</v>
      </c>
      <c r="C283" t="s">
        <v>1420</v>
      </c>
      <c r="D283" t="s">
        <v>776</v>
      </c>
    </row>
    <row r="284" spans="1:4">
      <c r="A284" t="s">
        <v>8179</v>
      </c>
      <c r="B284" t="s">
        <v>8121</v>
      </c>
      <c r="C284" t="s">
        <v>8180</v>
      </c>
      <c r="D284" t="s">
        <v>776</v>
      </c>
    </row>
    <row r="285" spans="1:4">
      <c r="A285" t="s">
        <v>8181</v>
      </c>
      <c r="B285" t="s">
        <v>7802</v>
      </c>
      <c r="C285" t="s">
        <v>8182</v>
      </c>
      <c r="D285" t="s">
        <v>776</v>
      </c>
    </row>
    <row r="286" spans="1:4">
      <c r="A286" t="s">
        <v>8183</v>
      </c>
      <c r="B286" t="s">
        <v>8178</v>
      </c>
      <c r="C286" t="s">
        <v>8184</v>
      </c>
      <c r="D286" t="s">
        <v>776</v>
      </c>
    </row>
    <row r="287" spans="1:4">
      <c r="A287" t="s">
        <v>8185</v>
      </c>
      <c r="B287" t="s">
        <v>8178</v>
      </c>
      <c r="C287" t="s">
        <v>8186</v>
      </c>
      <c r="D287" t="s">
        <v>776</v>
      </c>
    </row>
    <row r="288" spans="1:4">
      <c r="A288" t="s">
        <v>8187</v>
      </c>
      <c r="B288" t="s">
        <v>8188</v>
      </c>
      <c r="C288" t="s">
        <v>8189</v>
      </c>
      <c r="D288" t="s">
        <v>776</v>
      </c>
    </row>
    <row r="289" spans="1:4">
      <c r="A289" t="s">
        <v>8190</v>
      </c>
      <c r="B289" t="s">
        <v>8121</v>
      </c>
      <c r="C289" t="s">
        <v>8191</v>
      </c>
      <c r="D289" t="s">
        <v>776</v>
      </c>
    </row>
    <row r="290" spans="1:4">
      <c r="A290" t="s">
        <v>8192</v>
      </c>
      <c r="B290" t="s">
        <v>8193</v>
      </c>
      <c r="C290" t="s">
        <v>8194</v>
      </c>
      <c r="D290" t="s">
        <v>776</v>
      </c>
    </row>
    <row r="291" spans="1:4">
      <c r="A291" t="s">
        <v>8195</v>
      </c>
      <c r="B291" t="s">
        <v>8196</v>
      </c>
      <c r="C291" t="s">
        <v>8197</v>
      </c>
      <c r="D291" t="s">
        <v>776</v>
      </c>
    </row>
    <row r="292" spans="1:4">
      <c r="A292" t="s">
        <v>8198</v>
      </c>
      <c r="B292" t="s">
        <v>8199</v>
      </c>
      <c r="C292" t="s">
        <v>8200</v>
      </c>
      <c r="D292" t="s">
        <v>776</v>
      </c>
    </row>
    <row r="293" spans="1:4">
      <c r="A293" t="s">
        <v>8201</v>
      </c>
      <c r="B293" t="s">
        <v>1717</v>
      </c>
      <c r="C293" t="s">
        <v>8202</v>
      </c>
      <c r="D293" t="s">
        <v>776</v>
      </c>
    </row>
    <row r="294" spans="1:4">
      <c r="A294" t="s">
        <v>8203</v>
      </c>
      <c r="B294" t="s">
        <v>8204</v>
      </c>
      <c r="C294" t="s">
        <v>8205</v>
      </c>
      <c r="D294" t="s">
        <v>776</v>
      </c>
    </row>
    <row r="295" spans="1:4">
      <c r="A295" t="s">
        <v>8206</v>
      </c>
      <c r="B295" t="s">
        <v>8207</v>
      </c>
      <c r="C295" t="s">
        <v>8208</v>
      </c>
      <c r="D295" t="s">
        <v>776</v>
      </c>
    </row>
    <row r="296" spans="1:4">
      <c r="A296" t="s">
        <v>8209</v>
      </c>
      <c r="B296" t="s">
        <v>8204</v>
      </c>
      <c r="C296" t="s">
        <v>8210</v>
      </c>
      <c r="D296" t="s">
        <v>776</v>
      </c>
    </row>
    <row r="297" spans="1:4">
      <c r="A297" t="s">
        <v>8211</v>
      </c>
      <c r="B297" t="s">
        <v>7883</v>
      </c>
      <c r="C297" t="s">
        <v>8212</v>
      </c>
      <c r="D297" t="s">
        <v>776</v>
      </c>
    </row>
    <row r="298" spans="1:4">
      <c r="A298" t="s">
        <v>8213</v>
      </c>
      <c r="B298" t="s">
        <v>8214</v>
      </c>
      <c r="C298" t="s">
        <v>8215</v>
      </c>
      <c r="D298" t="s">
        <v>776</v>
      </c>
    </row>
    <row r="299" spans="1:4">
      <c r="A299" t="s">
        <v>8216</v>
      </c>
      <c r="B299" t="s">
        <v>8217</v>
      </c>
      <c r="C299" t="s">
        <v>8218</v>
      </c>
      <c r="D299" t="s">
        <v>776</v>
      </c>
    </row>
    <row r="300" spans="1:4">
      <c r="A300" t="s">
        <v>8219</v>
      </c>
      <c r="B300" t="s">
        <v>8129</v>
      </c>
      <c r="C300" t="s">
        <v>8220</v>
      </c>
      <c r="D300" t="s">
        <v>776</v>
      </c>
    </row>
    <row r="301" spans="1:4">
      <c r="A301" t="s">
        <v>8221</v>
      </c>
      <c r="B301" t="s">
        <v>8121</v>
      </c>
      <c r="C301" t="s">
        <v>8222</v>
      </c>
      <c r="D301" t="s">
        <v>776</v>
      </c>
    </row>
    <row r="302" spans="1:4">
      <c r="A302" t="s">
        <v>8223</v>
      </c>
      <c r="B302" t="s">
        <v>8224</v>
      </c>
      <c r="C302" t="s">
        <v>8225</v>
      </c>
      <c r="D302" t="s">
        <v>776</v>
      </c>
    </row>
    <row r="303" spans="1:4">
      <c r="A303" t="s">
        <v>8226</v>
      </c>
      <c r="B303" t="s">
        <v>8129</v>
      </c>
      <c r="C303" t="s">
        <v>8227</v>
      </c>
      <c r="D303" t="s">
        <v>776</v>
      </c>
    </row>
    <row r="304" spans="1:4">
      <c r="A304" t="s">
        <v>8228</v>
      </c>
      <c r="B304" t="s">
        <v>8121</v>
      </c>
      <c r="C304" t="s">
        <v>8229</v>
      </c>
      <c r="D304" t="s">
        <v>776</v>
      </c>
    </row>
    <row r="305" spans="1:4">
      <c r="A305" t="s">
        <v>8230</v>
      </c>
      <c r="B305" t="s">
        <v>8121</v>
      </c>
      <c r="C305" t="s">
        <v>8231</v>
      </c>
      <c r="D305" t="s">
        <v>776</v>
      </c>
    </row>
    <row r="306" spans="1:4">
      <c r="A306" t="s">
        <v>8232</v>
      </c>
      <c r="B306" t="s">
        <v>7617</v>
      </c>
      <c r="C306" t="s">
        <v>8233</v>
      </c>
      <c r="D306" t="s">
        <v>776</v>
      </c>
    </row>
    <row r="307" spans="1:4">
      <c r="A307" t="s">
        <v>8234</v>
      </c>
      <c r="B307" t="s">
        <v>8204</v>
      </c>
      <c r="C307" t="s">
        <v>8235</v>
      </c>
      <c r="D307" t="s">
        <v>776</v>
      </c>
    </row>
    <row r="308" spans="1:4">
      <c r="A308" t="s">
        <v>8236</v>
      </c>
      <c r="B308" t="s">
        <v>8237</v>
      </c>
      <c r="C308" t="s">
        <v>8238</v>
      </c>
      <c r="D308" t="s">
        <v>776</v>
      </c>
    </row>
    <row r="309" spans="1:4">
      <c r="A309" t="s">
        <v>8239</v>
      </c>
      <c r="B309" t="s">
        <v>8240</v>
      </c>
      <c r="C309" t="s">
        <v>1299</v>
      </c>
      <c r="D309" t="s">
        <v>776</v>
      </c>
    </row>
    <row r="310" spans="1:4">
      <c r="A310" t="s">
        <v>8241</v>
      </c>
      <c r="B310" t="s">
        <v>8242</v>
      </c>
      <c r="C310" t="s">
        <v>8243</v>
      </c>
      <c r="D310" t="s">
        <v>776</v>
      </c>
    </row>
    <row r="311" spans="1:4">
      <c r="A311" t="s">
        <v>8244</v>
      </c>
      <c r="B311" t="s">
        <v>7738</v>
      </c>
      <c r="C311" t="s">
        <v>8245</v>
      </c>
      <c r="D311" t="s">
        <v>776</v>
      </c>
    </row>
    <row r="312" spans="1:4">
      <c r="A312" t="s">
        <v>8246</v>
      </c>
      <c r="B312" t="s">
        <v>8242</v>
      </c>
      <c r="C312" t="s">
        <v>8247</v>
      </c>
      <c r="D312" t="s">
        <v>776</v>
      </c>
    </row>
    <row r="313" spans="1:4">
      <c r="A313" t="s">
        <v>8248</v>
      </c>
      <c r="B313" t="s">
        <v>8121</v>
      </c>
      <c r="C313" t="s">
        <v>8249</v>
      </c>
      <c r="D313" t="s">
        <v>776</v>
      </c>
    </row>
    <row r="314" spans="1:4">
      <c r="A314" t="s">
        <v>8250</v>
      </c>
      <c r="B314" t="s">
        <v>8251</v>
      </c>
      <c r="C314" t="s">
        <v>8252</v>
      </c>
      <c r="D314" t="s">
        <v>776</v>
      </c>
    </row>
    <row r="315" spans="1:4">
      <c r="A315" t="s">
        <v>8253</v>
      </c>
      <c r="B315" t="s">
        <v>8254</v>
      </c>
      <c r="C315" t="s">
        <v>8255</v>
      </c>
      <c r="D315" t="s">
        <v>776</v>
      </c>
    </row>
    <row r="316" spans="1:4">
      <c r="A316" t="s">
        <v>8256</v>
      </c>
      <c r="B316" t="s">
        <v>8257</v>
      </c>
      <c r="C316" t="s">
        <v>8258</v>
      </c>
      <c r="D316" t="s">
        <v>776</v>
      </c>
    </row>
    <row r="317" spans="1:4">
      <c r="A317" t="s">
        <v>8259</v>
      </c>
      <c r="B317" t="s">
        <v>8260</v>
      </c>
      <c r="C317" t="s">
        <v>8261</v>
      </c>
      <c r="D317" t="s">
        <v>776</v>
      </c>
    </row>
    <row r="318" spans="1:4">
      <c r="A318" t="s">
        <v>8262</v>
      </c>
      <c r="B318" t="s">
        <v>8263</v>
      </c>
      <c r="C318" t="s">
        <v>8264</v>
      </c>
      <c r="D318" t="s">
        <v>776</v>
      </c>
    </row>
    <row r="319" spans="1:4">
      <c r="A319" t="s">
        <v>8265</v>
      </c>
      <c r="B319" t="s">
        <v>8257</v>
      </c>
      <c r="C319" t="s">
        <v>8266</v>
      </c>
      <c r="D319" t="s">
        <v>776</v>
      </c>
    </row>
    <row r="320" spans="1:4">
      <c r="A320" t="s">
        <v>8267</v>
      </c>
      <c r="B320" t="s">
        <v>8268</v>
      </c>
      <c r="C320" t="s">
        <v>8269</v>
      </c>
      <c r="D320" t="s">
        <v>776</v>
      </c>
    </row>
    <row r="321" spans="1:4">
      <c r="A321" t="s">
        <v>8270</v>
      </c>
      <c r="B321" t="s">
        <v>8141</v>
      </c>
      <c r="C321" t="s">
        <v>8271</v>
      </c>
      <c r="D321" t="s">
        <v>776</v>
      </c>
    </row>
    <row r="322" spans="1:4">
      <c r="A322" t="s">
        <v>8272</v>
      </c>
      <c r="B322" t="s">
        <v>8273</v>
      </c>
      <c r="C322" t="s">
        <v>8274</v>
      </c>
      <c r="D322" t="s">
        <v>776</v>
      </c>
    </row>
    <row r="323" spans="1:4">
      <c r="A323" t="s">
        <v>8275</v>
      </c>
      <c r="B323" t="s">
        <v>8141</v>
      </c>
      <c r="C323" t="s">
        <v>8276</v>
      </c>
      <c r="D323" t="s">
        <v>776</v>
      </c>
    </row>
    <row r="324" spans="1:4">
      <c r="A324" t="s">
        <v>8277</v>
      </c>
      <c r="B324" t="s">
        <v>8278</v>
      </c>
      <c r="C324" t="s">
        <v>8279</v>
      </c>
      <c r="D324" t="s">
        <v>776</v>
      </c>
    </row>
    <row r="325" spans="1:4">
      <c r="A325" t="s">
        <v>8280</v>
      </c>
      <c r="B325" t="s">
        <v>8273</v>
      </c>
      <c r="C325" t="s">
        <v>8281</v>
      </c>
      <c r="D325" t="s">
        <v>776</v>
      </c>
    </row>
    <row r="326" spans="1:4">
      <c r="A326" t="s">
        <v>8282</v>
      </c>
      <c r="B326" t="s">
        <v>8141</v>
      </c>
      <c r="C326" t="s">
        <v>8283</v>
      </c>
      <c r="D326" t="s">
        <v>776</v>
      </c>
    </row>
    <row r="327" spans="1:4">
      <c r="A327" t="s">
        <v>8284</v>
      </c>
      <c r="B327" t="s">
        <v>8273</v>
      </c>
      <c r="C327" t="s">
        <v>8285</v>
      </c>
      <c r="D327" t="s">
        <v>776</v>
      </c>
    </row>
    <row r="328" spans="1:4">
      <c r="A328" t="s">
        <v>8286</v>
      </c>
      <c r="B328" t="s">
        <v>8287</v>
      </c>
      <c r="C328" t="s">
        <v>8288</v>
      </c>
      <c r="D328" t="s">
        <v>776</v>
      </c>
    </row>
    <row r="329" spans="1:4">
      <c r="A329" t="s">
        <v>8289</v>
      </c>
      <c r="B329" t="s">
        <v>8290</v>
      </c>
      <c r="C329" t="s">
        <v>8291</v>
      </c>
      <c r="D329" t="s">
        <v>776</v>
      </c>
    </row>
    <row r="330" spans="1:4">
      <c r="A330" t="s">
        <v>8292</v>
      </c>
      <c r="B330" t="s">
        <v>8293</v>
      </c>
      <c r="C330" t="s">
        <v>8294</v>
      </c>
      <c r="D330" t="s">
        <v>776</v>
      </c>
    </row>
    <row r="331" spans="1:4">
      <c r="A331" t="s">
        <v>8295</v>
      </c>
      <c r="B331" t="s">
        <v>8141</v>
      </c>
      <c r="C331" t="s">
        <v>8296</v>
      </c>
      <c r="D331" t="s">
        <v>776</v>
      </c>
    </row>
    <row r="332" spans="1:4">
      <c r="A332" t="s">
        <v>8297</v>
      </c>
      <c r="B332" t="s">
        <v>8298</v>
      </c>
      <c r="C332" t="s">
        <v>8299</v>
      </c>
      <c r="D332" t="s">
        <v>776</v>
      </c>
    </row>
    <row r="333" spans="1:4">
      <c r="A333" t="s">
        <v>8300</v>
      </c>
      <c r="B333" t="s">
        <v>8301</v>
      </c>
      <c r="C333" t="s">
        <v>8302</v>
      </c>
      <c r="D333" t="s">
        <v>776</v>
      </c>
    </row>
    <row r="334" spans="1:4">
      <c r="A334" t="s">
        <v>8303</v>
      </c>
      <c r="B334" t="s">
        <v>8293</v>
      </c>
      <c r="C334" t="s">
        <v>8304</v>
      </c>
      <c r="D334" t="s">
        <v>776</v>
      </c>
    </row>
    <row r="335" spans="1:4">
      <c r="A335" t="s">
        <v>8305</v>
      </c>
      <c r="B335" t="s">
        <v>8306</v>
      </c>
      <c r="C335" t="s">
        <v>8307</v>
      </c>
      <c r="D335" t="s">
        <v>776</v>
      </c>
    </row>
    <row r="336" spans="1:4">
      <c r="A336" t="s">
        <v>8308</v>
      </c>
      <c r="B336" t="s">
        <v>8306</v>
      </c>
      <c r="C336" t="s">
        <v>8309</v>
      </c>
      <c r="D336" t="s">
        <v>776</v>
      </c>
    </row>
    <row r="337" spans="1:4">
      <c r="A337" t="s">
        <v>8310</v>
      </c>
      <c r="B337" t="s">
        <v>8311</v>
      </c>
      <c r="C337" t="s">
        <v>8312</v>
      </c>
      <c r="D337" t="s">
        <v>776</v>
      </c>
    </row>
    <row r="338" spans="1:4">
      <c r="A338" t="s">
        <v>8313</v>
      </c>
      <c r="B338" t="s">
        <v>8306</v>
      </c>
      <c r="C338" t="s">
        <v>8314</v>
      </c>
      <c r="D338" t="s">
        <v>776</v>
      </c>
    </row>
    <row r="339" spans="1:4">
      <c r="A339" t="s">
        <v>8315</v>
      </c>
      <c r="B339" t="s">
        <v>8316</v>
      </c>
      <c r="C339" t="s">
        <v>8317</v>
      </c>
      <c r="D339" t="s">
        <v>776</v>
      </c>
    </row>
    <row r="340" spans="1:4">
      <c r="A340" t="s">
        <v>8318</v>
      </c>
      <c r="B340" t="s">
        <v>8319</v>
      </c>
      <c r="C340" t="s">
        <v>8320</v>
      </c>
      <c r="D340" t="s">
        <v>776</v>
      </c>
    </row>
    <row r="341" spans="1:4">
      <c r="A341" t="s">
        <v>8321</v>
      </c>
      <c r="B341" t="s">
        <v>8322</v>
      </c>
      <c r="C341" t="s">
        <v>8323</v>
      </c>
      <c r="D341" t="s">
        <v>776</v>
      </c>
    </row>
    <row r="342" spans="1:4">
      <c r="A342" t="s">
        <v>8324</v>
      </c>
      <c r="B342" t="s">
        <v>8325</v>
      </c>
      <c r="C342" t="s">
        <v>8326</v>
      </c>
      <c r="D342" t="s">
        <v>776</v>
      </c>
    </row>
    <row r="343" spans="1:4">
      <c r="A343" t="s">
        <v>8327</v>
      </c>
      <c r="B343" t="s">
        <v>8147</v>
      </c>
      <c r="C343" t="s">
        <v>8328</v>
      </c>
      <c r="D343" t="s">
        <v>776</v>
      </c>
    </row>
    <row r="344" spans="1:4">
      <c r="A344" t="s">
        <v>8329</v>
      </c>
      <c r="B344" t="s">
        <v>7883</v>
      </c>
      <c r="C344" t="s">
        <v>1715</v>
      </c>
      <c r="D344" t="s">
        <v>776</v>
      </c>
    </row>
    <row r="345" spans="1:4">
      <c r="A345" t="s">
        <v>8330</v>
      </c>
      <c r="B345" t="s">
        <v>8331</v>
      </c>
      <c r="C345" t="s">
        <v>8332</v>
      </c>
      <c r="D345" t="s">
        <v>776</v>
      </c>
    </row>
    <row r="346" spans="1:4">
      <c r="A346" t="s">
        <v>8333</v>
      </c>
      <c r="B346" t="s">
        <v>8334</v>
      </c>
      <c r="C346" t="s">
        <v>8335</v>
      </c>
      <c r="D346" t="s">
        <v>776</v>
      </c>
    </row>
    <row r="347" spans="1:4">
      <c r="A347" t="s">
        <v>8336</v>
      </c>
      <c r="B347" t="s">
        <v>8337</v>
      </c>
      <c r="C347" t="s">
        <v>8338</v>
      </c>
      <c r="D347" t="s">
        <v>776</v>
      </c>
    </row>
    <row r="348" spans="1:4">
      <c r="A348" t="s">
        <v>8339</v>
      </c>
      <c r="B348" t="s">
        <v>8331</v>
      </c>
      <c r="C348" t="s">
        <v>8340</v>
      </c>
      <c r="D348" t="s">
        <v>776</v>
      </c>
    </row>
    <row r="349" spans="1:4">
      <c r="A349" t="s">
        <v>8341</v>
      </c>
      <c r="B349" t="s">
        <v>8337</v>
      </c>
      <c r="C349" t="s">
        <v>8342</v>
      </c>
      <c r="D349" t="s">
        <v>776</v>
      </c>
    </row>
    <row r="350" spans="1:4">
      <c r="A350" t="s">
        <v>8343</v>
      </c>
      <c r="B350" t="s">
        <v>8337</v>
      </c>
      <c r="C350" t="s">
        <v>8344</v>
      </c>
      <c r="D350" t="s">
        <v>776</v>
      </c>
    </row>
    <row r="351" spans="1:4">
      <c r="A351" t="s">
        <v>8345</v>
      </c>
      <c r="B351" t="s">
        <v>8144</v>
      </c>
      <c r="C351" t="s">
        <v>8346</v>
      </c>
      <c r="D351" t="s">
        <v>776</v>
      </c>
    </row>
    <row r="352" spans="1:4">
      <c r="A352" t="s">
        <v>8347</v>
      </c>
      <c r="B352" t="s">
        <v>8331</v>
      </c>
      <c r="C352" t="s">
        <v>8348</v>
      </c>
      <c r="D352" t="s">
        <v>776</v>
      </c>
    </row>
    <row r="353" spans="1:4">
      <c r="A353" t="s">
        <v>8349</v>
      </c>
      <c r="B353" t="s">
        <v>8350</v>
      </c>
      <c r="C353" t="s">
        <v>8351</v>
      </c>
      <c r="D353" t="s">
        <v>776</v>
      </c>
    </row>
    <row r="354" spans="1:4">
      <c r="A354" t="s">
        <v>8352</v>
      </c>
      <c r="B354" t="s">
        <v>8306</v>
      </c>
      <c r="C354" t="s">
        <v>8353</v>
      </c>
      <c r="D354" t="s">
        <v>776</v>
      </c>
    </row>
    <row r="355" spans="1:4">
      <c r="A355" t="s">
        <v>8354</v>
      </c>
      <c r="B355" t="s">
        <v>8355</v>
      </c>
      <c r="C355" t="s">
        <v>8356</v>
      </c>
      <c r="D355" t="s">
        <v>776</v>
      </c>
    </row>
    <row r="356" spans="1:4">
      <c r="A356" t="s">
        <v>8357</v>
      </c>
      <c r="B356" t="s">
        <v>8358</v>
      </c>
      <c r="C356" t="s">
        <v>8359</v>
      </c>
      <c r="D356" t="s">
        <v>776</v>
      </c>
    </row>
    <row r="357" spans="1:4">
      <c r="A357" t="s">
        <v>8360</v>
      </c>
      <c r="B357" t="s">
        <v>8147</v>
      </c>
      <c r="C357" t="s">
        <v>8361</v>
      </c>
      <c r="D357" t="s">
        <v>776</v>
      </c>
    </row>
    <row r="358" spans="1:4">
      <c r="A358" t="s">
        <v>8362</v>
      </c>
      <c r="B358" t="s">
        <v>8363</v>
      </c>
      <c r="C358" t="s">
        <v>1408</v>
      </c>
      <c r="D358" t="s">
        <v>776</v>
      </c>
    </row>
    <row r="359" spans="1:4">
      <c r="A359" t="s">
        <v>8364</v>
      </c>
      <c r="B359" t="s">
        <v>8365</v>
      </c>
      <c r="C359" t="s">
        <v>8366</v>
      </c>
      <c r="D359" t="s">
        <v>776</v>
      </c>
    </row>
    <row r="360" spans="1:4">
      <c r="A360" t="s">
        <v>8367</v>
      </c>
      <c r="B360" t="s">
        <v>8368</v>
      </c>
      <c r="C360" t="s">
        <v>8369</v>
      </c>
      <c r="D360" t="s">
        <v>776</v>
      </c>
    </row>
    <row r="361" spans="1:4">
      <c r="A361" t="s">
        <v>8370</v>
      </c>
      <c r="B361" t="s">
        <v>8371</v>
      </c>
      <c r="C361" t="s">
        <v>8372</v>
      </c>
      <c r="D361" t="s">
        <v>776</v>
      </c>
    </row>
    <row r="362" spans="1:4">
      <c r="A362" t="s">
        <v>8373</v>
      </c>
      <c r="B362" t="s">
        <v>8374</v>
      </c>
      <c r="C362" t="s">
        <v>8375</v>
      </c>
      <c r="D362" t="s">
        <v>776</v>
      </c>
    </row>
    <row r="363" spans="1:4">
      <c r="A363" t="s">
        <v>8376</v>
      </c>
      <c r="B363" t="s">
        <v>8377</v>
      </c>
      <c r="C363" t="s">
        <v>8378</v>
      </c>
      <c r="D363" t="s">
        <v>776</v>
      </c>
    </row>
    <row r="364" spans="1:4">
      <c r="A364" t="s">
        <v>8379</v>
      </c>
      <c r="B364" t="s">
        <v>8380</v>
      </c>
      <c r="C364" t="s">
        <v>8381</v>
      </c>
      <c r="D364" t="s">
        <v>776</v>
      </c>
    </row>
    <row r="365" spans="1:4">
      <c r="A365" t="s">
        <v>8382</v>
      </c>
      <c r="B365" t="s">
        <v>8383</v>
      </c>
      <c r="C365" t="s">
        <v>8384</v>
      </c>
      <c r="D365" t="s">
        <v>776</v>
      </c>
    </row>
    <row r="366" spans="1:4">
      <c r="A366" t="s">
        <v>8385</v>
      </c>
      <c r="B366" t="s">
        <v>8293</v>
      </c>
      <c r="C366" t="s">
        <v>8386</v>
      </c>
      <c r="D366" t="s">
        <v>776</v>
      </c>
    </row>
    <row r="367" spans="1:4">
      <c r="A367" t="s">
        <v>8387</v>
      </c>
      <c r="B367" t="s">
        <v>7704</v>
      </c>
      <c r="C367" t="s">
        <v>8388</v>
      </c>
      <c r="D367" t="s">
        <v>776</v>
      </c>
    </row>
    <row r="368" spans="1:4">
      <c r="A368" t="s">
        <v>8389</v>
      </c>
      <c r="B368" t="s">
        <v>7913</v>
      </c>
      <c r="C368" t="s">
        <v>8390</v>
      </c>
      <c r="D368" t="s">
        <v>776</v>
      </c>
    </row>
    <row r="369" spans="1:4">
      <c r="A369" t="s">
        <v>8391</v>
      </c>
      <c r="B369" t="s">
        <v>8392</v>
      </c>
      <c r="C369" t="s">
        <v>8393</v>
      </c>
      <c r="D369" t="s">
        <v>776</v>
      </c>
    </row>
    <row r="370" spans="1:4">
      <c r="A370" t="s">
        <v>8394</v>
      </c>
      <c r="B370" t="s">
        <v>8395</v>
      </c>
      <c r="C370" t="s">
        <v>8396</v>
      </c>
      <c r="D370" t="s">
        <v>776</v>
      </c>
    </row>
    <row r="371" spans="1:4">
      <c r="A371" t="s">
        <v>8397</v>
      </c>
      <c r="B371" t="s">
        <v>8398</v>
      </c>
      <c r="C371" t="s">
        <v>8399</v>
      </c>
      <c r="D371" t="s">
        <v>777</v>
      </c>
    </row>
    <row r="372" spans="1:4">
      <c r="A372" t="s">
        <v>8400</v>
      </c>
      <c r="B372" t="s">
        <v>8401</v>
      </c>
      <c r="C372" t="s">
        <v>8402</v>
      </c>
      <c r="D372" t="s">
        <v>777</v>
      </c>
    </row>
    <row r="373" spans="1:4">
      <c r="A373" t="s">
        <v>8403</v>
      </c>
      <c r="B373" t="s">
        <v>8404</v>
      </c>
      <c r="C373" t="s">
        <v>8405</v>
      </c>
      <c r="D373" t="s">
        <v>777</v>
      </c>
    </row>
    <row r="374" spans="1:4">
      <c r="A374" t="s">
        <v>8406</v>
      </c>
      <c r="B374" t="s">
        <v>8407</v>
      </c>
      <c r="C374" t="s">
        <v>8408</v>
      </c>
      <c r="D374" t="s">
        <v>777</v>
      </c>
    </row>
    <row r="375" spans="1:4">
      <c r="A375" t="s">
        <v>8409</v>
      </c>
      <c r="B375" t="s">
        <v>8410</v>
      </c>
      <c r="C375" t="s">
        <v>8411</v>
      </c>
      <c r="D375" t="s">
        <v>777</v>
      </c>
    </row>
    <row r="376" spans="1:4">
      <c r="A376" t="s">
        <v>8412</v>
      </c>
      <c r="B376" t="s">
        <v>8413</v>
      </c>
      <c r="C376" t="s">
        <v>8414</v>
      </c>
      <c r="D376" t="s">
        <v>776</v>
      </c>
    </row>
    <row r="377" spans="1:4">
      <c r="A377" t="s">
        <v>8415</v>
      </c>
      <c r="B377" t="s">
        <v>8416</v>
      </c>
      <c r="C377" t="s">
        <v>8417</v>
      </c>
      <c r="D377" t="s">
        <v>776</v>
      </c>
    </row>
    <row r="378" spans="1:4">
      <c r="A378" t="s">
        <v>8418</v>
      </c>
      <c r="B378" t="s">
        <v>8419</v>
      </c>
      <c r="C378" t="s">
        <v>8420</v>
      </c>
      <c r="D378" t="s">
        <v>774</v>
      </c>
    </row>
    <row r="379" spans="1:4">
      <c r="A379" t="s">
        <v>8421</v>
      </c>
      <c r="B379" t="s">
        <v>8422</v>
      </c>
      <c r="C379" t="s">
        <v>8423</v>
      </c>
      <c r="D379" t="s">
        <v>766</v>
      </c>
    </row>
    <row r="380" spans="1:4">
      <c r="A380" t="s">
        <v>8424</v>
      </c>
      <c r="B380" t="s">
        <v>8425</v>
      </c>
      <c r="C380" t="s">
        <v>8426</v>
      </c>
      <c r="D380" t="s">
        <v>773</v>
      </c>
    </row>
    <row r="381" spans="1:4">
      <c r="A381" t="s">
        <v>8427</v>
      </c>
      <c r="B381" t="s">
        <v>8428</v>
      </c>
      <c r="C381" t="s">
        <v>8429</v>
      </c>
      <c r="D381" t="s">
        <v>777</v>
      </c>
    </row>
    <row r="382" spans="1:4">
      <c r="A382" t="s">
        <v>8430</v>
      </c>
      <c r="B382" t="s">
        <v>8431</v>
      </c>
      <c r="C382" t="s">
        <v>8432</v>
      </c>
      <c r="D382" t="s">
        <v>766</v>
      </c>
    </row>
    <row r="383" spans="1:4">
      <c r="A383" t="s">
        <v>8433</v>
      </c>
      <c r="B383" t="s">
        <v>8434</v>
      </c>
      <c r="C383" t="s">
        <v>8435</v>
      </c>
      <c r="D383" t="s">
        <v>766</v>
      </c>
    </row>
    <row r="384" spans="1:4">
      <c r="A384" t="s">
        <v>8436</v>
      </c>
      <c r="B384" t="s">
        <v>8437</v>
      </c>
      <c r="C384" t="s">
        <v>8438</v>
      </c>
      <c r="D384" t="s">
        <v>777</v>
      </c>
    </row>
    <row r="385" spans="1:4">
      <c r="A385" t="s">
        <v>8439</v>
      </c>
      <c r="B385" t="s">
        <v>8440</v>
      </c>
      <c r="C385" t="s">
        <v>8441</v>
      </c>
      <c r="D385" t="s">
        <v>777</v>
      </c>
    </row>
    <row r="386" spans="1:4">
      <c r="A386" t="s">
        <v>8442</v>
      </c>
      <c r="B386" t="s">
        <v>8443</v>
      </c>
      <c r="C386" t="s">
        <v>8444</v>
      </c>
      <c r="D386" t="s">
        <v>777</v>
      </c>
    </row>
    <row r="387" spans="1:4">
      <c r="A387" t="s">
        <v>8445</v>
      </c>
      <c r="B387" t="s">
        <v>8446</v>
      </c>
      <c r="C387" t="s">
        <v>8447</v>
      </c>
      <c r="D387" t="s">
        <v>777</v>
      </c>
    </row>
    <row r="388" spans="1:4">
      <c r="A388" t="s">
        <v>8448</v>
      </c>
      <c r="B388" t="s">
        <v>8449</v>
      </c>
      <c r="C388" t="s">
        <v>8450</v>
      </c>
      <c r="D388" t="s">
        <v>777</v>
      </c>
    </row>
    <row r="389" spans="1:4">
      <c r="A389" t="s">
        <v>8451</v>
      </c>
      <c r="B389" t="s">
        <v>8452</v>
      </c>
      <c r="C389" t="s">
        <v>8453</v>
      </c>
      <c r="D389" t="s">
        <v>777</v>
      </c>
    </row>
    <row r="390" spans="1:4">
      <c r="A390" t="s">
        <v>8454</v>
      </c>
      <c r="B390" t="s">
        <v>8455</v>
      </c>
      <c r="C390" t="s">
        <v>8456</v>
      </c>
      <c r="D390" t="s">
        <v>777</v>
      </c>
    </row>
    <row r="391" spans="1:4">
      <c r="A391" t="s">
        <v>8457</v>
      </c>
      <c r="B391" t="s">
        <v>8458</v>
      </c>
      <c r="C391" t="s">
        <v>8459</v>
      </c>
      <c r="D391" t="s">
        <v>777</v>
      </c>
    </row>
    <row r="392" spans="1:4">
      <c r="A392" t="s">
        <v>8460</v>
      </c>
      <c r="B392" t="s">
        <v>8461</v>
      </c>
      <c r="C392" t="s">
        <v>8462</v>
      </c>
      <c r="D392" t="s">
        <v>777</v>
      </c>
    </row>
    <row r="393" spans="1:4">
      <c r="A393" t="s">
        <v>8463</v>
      </c>
      <c r="B393" t="s">
        <v>8464</v>
      </c>
      <c r="C393" t="s">
        <v>8465</v>
      </c>
      <c r="D393" t="s">
        <v>773</v>
      </c>
    </row>
    <row r="394" spans="1:4">
      <c r="A394" t="s">
        <v>8466</v>
      </c>
      <c r="B394" t="s">
        <v>8467</v>
      </c>
      <c r="C394" t="s">
        <v>8468</v>
      </c>
      <c r="D394" t="s">
        <v>776</v>
      </c>
    </row>
    <row r="395" spans="1:4">
      <c r="A395" t="s">
        <v>8469</v>
      </c>
      <c r="B395" t="s">
        <v>8467</v>
      </c>
      <c r="C395" t="s">
        <v>8470</v>
      </c>
      <c r="D395" t="s">
        <v>776</v>
      </c>
    </row>
    <row r="396" spans="1:4">
      <c r="A396" t="s">
        <v>8471</v>
      </c>
      <c r="B396" t="s">
        <v>8472</v>
      </c>
      <c r="C396" t="s">
        <v>8473</v>
      </c>
      <c r="D396" t="s">
        <v>776</v>
      </c>
    </row>
    <row r="397" spans="1:4">
      <c r="A397" t="s">
        <v>8474</v>
      </c>
      <c r="B397" t="s">
        <v>8472</v>
      </c>
      <c r="C397" t="s">
        <v>8475</v>
      </c>
      <c r="D397" t="s">
        <v>776</v>
      </c>
    </row>
    <row r="398" spans="1:4">
      <c r="A398" t="s">
        <v>8476</v>
      </c>
      <c r="B398" t="s">
        <v>8477</v>
      </c>
      <c r="C398" t="s">
        <v>8478</v>
      </c>
      <c r="D398" t="s">
        <v>776</v>
      </c>
    </row>
    <row r="399" spans="1:4">
      <c r="A399" t="s">
        <v>8479</v>
      </c>
      <c r="B399" t="s">
        <v>8477</v>
      </c>
      <c r="C399" t="s">
        <v>8480</v>
      </c>
      <c r="D399" t="s">
        <v>776</v>
      </c>
    </row>
    <row r="400" spans="1:4">
      <c r="A400" t="s">
        <v>8481</v>
      </c>
      <c r="B400" t="s">
        <v>8416</v>
      </c>
      <c r="C400" t="s">
        <v>8482</v>
      </c>
      <c r="D400" t="s">
        <v>776</v>
      </c>
    </row>
    <row r="401" spans="1:4">
      <c r="A401" t="s">
        <v>8483</v>
      </c>
      <c r="B401" t="s">
        <v>8484</v>
      </c>
      <c r="C401" t="s">
        <v>8485</v>
      </c>
      <c r="D401" t="s">
        <v>776</v>
      </c>
    </row>
    <row r="402" spans="1:4">
      <c r="A402" t="s">
        <v>8486</v>
      </c>
      <c r="B402" t="s">
        <v>8484</v>
      </c>
      <c r="C402" t="s">
        <v>8487</v>
      </c>
      <c r="D402" t="s">
        <v>776</v>
      </c>
    </row>
    <row r="403" spans="1:4">
      <c r="A403" t="s">
        <v>8488</v>
      </c>
      <c r="B403" t="s">
        <v>8484</v>
      </c>
      <c r="C403" t="s">
        <v>8489</v>
      </c>
      <c r="D403" t="s">
        <v>776</v>
      </c>
    </row>
    <row r="404" spans="1:4">
      <c r="A404" t="s">
        <v>8490</v>
      </c>
      <c r="B404" t="s">
        <v>7933</v>
      </c>
      <c r="C404" t="s">
        <v>8491</v>
      </c>
      <c r="D404" t="s">
        <v>776</v>
      </c>
    </row>
    <row r="405" spans="1:4">
      <c r="A405" t="s">
        <v>8492</v>
      </c>
      <c r="B405" t="s">
        <v>8493</v>
      </c>
      <c r="C405" t="s">
        <v>8494</v>
      </c>
      <c r="D405" t="s">
        <v>776</v>
      </c>
    </row>
    <row r="406" spans="1:4">
      <c r="A406" t="s">
        <v>8495</v>
      </c>
      <c r="B406" t="s">
        <v>8496</v>
      </c>
      <c r="C406" t="s">
        <v>8497</v>
      </c>
      <c r="D406" t="s">
        <v>776</v>
      </c>
    </row>
    <row r="407" spans="1:4">
      <c r="A407" t="s">
        <v>8498</v>
      </c>
      <c r="B407" t="s">
        <v>8496</v>
      </c>
      <c r="C407" t="s">
        <v>8499</v>
      </c>
      <c r="D407" t="s">
        <v>776</v>
      </c>
    </row>
    <row r="408" spans="1:4">
      <c r="A408" t="s">
        <v>8500</v>
      </c>
      <c r="B408" t="s">
        <v>8501</v>
      </c>
      <c r="C408" t="s">
        <v>8502</v>
      </c>
      <c r="D408" t="s">
        <v>776</v>
      </c>
    </row>
    <row r="409" spans="1:4">
      <c r="A409" t="s">
        <v>8503</v>
      </c>
      <c r="B409" t="s">
        <v>8501</v>
      </c>
      <c r="C409" t="s">
        <v>8504</v>
      </c>
      <c r="D409" t="s">
        <v>776</v>
      </c>
    </row>
    <row r="410" spans="1:4">
      <c r="A410" t="s">
        <v>8505</v>
      </c>
      <c r="B410" t="s">
        <v>8501</v>
      </c>
      <c r="C410" t="s">
        <v>8506</v>
      </c>
      <c r="D410" t="s">
        <v>776</v>
      </c>
    </row>
    <row r="411" spans="1:4">
      <c r="A411" t="s">
        <v>8507</v>
      </c>
      <c r="B411" t="s">
        <v>8508</v>
      </c>
      <c r="C411" t="s">
        <v>8509</v>
      </c>
      <c r="D411" t="s">
        <v>776</v>
      </c>
    </row>
    <row r="412" spans="1:4">
      <c r="A412" t="s">
        <v>8510</v>
      </c>
      <c r="B412" t="s">
        <v>8511</v>
      </c>
      <c r="C412" t="s">
        <v>8512</v>
      </c>
      <c r="D412" t="s">
        <v>776</v>
      </c>
    </row>
    <row r="413" spans="1:4">
      <c r="A413" t="s">
        <v>8513</v>
      </c>
      <c r="B413" t="s">
        <v>8514</v>
      </c>
      <c r="C413" t="s">
        <v>8515</v>
      </c>
      <c r="D413" t="s">
        <v>776</v>
      </c>
    </row>
    <row r="414" spans="1:4">
      <c r="A414" t="s">
        <v>8516</v>
      </c>
      <c r="B414" t="s">
        <v>8501</v>
      </c>
      <c r="C414" t="s">
        <v>8517</v>
      </c>
      <c r="D414" t="s">
        <v>776</v>
      </c>
    </row>
    <row r="415" spans="1:4">
      <c r="A415" t="s">
        <v>8518</v>
      </c>
      <c r="B415" t="s">
        <v>8519</v>
      </c>
      <c r="C415" t="s">
        <v>8520</v>
      </c>
      <c r="D415" t="s">
        <v>776</v>
      </c>
    </row>
    <row r="416" spans="1:4">
      <c r="A416" t="s">
        <v>8521</v>
      </c>
      <c r="B416" t="s">
        <v>8522</v>
      </c>
      <c r="C416" t="s">
        <v>8523</v>
      </c>
      <c r="D416" t="s">
        <v>776</v>
      </c>
    </row>
    <row r="417" spans="1:4">
      <c r="A417" t="s">
        <v>8524</v>
      </c>
      <c r="B417" t="s">
        <v>8501</v>
      </c>
      <c r="C417" t="s">
        <v>8525</v>
      </c>
      <c r="D417" t="s">
        <v>776</v>
      </c>
    </row>
    <row r="418" spans="1:4">
      <c r="A418" t="s">
        <v>8526</v>
      </c>
      <c r="B418" t="s">
        <v>8527</v>
      </c>
      <c r="C418" t="s">
        <v>8528</v>
      </c>
      <c r="D418" t="s">
        <v>776</v>
      </c>
    </row>
    <row r="419" spans="1:4">
      <c r="A419" t="s">
        <v>8529</v>
      </c>
      <c r="B419" t="s">
        <v>8530</v>
      </c>
      <c r="C419" t="s">
        <v>8531</v>
      </c>
      <c r="D419" t="s">
        <v>776</v>
      </c>
    </row>
    <row r="420" spans="1:4">
      <c r="A420" t="s">
        <v>8532</v>
      </c>
      <c r="B420" t="s">
        <v>8533</v>
      </c>
      <c r="C420" t="s">
        <v>8534</v>
      </c>
      <c r="D420" t="s">
        <v>776</v>
      </c>
    </row>
    <row r="421" spans="1:4">
      <c r="A421" t="s">
        <v>8535</v>
      </c>
      <c r="B421" t="s">
        <v>8536</v>
      </c>
      <c r="C421" t="s">
        <v>8537</v>
      </c>
      <c r="D421" t="s">
        <v>776</v>
      </c>
    </row>
    <row r="422" spans="1:4">
      <c r="A422" t="s">
        <v>8538</v>
      </c>
      <c r="B422" t="s">
        <v>8539</v>
      </c>
      <c r="C422" t="s">
        <v>8540</v>
      </c>
      <c r="D422" t="s">
        <v>776</v>
      </c>
    </row>
    <row r="423" spans="1:4">
      <c r="A423" t="s">
        <v>8541</v>
      </c>
      <c r="B423" t="s">
        <v>8542</v>
      </c>
      <c r="C423" t="s">
        <v>8543</v>
      </c>
      <c r="D423" t="s">
        <v>776</v>
      </c>
    </row>
    <row r="424" spans="1:4">
      <c r="A424" t="s">
        <v>8544</v>
      </c>
      <c r="B424" t="s">
        <v>8545</v>
      </c>
      <c r="C424" t="s">
        <v>8546</v>
      </c>
      <c r="D424" t="s">
        <v>776</v>
      </c>
    </row>
    <row r="425" spans="1:4">
      <c r="A425" t="s">
        <v>8547</v>
      </c>
      <c r="B425" t="s">
        <v>8548</v>
      </c>
      <c r="C425" t="s">
        <v>8549</v>
      </c>
      <c r="D425" t="s">
        <v>776</v>
      </c>
    </row>
    <row r="426" spans="1:4">
      <c r="A426" t="s">
        <v>8550</v>
      </c>
      <c r="B426" t="s">
        <v>8536</v>
      </c>
      <c r="C426" t="s">
        <v>8551</v>
      </c>
      <c r="D426" t="s">
        <v>776</v>
      </c>
    </row>
    <row r="427" spans="1:4">
      <c r="A427" t="s">
        <v>8552</v>
      </c>
      <c r="B427" t="s">
        <v>8553</v>
      </c>
      <c r="C427" t="s">
        <v>8554</v>
      </c>
      <c r="D427" t="s">
        <v>776</v>
      </c>
    </row>
    <row r="428" spans="1:4">
      <c r="A428" t="s">
        <v>8555</v>
      </c>
      <c r="B428" t="s">
        <v>8556</v>
      </c>
      <c r="C428" t="s">
        <v>8557</v>
      </c>
      <c r="D428" t="s">
        <v>776</v>
      </c>
    </row>
    <row r="429" spans="1:4">
      <c r="A429" t="s">
        <v>8558</v>
      </c>
      <c r="B429" t="s">
        <v>8559</v>
      </c>
      <c r="C429" t="s">
        <v>8560</v>
      </c>
      <c r="D429" t="s">
        <v>776</v>
      </c>
    </row>
    <row r="430" spans="1:4">
      <c r="A430" t="s">
        <v>8561</v>
      </c>
      <c r="B430" t="s">
        <v>8562</v>
      </c>
      <c r="C430" t="s">
        <v>8563</v>
      </c>
      <c r="D430" t="s">
        <v>776</v>
      </c>
    </row>
    <row r="431" spans="1:4">
      <c r="A431" t="s">
        <v>8564</v>
      </c>
      <c r="B431" t="s">
        <v>8565</v>
      </c>
      <c r="C431" t="s">
        <v>8566</v>
      </c>
      <c r="D431" t="s">
        <v>776</v>
      </c>
    </row>
    <row r="432" spans="1:4">
      <c r="A432" t="s">
        <v>8567</v>
      </c>
      <c r="B432" t="s">
        <v>8568</v>
      </c>
      <c r="C432" t="s">
        <v>8569</v>
      </c>
      <c r="D432" t="s">
        <v>776</v>
      </c>
    </row>
    <row r="433" spans="1:4">
      <c r="A433" t="s">
        <v>8570</v>
      </c>
      <c r="B433" t="s">
        <v>8571</v>
      </c>
      <c r="C433" t="s">
        <v>8572</v>
      </c>
      <c r="D433" t="s">
        <v>776</v>
      </c>
    </row>
    <row r="434" spans="1:4">
      <c r="A434" t="s">
        <v>8573</v>
      </c>
      <c r="B434" t="s">
        <v>8574</v>
      </c>
      <c r="C434" t="s">
        <v>8575</v>
      </c>
      <c r="D434" t="s">
        <v>776</v>
      </c>
    </row>
    <row r="435" spans="1:4">
      <c r="A435" t="s">
        <v>8576</v>
      </c>
      <c r="B435" t="s">
        <v>8577</v>
      </c>
      <c r="C435" t="s">
        <v>8578</v>
      </c>
      <c r="D435" t="s">
        <v>776</v>
      </c>
    </row>
    <row r="436" spans="1:4">
      <c r="A436" t="s">
        <v>8579</v>
      </c>
      <c r="B436" t="s">
        <v>8580</v>
      </c>
      <c r="C436" t="s">
        <v>8581</v>
      </c>
      <c r="D436" t="s">
        <v>776</v>
      </c>
    </row>
    <row r="437" spans="1:4">
      <c r="A437" t="s">
        <v>8582</v>
      </c>
      <c r="B437" t="s">
        <v>8583</v>
      </c>
      <c r="C437" t="s">
        <v>8584</v>
      </c>
      <c r="D437" t="s">
        <v>776</v>
      </c>
    </row>
    <row r="438" spans="1:4">
      <c r="A438" t="s">
        <v>8585</v>
      </c>
      <c r="B438" t="s">
        <v>8586</v>
      </c>
      <c r="C438" t="s">
        <v>8587</v>
      </c>
      <c r="D438" t="s">
        <v>776</v>
      </c>
    </row>
    <row r="439" spans="1:4">
      <c r="A439" t="s">
        <v>8588</v>
      </c>
      <c r="B439" t="s">
        <v>8589</v>
      </c>
      <c r="C439" t="s">
        <v>8590</v>
      </c>
      <c r="D439" t="s">
        <v>776</v>
      </c>
    </row>
    <row r="440" spans="1:4">
      <c r="A440" t="s">
        <v>8591</v>
      </c>
      <c r="B440" t="s">
        <v>8592</v>
      </c>
      <c r="C440" t="s">
        <v>8593</v>
      </c>
      <c r="D440" t="s">
        <v>776</v>
      </c>
    </row>
    <row r="441" spans="1:4">
      <c r="A441" t="s">
        <v>8594</v>
      </c>
      <c r="B441" t="s">
        <v>8595</v>
      </c>
      <c r="C441" t="s">
        <v>8596</v>
      </c>
      <c r="D441" t="s">
        <v>776</v>
      </c>
    </row>
    <row r="442" spans="1:4">
      <c r="A442" t="s">
        <v>8597</v>
      </c>
      <c r="B442" t="s">
        <v>8598</v>
      </c>
      <c r="C442" t="s">
        <v>8599</v>
      </c>
      <c r="D442" t="s">
        <v>776</v>
      </c>
    </row>
    <row r="443" spans="1:4">
      <c r="A443" t="s">
        <v>8600</v>
      </c>
      <c r="B443" t="s">
        <v>8601</v>
      </c>
      <c r="C443" t="s">
        <v>8602</v>
      </c>
      <c r="D443" t="s">
        <v>776</v>
      </c>
    </row>
    <row r="444" spans="1:4">
      <c r="A444" t="s">
        <v>8603</v>
      </c>
      <c r="B444" t="s">
        <v>8604</v>
      </c>
      <c r="C444" t="s">
        <v>8605</v>
      </c>
      <c r="D444" t="s">
        <v>776</v>
      </c>
    </row>
    <row r="445" spans="1:4">
      <c r="A445" t="s">
        <v>8606</v>
      </c>
      <c r="B445" t="s">
        <v>8607</v>
      </c>
      <c r="C445" t="s">
        <v>8608</v>
      </c>
      <c r="D445" t="s">
        <v>776</v>
      </c>
    </row>
    <row r="446" spans="1:4">
      <c r="A446" t="s">
        <v>8609</v>
      </c>
      <c r="B446" t="s">
        <v>8610</v>
      </c>
      <c r="C446" t="s">
        <v>8611</v>
      </c>
      <c r="D446" t="s">
        <v>776</v>
      </c>
    </row>
    <row r="447" spans="1:4">
      <c r="A447" t="s">
        <v>8612</v>
      </c>
      <c r="B447" t="s">
        <v>8613</v>
      </c>
      <c r="C447" t="s">
        <v>8614</v>
      </c>
      <c r="D447" t="s">
        <v>776</v>
      </c>
    </row>
    <row r="448" spans="1:4">
      <c r="A448" t="s">
        <v>8615</v>
      </c>
      <c r="B448" t="s">
        <v>8616</v>
      </c>
      <c r="C448" t="s">
        <v>8617</v>
      </c>
      <c r="D448" t="s">
        <v>776</v>
      </c>
    </row>
    <row r="449" spans="1:4">
      <c r="A449" t="s">
        <v>8618</v>
      </c>
      <c r="B449" t="s">
        <v>8619</v>
      </c>
      <c r="C449" t="s">
        <v>8620</v>
      </c>
      <c r="D449" t="s">
        <v>776</v>
      </c>
    </row>
    <row r="450" spans="1:4">
      <c r="A450" t="s">
        <v>8621</v>
      </c>
      <c r="B450" t="s">
        <v>8622</v>
      </c>
      <c r="C450" t="s">
        <v>8623</v>
      </c>
      <c r="D450" t="s">
        <v>776</v>
      </c>
    </row>
    <row r="451" spans="1:4">
      <c r="A451" t="s">
        <v>8624</v>
      </c>
      <c r="B451" t="s">
        <v>8625</v>
      </c>
      <c r="C451" t="s">
        <v>8626</v>
      </c>
      <c r="D451" t="s">
        <v>777</v>
      </c>
    </row>
    <row r="452" spans="1:4">
      <c r="A452" t="s">
        <v>8627</v>
      </c>
      <c r="B452" t="s">
        <v>8628</v>
      </c>
      <c r="C452" t="s">
        <v>8629</v>
      </c>
      <c r="D452" t="s">
        <v>776</v>
      </c>
    </row>
    <row r="453" spans="1:4">
      <c r="A453" t="s">
        <v>8630</v>
      </c>
      <c r="B453" t="s">
        <v>8631</v>
      </c>
      <c r="C453" t="s">
        <v>8632</v>
      </c>
      <c r="D453" t="s">
        <v>776</v>
      </c>
    </row>
    <row r="454" spans="1:4">
      <c r="A454" t="s">
        <v>8633</v>
      </c>
      <c r="B454" t="s">
        <v>8622</v>
      </c>
      <c r="C454" t="s">
        <v>8634</v>
      </c>
      <c r="D454" t="s">
        <v>776</v>
      </c>
    </row>
    <row r="455" spans="1:4">
      <c r="A455" t="s">
        <v>8635</v>
      </c>
      <c r="B455" t="s">
        <v>8636</v>
      </c>
      <c r="C455" t="s">
        <v>8637</v>
      </c>
      <c r="D455" t="s">
        <v>776</v>
      </c>
    </row>
    <row r="456" spans="1:4">
      <c r="A456" t="s">
        <v>8638</v>
      </c>
      <c r="B456" t="s">
        <v>8639</v>
      </c>
      <c r="C456" t="s">
        <v>8640</v>
      </c>
      <c r="D456" t="s">
        <v>777</v>
      </c>
    </row>
    <row r="457" spans="1:4">
      <c r="A457" t="s">
        <v>8641</v>
      </c>
      <c r="B457" t="s">
        <v>8642</v>
      </c>
      <c r="C457" t="s">
        <v>8643</v>
      </c>
      <c r="D457" t="s">
        <v>776</v>
      </c>
    </row>
    <row r="458" spans="1:4">
      <c r="A458" t="s">
        <v>8644</v>
      </c>
      <c r="B458" t="s">
        <v>8645</v>
      </c>
      <c r="C458" t="s">
        <v>8646</v>
      </c>
      <c r="D458" t="s">
        <v>777</v>
      </c>
    </row>
    <row r="459" spans="1:4">
      <c r="A459" t="s">
        <v>8647</v>
      </c>
      <c r="B459" t="s">
        <v>8648</v>
      </c>
      <c r="C459" t="s">
        <v>8649</v>
      </c>
      <c r="D459" t="s">
        <v>776</v>
      </c>
    </row>
    <row r="460" spans="1:4">
      <c r="A460" t="s">
        <v>8650</v>
      </c>
      <c r="B460" t="s">
        <v>8651</v>
      </c>
      <c r="C460" t="s">
        <v>8652</v>
      </c>
      <c r="D460" t="s">
        <v>776</v>
      </c>
    </row>
    <row r="461" spans="1:4">
      <c r="A461" t="s">
        <v>8653</v>
      </c>
      <c r="B461" t="s">
        <v>8654</v>
      </c>
      <c r="C461" t="s">
        <v>8655</v>
      </c>
      <c r="D461" t="s">
        <v>776</v>
      </c>
    </row>
    <row r="462" spans="1:4">
      <c r="A462" t="s">
        <v>8656</v>
      </c>
      <c r="B462" t="s">
        <v>8651</v>
      </c>
      <c r="C462" t="s">
        <v>8657</v>
      </c>
      <c r="D462" t="s">
        <v>776</v>
      </c>
    </row>
    <row r="463" spans="1:4">
      <c r="A463" t="s">
        <v>8658</v>
      </c>
      <c r="B463" t="s">
        <v>8659</v>
      </c>
      <c r="C463" t="s">
        <v>8660</v>
      </c>
      <c r="D463" t="s">
        <v>776</v>
      </c>
    </row>
    <row r="464" spans="1:4">
      <c r="A464" t="s">
        <v>8661</v>
      </c>
      <c r="B464" t="s">
        <v>8651</v>
      </c>
      <c r="C464" t="s">
        <v>8662</v>
      </c>
      <c r="D464" t="s">
        <v>776</v>
      </c>
    </row>
    <row r="465" spans="1:4">
      <c r="A465" t="s">
        <v>8663</v>
      </c>
      <c r="B465" t="s">
        <v>8664</v>
      </c>
      <c r="C465" t="s">
        <v>8665</v>
      </c>
      <c r="D465" t="s">
        <v>776</v>
      </c>
    </row>
    <row r="466" spans="1:4">
      <c r="A466" t="s">
        <v>8666</v>
      </c>
      <c r="B466" t="s">
        <v>8651</v>
      </c>
      <c r="C466" t="s">
        <v>8667</v>
      </c>
      <c r="D466" t="s">
        <v>776</v>
      </c>
    </row>
    <row r="467" spans="1:4">
      <c r="A467" t="s">
        <v>8668</v>
      </c>
      <c r="B467" t="s">
        <v>8669</v>
      </c>
      <c r="C467" t="s">
        <v>8670</v>
      </c>
      <c r="D467" t="s">
        <v>776</v>
      </c>
    </row>
    <row r="468" spans="1:4">
      <c r="A468" t="s">
        <v>8671</v>
      </c>
      <c r="B468" t="s">
        <v>8672</v>
      </c>
      <c r="C468" t="s">
        <v>8673</v>
      </c>
      <c r="D468" t="s">
        <v>776</v>
      </c>
    </row>
    <row r="469" spans="1:4">
      <c r="A469" t="s">
        <v>8674</v>
      </c>
      <c r="B469" t="s">
        <v>8675</v>
      </c>
      <c r="C469" t="s">
        <v>8676</v>
      </c>
      <c r="D469" t="s">
        <v>776</v>
      </c>
    </row>
    <row r="470" spans="1:4">
      <c r="A470" t="s">
        <v>8677</v>
      </c>
      <c r="B470" t="s">
        <v>8678</v>
      </c>
      <c r="C470" t="s">
        <v>8679</v>
      </c>
      <c r="D470" t="s">
        <v>776</v>
      </c>
    </row>
    <row r="471" spans="1:4">
      <c r="A471" t="s">
        <v>8680</v>
      </c>
      <c r="B471" t="s">
        <v>8681</v>
      </c>
      <c r="C471" t="s">
        <v>8682</v>
      </c>
      <c r="D471" t="s">
        <v>776</v>
      </c>
    </row>
    <row r="472" spans="1:4">
      <c r="A472" t="s">
        <v>8683</v>
      </c>
      <c r="B472" t="s">
        <v>8684</v>
      </c>
      <c r="C472" t="s">
        <v>8685</v>
      </c>
      <c r="D472" t="s">
        <v>776</v>
      </c>
    </row>
    <row r="473" spans="1:4">
      <c r="A473" t="s">
        <v>8686</v>
      </c>
      <c r="B473" t="s">
        <v>8687</v>
      </c>
      <c r="C473" t="s">
        <v>8688</v>
      </c>
      <c r="D473" t="s">
        <v>776</v>
      </c>
    </row>
    <row r="474" spans="1:4">
      <c r="A474" t="s">
        <v>8689</v>
      </c>
      <c r="B474" t="s">
        <v>8690</v>
      </c>
      <c r="C474" t="s">
        <v>8691</v>
      </c>
      <c r="D474" t="s">
        <v>776</v>
      </c>
    </row>
    <row r="475" spans="1:4">
      <c r="A475" t="s">
        <v>8692</v>
      </c>
      <c r="B475" t="s">
        <v>8693</v>
      </c>
      <c r="C475" t="s">
        <v>8694</v>
      </c>
      <c r="D475" t="s">
        <v>776</v>
      </c>
    </row>
    <row r="476" spans="1:4">
      <c r="A476" t="s">
        <v>8695</v>
      </c>
      <c r="B476" t="s">
        <v>8681</v>
      </c>
      <c r="C476" t="s">
        <v>8696</v>
      </c>
      <c r="D476" t="s">
        <v>776</v>
      </c>
    </row>
    <row r="477" spans="1:4">
      <c r="A477" t="s">
        <v>8697</v>
      </c>
      <c r="B477" t="s">
        <v>8698</v>
      </c>
      <c r="C477" t="s">
        <v>8699</v>
      </c>
      <c r="D477" t="s">
        <v>776</v>
      </c>
    </row>
    <row r="478" spans="1:4">
      <c r="A478" t="s">
        <v>8700</v>
      </c>
      <c r="B478" t="s">
        <v>8701</v>
      </c>
      <c r="C478" t="s">
        <v>8702</v>
      </c>
      <c r="D478" t="s">
        <v>776</v>
      </c>
    </row>
    <row r="479" spans="1:4">
      <c r="A479" t="s">
        <v>8703</v>
      </c>
      <c r="B479" t="s">
        <v>8704</v>
      </c>
      <c r="C479" t="s">
        <v>8705</v>
      </c>
      <c r="D479" t="s">
        <v>776</v>
      </c>
    </row>
    <row r="480" spans="1:4">
      <c r="A480" t="s">
        <v>8706</v>
      </c>
      <c r="B480" t="s">
        <v>8707</v>
      </c>
      <c r="C480" t="s">
        <v>8708</v>
      </c>
      <c r="D480" t="s">
        <v>776</v>
      </c>
    </row>
    <row r="481" spans="1:4">
      <c r="A481" t="s">
        <v>8709</v>
      </c>
      <c r="B481" t="s">
        <v>8710</v>
      </c>
      <c r="C481" t="s">
        <v>8711</v>
      </c>
      <c r="D481" t="s">
        <v>776</v>
      </c>
    </row>
    <row r="482" spans="1:4">
      <c r="A482" t="s">
        <v>8712</v>
      </c>
      <c r="B482" t="s">
        <v>8713</v>
      </c>
      <c r="C482" t="s">
        <v>8714</v>
      </c>
      <c r="D482" t="s">
        <v>776</v>
      </c>
    </row>
    <row r="483" spans="1:4">
      <c r="A483" t="s">
        <v>8715</v>
      </c>
      <c r="B483" t="s">
        <v>8716</v>
      </c>
      <c r="C483" t="s">
        <v>8717</v>
      </c>
      <c r="D483" t="s">
        <v>776</v>
      </c>
    </row>
    <row r="484" spans="1:4">
      <c r="A484" t="s">
        <v>8718</v>
      </c>
      <c r="B484" t="s">
        <v>8719</v>
      </c>
      <c r="C484" t="s">
        <v>8720</v>
      </c>
      <c r="D484" t="s">
        <v>776</v>
      </c>
    </row>
    <row r="485" spans="1:4">
      <c r="A485" t="s">
        <v>8721</v>
      </c>
      <c r="B485" t="s">
        <v>8722</v>
      </c>
      <c r="C485" t="s">
        <v>8723</v>
      </c>
      <c r="D485" t="s">
        <v>776</v>
      </c>
    </row>
    <row r="486" spans="1:4">
      <c r="A486" t="s">
        <v>8724</v>
      </c>
      <c r="B486" t="s">
        <v>8725</v>
      </c>
      <c r="C486" t="s">
        <v>8726</v>
      </c>
      <c r="D486" t="s">
        <v>776</v>
      </c>
    </row>
    <row r="487" spans="1:4">
      <c r="A487" t="s">
        <v>8727</v>
      </c>
      <c r="B487" t="s">
        <v>8728</v>
      </c>
      <c r="C487" t="s">
        <v>8729</v>
      </c>
      <c r="D487" t="s">
        <v>776</v>
      </c>
    </row>
    <row r="488" spans="1:4">
      <c r="A488" t="s">
        <v>8730</v>
      </c>
      <c r="B488" t="s">
        <v>8731</v>
      </c>
      <c r="C488" t="s">
        <v>8732</v>
      </c>
      <c r="D488" t="s">
        <v>776</v>
      </c>
    </row>
    <row r="489" spans="1:4">
      <c r="A489" t="s">
        <v>8733</v>
      </c>
      <c r="B489" t="s">
        <v>8734</v>
      </c>
      <c r="C489" t="s">
        <v>8735</v>
      </c>
      <c r="D489" t="s">
        <v>776</v>
      </c>
    </row>
    <row r="490" spans="1:4">
      <c r="A490" t="s">
        <v>8736</v>
      </c>
      <c r="B490" t="s">
        <v>8728</v>
      </c>
      <c r="C490" t="s">
        <v>8737</v>
      </c>
      <c r="D490" t="s">
        <v>776</v>
      </c>
    </row>
    <row r="491" spans="1:4">
      <c r="A491" t="s">
        <v>8738</v>
      </c>
      <c r="B491" t="s">
        <v>8739</v>
      </c>
      <c r="C491" t="s">
        <v>8740</v>
      </c>
      <c r="D491" t="s">
        <v>776</v>
      </c>
    </row>
    <row r="492" spans="1:4">
      <c r="A492" t="s">
        <v>8741</v>
      </c>
      <c r="B492" t="s">
        <v>8742</v>
      </c>
      <c r="C492" t="s">
        <v>8743</v>
      </c>
      <c r="D492" t="s">
        <v>776</v>
      </c>
    </row>
    <row r="493" spans="1:4">
      <c r="A493" t="s">
        <v>8744</v>
      </c>
      <c r="B493" t="s">
        <v>8745</v>
      </c>
      <c r="C493" t="s">
        <v>8746</v>
      </c>
      <c r="D493" t="s">
        <v>776</v>
      </c>
    </row>
    <row r="494" spans="1:4">
      <c r="A494" t="s">
        <v>8747</v>
      </c>
      <c r="B494" t="s">
        <v>8748</v>
      </c>
      <c r="C494" t="s">
        <v>8749</v>
      </c>
      <c r="D494" t="s">
        <v>776</v>
      </c>
    </row>
    <row r="495" spans="1:4">
      <c r="A495" t="s">
        <v>8750</v>
      </c>
      <c r="B495" t="s">
        <v>8751</v>
      </c>
      <c r="C495" t="s">
        <v>8752</v>
      </c>
      <c r="D495" t="s">
        <v>776</v>
      </c>
    </row>
    <row r="496" spans="1:4">
      <c r="A496" t="s">
        <v>8753</v>
      </c>
      <c r="B496" t="s">
        <v>8754</v>
      </c>
      <c r="C496" t="s">
        <v>8755</v>
      </c>
      <c r="D496" t="s">
        <v>776</v>
      </c>
    </row>
    <row r="497" spans="1:4">
      <c r="A497" t="s">
        <v>8756</v>
      </c>
      <c r="B497" t="s">
        <v>8757</v>
      </c>
      <c r="C497" t="s">
        <v>8758</v>
      </c>
      <c r="D497" t="s">
        <v>776</v>
      </c>
    </row>
    <row r="498" spans="1:4">
      <c r="A498" t="s">
        <v>8759</v>
      </c>
      <c r="B498" t="s">
        <v>8751</v>
      </c>
      <c r="C498" t="s">
        <v>8760</v>
      </c>
      <c r="D498" t="s">
        <v>776</v>
      </c>
    </row>
    <row r="499" spans="1:4">
      <c r="A499" t="s">
        <v>8761</v>
      </c>
      <c r="B499" t="s">
        <v>8762</v>
      </c>
      <c r="C499" t="s">
        <v>8763</v>
      </c>
      <c r="D499" t="s">
        <v>776</v>
      </c>
    </row>
    <row r="500" spans="1:4">
      <c r="A500" t="s">
        <v>8764</v>
      </c>
      <c r="B500" t="s">
        <v>8765</v>
      </c>
      <c r="C500" t="s">
        <v>8766</v>
      </c>
      <c r="D500" t="s">
        <v>776</v>
      </c>
    </row>
    <row r="501" spans="1:4">
      <c r="A501" t="s">
        <v>8767</v>
      </c>
      <c r="B501" t="s">
        <v>8768</v>
      </c>
      <c r="C501" t="s">
        <v>8769</v>
      </c>
      <c r="D501" t="s">
        <v>776</v>
      </c>
    </row>
    <row r="502" spans="1:4">
      <c r="A502" t="s">
        <v>8770</v>
      </c>
      <c r="B502" t="s">
        <v>8771</v>
      </c>
      <c r="C502" t="s">
        <v>8772</v>
      </c>
      <c r="D502" t="s">
        <v>776</v>
      </c>
    </row>
    <row r="503" spans="1:4">
      <c r="A503" t="s">
        <v>8773</v>
      </c>
      <c r="B503" t="s">
        <v>8774</v>
      </c>
      <c r="C503" t="s">
        <v>8775</v>
      </c>
      <c r="D503" t="s">
        <v>776</v>
      </c>
    </row>
    <row r="504" spans="1:4">
      <c r="A504" t="s">
        <v>8776</v>
      </c>
      <c r="B504" t="s">
        <v>8777</v>
      </c>
      <c r="C504" t="s">
        <v>8778</v>
      </c>
      <c r="D504" t="s">
        <v>776</v>
      </c>
    </row>
    <row r="505" spans="1:4">
      <c r="A505" t="s">
        <v>8779</v>
      </c>
      <c r="B505" t="s">
        <v>8780</v>
      </c>
      <c r="C505" t="s">
        <v>8781</v>
      </c>
      <c r="D505" t="s">
        <v>776</v>
      </c>
    </row>
    <row r="506" spans="1:4">
      <c r="A506" t="s">
        <v>8782</v>
      </c>
      <c r="B506" t="s">
        <v>8783</v>
      </c>
      <c r="C506" t="s">
        <v>8784</v>
      </c>
      <c r="D506" t="s">
        <v>776</v>
      </c>
    </row>
    <row r="507" spans="1:4">
      <c r="A507" t="s">
        <v>8785</v>
      </c>
      <c r="B507" t="s">
        <v>8786</v>
      </c>
      <c r="C507" t="s">
        <v>8787</v>
      </c>
      <c r="D507" t="s">
        <v>776</v>
      </c>
    </row>
    <row r="508" spans="1:4">
      <c r="A508" t="s">
        <v>8788</v>
      </c>
      <c r="B508" t="s">
        <v>8789</v>
      </c>
      <c r="C508" t="s">
        <v>8790</v>
      </c>
      <c r="D508" t="s">
        <v>776</v>
      </c>
    </row>
    <row r="509" spans="1:4">
      <c r="A509" t="s">
        <v>8791</v>
      </c>
      <c r="B509" t="s">
        <v>8792</v>
      </c>
      <c r="C509" t="s">
        <v>8793</v>
      </c>
      <c r="D509" t="s">
        <v>776</v>
      </c>
    </row>
    <row r="510" spans="1:4">
      <c r="A510" t="s">
        <v>8794</v>
      </c>
      <c r="B510" t="s">
        <v>8795</v>
      </c>
      <c r="C510" t="s">
        <v>8796</v>
      </c>
      <c r="D510" t="s">
        <v>776</v>
      </c>
    </row>
    <row r="511" spans="1:4">
      <c r="A511" t="s">
        <v>8797</v>
      </c>
      <c r="B511" t="s">
        <v>8798</v>
      </c>
      <c r="C511" t="s">
        <v>8799</v>
      </c>
      <c r="D511" t="s">
        <v>776</v>
      </c>
    </row>
    <row r="512" spans="1:4">
      <c r="A512" t="s">
        <v>8800</v>
      </c>
      <c r="B512" t="s">
        <v>8801</v>
      </c>
      <c r="C512" t="s">
        <v>8802</v>
      </c>
      <c r="D512" t="s">
        <v>776</v>
      </c>
    </row>
    <row r="513" spans="1:4">
      <c r="A513" t="s">
        <v>8803</v>
      </c>
      <c r="B513" t="s">
        <v>8801</v>
      </c>
      <c r="C513" t="s">
        <v>8804</v>
      </c>
      <c r="D513" t="s">
        <v>776</v>
      </c>
    </row>
    <row r="514" spans="1:4">
      <c r="A514" t="s">
        <v>8805</v>
      </c>
      <c r="B514" t="s">
        <v>8801</v>
      </c>
      <c r="C514" t="s">
        <v>8806</v>
      </c>
      <c r="D514" t="s">
        <v>776</v>
      </c>
    </row>
    <row r="515" spans="1:4">
      <c r="A515" t="s">
        <v>8807</v>
      </c>
      <c r="B515" t="s">
        <v>8808</v>
      </c>
      <c r="C515" t="s">
        <v>8809</v>
      </c>
      <c r="D515" t="s">
        <v>776</v>
      </c>
    </row>
    <row r="516" spans="1:4">
      <c r="A516" t="s">
        <v>8810</v>
      </c>
      <c r="B516" t="s">
        <v>8808</v>
      </c>
      <c r="C516" t="s">
        <v>8811</v>
      </c>
      <c r="D516" t="s">
        <v>776</v>
      </c>
    </row>
    <row r="517" spans="1:4">
      <c r="A517" t="s">
        <v>8812</v>
      </c>
      <c r="B517" t="s">
        <v>8813</v>
      </c>
      <c r="C517" t="s">
        <v>8814</v>
      </c>
      <c r="D517" t="s">
        <v>776</v>
      </c>
    </row>
    <row r="518" spans="1:4">
      <c r="A518" t="s">
        <v>8815</v>
      </c>
      <c r="B518" t="s">
        <v>8816</v>
      </c>
      <c r="C518" t="s">
        <v>8817</v>
      </c>
      <c r="D518" t="s">
        <v>776</v>
      </c>
    </row>
    <row r="519" spans="1:4">
      <c r="A519" t="s">
        <v>8818</v>
      </c>
      <c r="B519" t="s">
        <v>8816</v>
      </c>
      <c r="C519" t="s">
        <v>8819</v>
      </c>
      <c r="D519" t="s">
        <v>776</v>
      </c>
    </row>
    <row r="520" spans="1:4">
      <c r="A520" t="s">
        <v>8820</v>
      </c>
      <c r="B520" t="s">
        <v>8816</v>
      </c>
      <c r="C520" t="s">
        <v>8821</v>
      </c>
      <c r="D520" t="s">
        <v>776</v>
      </c>
    </row>
    <row r="521" spans="1:4">
      <c r="A521" t="s">
        <v>8822</v>
      </c>
      <c r="B521" t="s">
        <v>8823</v>
      </c>
      <c r="C521" t="s">
        <v>8824</v>
      </c>
      <c r="D521" t="s">
        <v>776</v>
      </c>
    </row>
    <row r="522" spans="1:4">
      <c r="A522" t="s">
        <v>8825</v>
      </c>
      <c r="B522" t="s">
        <v>8826</v>
      </c>
      <c r="C522" t="s">
        <v>8827</v>
      </c>
      <c r="D522" t="s">
        <v>776</v>
      </c>
    </row>
    <row r="523" spans="1:4">
      <c r="A523" t="s">
        <v>8828</v>
      </c>
      <c r="B523" t="s">
        <v>8826</v>
      </c>
      <c r="C523" t="s">
        <v>2222</v>
      </c>
      <c r="D523" t="s">
        <v>776</v>
      </c>
    </row>
    <row r="524" spans="1:4">
      <c r="A524" t="s">
        <v>8829</v>
      </c>
      <c r="B524" t="s">
        <v>8830</v>
      </c>
      <c r="C524" t="s">
        <v>8831</v>
      </c>
      <c r="D524" t="s">
        <v>776</v>
      </c>
    </row>
    <row r="525" spans="1:4">
      <c r="A525" t="s">
        <v>8832</v>
      </c>
      <c r="B525" t="s">
        <v>8830</v>
      </c>
      <c r="C525" t="s">
        <v>8833</v>
      </c>
      <c r="D525" t="s">
        <v>776</v>
      </c>
    </row>
    <row r="526" spans="1:4">
      <c r="A526" t="s">
        <v>8834</v>
      </c>
      <c r="B526" t="s">
        <v>8835</v>
      </c>
      <c r="C526" t="s">
        <v>8836</v>
      </c>
      <c r="D526" t="s">
        <v>776</v>
      </c>
    </row>
    <row r="527" spans="1:4">
      <c r="A527" t="s">
        <v>8837</v>
      </c>
      <c r="B527" t="s">
        <v>8835</v>
      </c>
      <c r="C527" t="s">
        <v>8838</v>
      </c>
      <c r="D527" t="s">
        <v>776</v>
      </c>
    </row>
    <row r="528" spans="1:4">
      <c r="A528" t="s">
        <v>8839</v>
      </c>
      <c r="B528" t="s">
        <v>8840</v>
      </c>
      <c r="C528" t="s">
        <v>8841</v>
      </c>
      <c r="D528" t="s">
        <v>776</v>
      </c>
    </row>
    <row r="529" spans="1:4">
      <c r="A529" t="s">
        <v>8842</v>
      </c>
      <c r="B529" t="s">
        <v>8840</v>
      </c>
      <c r="C529" t="s">
        <v>8843</v>
      </c>
      <c r="D529" t="s">
        <v>776</v>
      </c>
    </row>
    <row r="530" spans="1:4">
      <c r="A530" t="s">
        <v>8844</v>
      </c>
      <c r="B530" t="s">
        <v>8845</v>
      </c>
      <c r="C530" t="s">
        <v>8846</v>
      </c>
      <c r="D530" t="s">
        <v>776</v>
      </c>
    </row>
    <row r="531" spans="1:4">
      <c r="A531" t="s">
        <v>8847</v>
      </c>
      <c r="B531" t="s">
        <v>8848</v>
      </c>
      <c r="C531" t="s">
        <v>8849</v>
      </c>
      <c r="D531" t="s">
        <v>776</v>
      </c>
    </row>
    <row r="532" spans="1:4">
      <c r="A532" t="s">
        <v>8850</v>
      </c>
      <c r="B532" t="s">
        <v>8848</v>
      </c>
      <c r="C532" t="s">
        <v>8851</v>
      </c>
      <c r="D532" t="s">
        <v>776</v>
      </c>
    </row>
    <row r="533" spans="1:4">
      <c r="A533" t="s">
        <v>8852</v>
      </c>
      <c r="B533" t="s">
        <v>8853</v>
      </c>
      <c r="C533" t="s">
        <v>8854</v>
      </c>
      <c r="D533" t="s">
        <v>776</v>
      </c>
    </row>
    <row r="534" spans="1:4">
      <c r="A534" t="s">
        <v>8855</v>
      </c>
      <c r="B534" t="s">
        <v>8853</v>
      </c>
      <c r="C534" t="s">
        <v>8856</v>
      </c>
      <c r="D534" t="s">
        <v>776</v>
      </c>
    </row>
    <row r="535" spans="1:4">
      <c r="A535" t="s">
        <v>8857</v>
      </c>
      <c r="B535" t="s">
        <v>8858</v>
      </c>
      <c r="C535" t="s">
        <v>8859</v>
      </c>
      <c r="D535" t="s">
        <v>776</v>
      </c>
    </row>
    <row r="536" spans="1:4">
      <c r="A536" t="s">
        <v>8860</v>
      </c>
      <c r="B536" t="s">
        <v>8861</v>
      </c>
      <c r="C536" t="s">
        <v>8862</v>
      </c>
      <c r="D536" t="s">
        <v>776</v>
      </c>
    </row>
    <row r="537" spans="1:4">
      <c r="A537" t="s">
        <v>8863</v>
      </c>
      <c r="B537" t="s">
        <v>8864</v>
      </c>
      <c r="C537" t="s">
        <v>8865</v>
      </c>
      <c r="D537" t="s">
        <v>776</v>
      </c>
    </row>
    <row r="538" spans="1:4">
      <c r="A538" t="s">
        <v>8866</v>
      </c>
      <c r="B538" t="s">
        <v>8864</v>
      </c>
      <c r="C538" t="s">
        <v>8867</v>
      </c>
      <c r="D538" t="s">
        <v>776</v>
      </c>
    </row>
    <row r="539" spans="1:4">
      <c r="A539" t="s">
        <v>8868</v>
      </c>
      <c r="B539" t="s">
        <v>8869</v>
      </c>
      <c r="C539" t="s">
        <v>8870</v>
      </c>
      <c r="D539" t="s">
        <v>776</v>
      </c>
    </row>
    <row r="540" spans="1:4">
      <c r="A540" t="s">
        <v>8871</v>
      </c>
      <c r="B540" t="s">
        <v>8872</v>
      </c>
      <c r="C540" t="s">
        <v>8873</v>
      </c>
      <c r="D540" t="s">
        <v>772</v>
      </c>
    </row>
    <row r="541" spans="1:4">
      <c r="A541" t="s">
        <v>8874</v>
      </c>
      <c r="B541" t="s">
        <v>8875</v>
      </c>
      <c r="C541" t="s">
        <v>8876</v>
      </c>
      <c r="D541" t="s">
        <v>772</v>
      </c>
    </row>
    <row r="542" spans="1:4">
      <c r="A542" t="s">
        <v>8877</v>
      </c>
      <c r="B542" t="s">
        <v>8878</v>
      </c>
      <c r="C542" t="s">
        <v>8879</v>
      </c>
      <c r="D542" t="s">
        <v>776</v>
      </c>
    </row>
    <row r="543" spans="1:4">
      <c r="A543" t="s">
        <v>8880</v>
      </c>
      <c r="B543" t="s">
        <v>8878</v>
      </c>
      <c r="C543" t="s">
        <v>8881</v>
      </c>
      <c r="D543" t="s">
        <v>776</v>
      </c>
    </row>
    <row r="544" spans="1:4">
      <c r="A544" t="s">
        <v>8882</v>
      </c>
      <c r="B544" t="s">
        <v>8883</v>
      </c>
      <c r="C544" t="s">
        <v>8884</v>
      </c>
      <c r="D544" t="s">
        <v>773</v>
      </c>
    </row>
    <row r="545" spans="1:4">
      <c r="A545" t="s">
        <v>8885</v>
      </c>
      <c r="B545" t="s">
        <v>8886</v>
      </c>
      <c r="C545" t="s">
        <v>8887</v>
      </c>
      <c r="D545" t="s">
        <v>776</v>
      </c>
    </row>
    <row r="546" spans="1:4">
      <c r="A546" t="s">
        <v>8888</v>
      </c>
      <c r="B546" t="s">
        <v>8886</v>
      </c>
      <c r="C546" t="s">
        <v>8889</v>
      </c>
      <c r="D546" t="s">
        <v>776</v>
      </c>
    </row>
    <row r="547" spans="1:4">
      <c r="A547" t="s">
        <v>8890</v>
      </c>
      <c r="B547" t="s">
        <v>8891</v>
      </c>
      <c r="C547" t="s">
        <v>8892</v>
      </c>
      <c r="D547" t="s">
        <v>769</v>
      </c>
    </row>
    <row r="548" spans="1:4">
      <c r="A548" t="s">
        <v>8893</v>
      </c>
      <c r="B548" t="s">
        <v>8894</v>
      </c>
      <c r="C548" t="s">
        <v>8895</v>
      </c>
      <c r="D548" t="s">
        <v>776</v>
      </c>
    </row>
    <row r="549" spans="1:4">
      <c r="A549" t="s">
        <v>8896</v>
      </c>
      <c r="B549" t="s">
        <v>8894</v>
      </c>
      <c r="C549" t="s">
        <v>8897</v>
      </c>
      <c r="D549" t="s">
        <v>776</v>
      </c>
    </row>
    <row r="550" spans="1:4">
      <c r="A550" t="s">
        <v>8898</v>
      </c>
      <c r="B550" t="s">
        <v>8894</v>
      </c>
      <c r="C550" t="s">
        <v>8899</v>
      </c>
      <c r="D550" t="s">
        <v>776</v>
      </c>
    </row>
    <row r="551" spans="1:4">
      <c r="A551" t="s">
        <v>8900</v>
      </c>
      <c r="B551" t="s">
        <v>8894</v>
      </c>
      <c r="C551" t="s">
        <v>8901</v>
      </c>
      <c r="D551" t="s">
        <v>776</v>
      </c>
    </row>
    <row r="552" spans="1:4">
      <c r="A552" t="s">
        <v>8902</v>
      </c>
      <c r="B552" t="s">
        <v>8903</v>
      </c>
      <c r="C552" t="s">
        <v>8904</v>
      </c>
      <c r="D552" t="s">
        <v>776</v>
      </c>
    </row>
    <row r="553" spans="1:4">
      <c r="A553" t="s">
        <v>8905</v>
      </c>
      <c r="B553" t="s">
        <v>8903</v>
      </c>
      <c r="C553" t="s">
        <v>8906</v>
      </c>
      <c r="D553" t="s">
        <v>776</v>
      </c>
    </row>
    <row r="554" spans="1:4">
      <c r="A554" t="s">
        <v>8907</v>
      </c>
      <c r="B554" t="s">
        <v>8908</v>
      </c>
      <c r="C554" t="s">
        <v>8909</v>
      </c>
      <c r="D554" t="s">
        <v>771</v>
      </c>
    </row>
    <row r="555" spans="1:4">
      <c r="A555" t="s">
        <v>8910</v>
      </c>
      <c r="B555" t="s">
        <v>8911</v>
      </c>
      <c r="C555" t="s">
        <v>8912</v>
      </c>
      <c r="D555" t="s">
        <v>772</v>
      </c>
    </row>
    <row r="556" spans="1:4">
      <c r="A556" t="s">
        <v>8913</v>
      </c>
      <c r="B556" t="s">
        <v>8914</v>
      </c>
      <c r="C556" t="s">
        <v>8915</v>
      </c>
      <c r="D556" t="s">
        <v>772</v>
      </c>
    </row>
    <row r="557" spans="1:4">
      <c r="A557" t="s">
        <v>8916</v>
      </c>
      <c r="B557" t="s">
        <v>8917</v>
      </c>
      <c r="C557" t="s">
        <v>8918</v>
      </c>
      <c r="D557" t="s">
        <v>772</v>
      </c>
    </row>
    <row r="558" spans="1:4">
      <c r="A558" t="s">
        <v>8919</v>
      </c>
      <c r="B558" t="s">
        <v>8920</v>
      </c>
      <c r="C558" t="s">
        <v>8921</v>
      </c>
      <c r="D558" t="s">
        <v>772</v>
      </c>
    </row>
    <row r="559" spans="1:4">
      <c r="A559" t="s">
        <v>8922</v>
      </c>
      <c r="B559" t="s">
        <v>8923</v>
      </c>
      <c r="C559" t="s">
        <v>8924</v>
      </c>
      <c r="D559" t="s">
        <v>771</v>
      </c>
    </row>
    <row r="560" spans="1:4">
      <c r="A560" t="s">
        <v>8925</v>
      </c>
      <c r="B560" t="s">
        <v>8923</v>
      </c>
      <c r="C560" t="s">
        <v>8926</v>
      </c>
      <c r="D560" t="s">
        <v>771</v>
      </c>
    </row>
    <row r="561" spans="1:4">
      <c r="A561" t="s">
        <v>8927</v>
      </c>
      <c r="B561" t="s">
        <v>8923</v>
      </c>
      <c r="C561" t="s">
        <v>8928</v>
      </c>
      <c r="D561" t="s">
        <v>771</v>
      </c>
    </row>
    <row r="562" spans="1:4">
      <c r="A562" t="s">
        <v>8929</v>
      </c>
      <c r="B562" t="s">
        <v>8930</v>
      </c>
      <c r="C562" t="s">
        <v>8931</v>
      </c>
      <c r="D562" t="s">
        <v>771</v>
      </c>
    </row>
    <row r="563" spans="1:4">
      <c r="A563" t="s">
        <v>8932</v>
      </c>
      <c r="B563" t="s">
        <v>8930</v>
      </c>
      <c r="C563" t="s">
        <v>8933</v>
      </c>
      <c r="D563" t="s">
        <v>771</v>
      </c>
    </row>
    <row r="564" spans="1:4">
      <c r="A564" t="s">
        <v>8934</v>
      </c>
      <c r="B564" t="s">
        <v>8935</v>
      </c>
      <c r="C564" t="s">
        <v>8936</v>
      </c>
      <c r="D564" t="s">
        <v>771</v>
      </c>
    </row>
    <row r="565" spans="1:4">
      <c r="A565" t="s">
        <v>8937</v>
      </c>
      <c r="B565" t="s">
        <v>8938</v>
      </c>
      <c r="C565" t="s">
        <v>8939</v>
      </c>
      <c r="D565" t="s">
        <v>773</v>
      </c>
    </row>
    <row r="566" spans="1:4">
      <c r="A566" t="s">
        <v>8940</v>
      </c>
      <c r="B566" t="s">
        <v>8941</v>
      </c>
      <c r="C566" t="s">
        <v>8942</v>
      </c>
      <c r="D566" t="s">
        <v>776</v>
      </c>
    </row>
    <row r="567" spans="1:4">
      <c r="A567" t="s">
        <v>8943</v>
      </c>
      <c r="B567" t="s">
        <v>8944</v>
      </c>
      <c r="C567" t="s">
        <v>8945</v>
      </c>
      <c r="D567" t="s">
        <v>776</v>
      </c>
    </row>
    <row r="568" spans="1:4">
      <c r="A568" t="s">
        <v>8946</v>
      </c>
      <c r="B568" t="s">
        <v>8947</v>
      </c>
      <c r="C568" t="s">
        <v>8948</v>
      </c>
      <c r="D568" t="s">
        <v>776</v>
      </c>
    </row>
    <row r="569" spans="1:4">
      <c r="A569" t="s">
        <v>8949</v>
      </c>
      <c r="B569" t="s">
        <v>8950</v>
      </c>
      <c r="C569" t="s">
        <v>8951</v>
      </c>
      <c r="D569" t="s">
        <v>777</v>
      </c>
    </row>
    <row r="570" spans="1:4">
      <c r="A570" t="s">
        <v>8952</v>
      </c>
      <c r="B570" t="s">
        <v>8953</v>
      </c>
      <c r="C570" t="s">
        <v>8954</v>
      </c>
      <c r="D570" t="s">
        <v>776</v>
      </c>
    </row>
    <row r="571" spans="1:4">
      <c r="A571" t="s">
        <v>8955</v>
      </c>
      <c r="B571" t="s">
        <v>8953</v>
      </c>
      <c r="C571" t="s">
        <v>8956</v>
      </c>
      <c r="D571" t="s">
        <v>776</v>
      </c>
    </row>
    <row r="572" spans="1:4">
      <c r="A572" t="s">
        <v>8957</v>
      </c>
      <c r="B572" t="s">
        <v>8958</v>
      </c>
      <c r="C572" t="s">
        <v>8959</v>
      </c>
      <c r="D572" t="s">
        <v>776</v>
      </c>
    </row>
    <row r="573" spans="1:4">
      <c r="A573" t="s">
        <v>8960</v>
      </c>
      <c r="B573" t="s">
        <v>8958</v>
      </c>
      <c r="C573" t="s">
        <v>8961</v>
      </c>
      <c r="D573" t="s">
        <v>776</v>
      </c>
    </row>
    <row r="574" spans="1:4">
      <c r="A574" t="s">
        <v>8962</v>
      </c>
      <c r="B574" t="s">
        <v>8963</v>
      </c>
      <c r="C574" t="s">
        <v>8964</v>
      </c>
      <c r="D574" t="s">
        <v>776</v>
      </c>
    </row>
    <row r="575" spans="1:4">
      <c r="A575" t="s">
        <v>8965</v>
      </c>
      <c r="B575" t="s">
        <v>8963</v>
      </c>
      <c r="C575" t="s">
        <v>8966</v>
      </c>
      <c r="D575" t="s">
        <v>776</v>
      </c>
    </row>
    <row r="576" spans="1:4">
      <c r="A576" t="s">
        <v>8967</v>
      </c>
      <c r="B576" t="s">
        <v>8968</v>
      </c>
      <c r="C576" t="s">
        <v>8969</v>
      </c>
      <c r="D576" t="s">
        <v>776</v>
      </c>
    </row>
    <row r="577" spans="1:4">
      <c r="A577" t="s">
        <v>8970</v>
      </c>
      <c r="B577" t="s">
        <v>8968</v>
      </c>
      <c r="C577" t="s">
        <v>8971</v>
      </c>
      <c r="D577" t="s">
        <v>776</v>
      </c>
    </row>
    <row r="578" spans="1:4">
      <c r="A578" t="s">
        <v>8972</v>
      </c>
      <c r="B578" t="s">
        <v>8973</v>
      </c>
      <c r="C578" t="s">
        <v>8974</v>
      </c>
      <c r="D578" t="s">
        <v>776</v>
      </c>
    </row>
    <row r="579" spans="1:4">
      <c r="A579" t="s">
        <v>8975</v>
      </c>
      <c r="B579" t="s">
        <v>8973</v>
      </c>
      <c r="C579" t="s">
        <v>8976</v>
      </c>
      <c r="D579" t="s">
        <v>776</v>
      </c>
    </row>
    <row r="580" spans="1:4">
      <c r="A580" t="s">
        <v>8977</v>
      </c>
      <c r="B580" t="s">
        <v>8978</v>
      </c>
      <c r="C580" t="s">
        <v>8979</v>
      </c>
      <c r="D580" t="s">
        <v>771</v>
      </c>
    </row>
    <row r="581" spans="1:4">
      <c r="A581" t="s">
        <v>8980</v>
      </c>
      <c r="B581" t="s">
        <v>8981</v>
      </c>
      <c r="C581" t="s">
        <v>8982</v>
      </c>
      <c r="D581" t="s">
        <v>771</v>
      </c>
    </row>
    <row r="582" spans="1:4">
      <c r="A582" t="s">
        <v>8983</v>
      </c>
      <c r="B582" t="s">
        <v>8984</v>
      </c>
      <c r="C582" t="s">
        <v>8985</v>
      </c>
      <c r="D582" t="s">
        <v>773</v>
      </c>
    </row>
    <row r="583" spans="1:4">
      <c r="A583" t="s">
        <v>8986</v>
      </c>
      <c r="B583" t="s">
        <v>8987</v>
      </c>
      <c r="C583" t="s">
        <v>8988</v>
      </c>
      <c r="D583" t="s">
        <v>773</v>
      </c>
    </row>
    <row r="584" spans="1:4">
      <c r="A584" t="s">
        <v>8989</v>
      </c>
      <c r="B584" t="s">
        <v>8990</v>
      </c>
      <c r="C584" t="s">
        <v>8991</v>
      </c>
      <c r="D584" t="s">
        <v>773</v>
      </c>
    </row>
    <row r="585" spans="1:4">
      <c r="A585" t="s">
        <v>8992</v>
      </c>
      <c r="B585" t="s">
        <v>8993</v>
      </c>
      <c r="C585" t="s">
        <v>8994</v>
      </c>
      <c r="D585" t="s">
        <v>773</v>
      </c>
    </row>
    <row r="586" spans="1:4">
      <c r="A586" t="s">
        <v>8995</v>
      </c>
      <c r="B586" t="s">
        <v>8996</v>
      </c>
      <c r="C586" t="s">
        <v>8997</v>
      </c>
      <c r="D586" t="s">
        <v>773</v>
      </c>
    </row>
    <row r="587" spans="1:4">
      <c r="A587" t="s">
        <v>8998</v>
      </c>
      <c r="B587" t="s">
        <v>8999</v>
      </c>
      <c r="C587" t="s">
        <v>9000</v>
      </c>
      <c r="D587" t="s">
        <v>773</v>
      </c>
    </row>
    <row r="588" spans="1:4">
      <c r="A588" t="s">
        <v>9001</v>
      </c>
      <c r="B588" t="s">
        <v>9002</v>
      </c>
      <c r="C588" t="s">
        <v>9003</v>
      </c>
      <c r="D588" t="s">
        <v>772</v>
      </c>
    </row>
    <row r="589" spans="1:4">
      <c r="A589" t="s">
        <v>9004</v>
      </c>
      <c r="B589" t="s">
        <v>9005</v>
      </c>
      <c r="C589" t="s">
        <v>9006</v>
      </c>
      <c r="D589" t="s">
        <v>773</v>
      </c>
    </row>
    <row r="590" spans="1:4">
      <c r="A590" t="s">
        <v>9007</v>
      </c>
      <c r="B590" t="s">
        <v>9008</v>
      </c>
      <c r="C590" t="s">
        <v>9009</v>
      </c>
      <c r="D590" t="s">
        <v>772</v>
      </c>
    </row>
    <row r="591" spans="1:4">
      <c r="A591" t="s">
        <v>9010</v>
      </c>
      <c r="B591" t="s">
        <v>9011</v>
      </c>
      <c r="C591" t="s">
        <v>9012</v>
      </c>
      <c r="D591" t="s">
        <v>772</v>
      </c>
    </row>
    <row r="592" spans="1:4">
      <c r="A592" t="s">
        <v>9013</v>
      </c>
      <c r="B592" t="s">
        <v>9014</v>
      </c>
      <c r="C592" t="s">
        <v>9015</v>
      </c>
      <c r="D592" t="s">
        <v>772</v>
      </c>
    </row>
    <row r="593" spans="1:4">
      <c r="A593" t="s">
        <v>9016</v>
      </c>
      <c r="B593" t="s">
        <v>9017</v>
      </c>
      <c r="C593" t="s">
        <v>3856</v>
      </c>
      <c r="D593" t="s">
        <v>771</v>
      </c>
    </row>
    <row r="594" spans="1:4">
      <c r="A594" t="s">
        <v>9018</v>
      </c>
      <c r="B594" t="s">
        <v>9019</v>
      </c>
      <c r="C594" t="s">
        <v>9020</v>
      </c>
      <c r="D594" t="s">
        <v>771</v>
      </c>
    </row>
    <row r="595" spans="1:4">
      <c r="A595" t="s">
        <v>9021</v>
      </c>
      <c r="B595" t="s">
        <v>6061</v>
      </c>
      <c r="C595" t="s">
        <v>9022</v>
      </c>
      <c r="D595" t="s">
        <v>771</v>
      </c>
    </row>
    <row r="596" spans="1:4">
      <c r="A596" t="s">
        <v>9023</v>
      </c>
      <c r="B596" t="s">
        <v>6055</v>
      </c>
      <c r="C596" t="s">
        <v>9024</v>
      </c>
      <c r="D596" t="s">
        <v>771</v>
      </c>
    </row>
    <row r="597" spans="1:4">
      <c r="A597" t="s">
        <v>9025</v>
      </c>
      <c r="B597" t="s">
        <v>9026</v>
      </c>
      <c r="C597" t="s">
        <v>9027</v>
      </c>
      <c r="D597" t="s">
        <v>771</v>
      </c>
    </row>
    <row r="598" spans="1:4">
      <c r="A598" t="s">
        <v>9028</v>
      </c>
      <c r="B598" t="s">
        <v>9029</v>
      </c>
      <c r="C598" t="s">
        <v>9030</v>
      </c>
      <c r="D598" t="s">
        <v>771</v>
      </c>
    </row>
    <row r="599" spans="1:4">
      <c r="A599" t="s">
        <v>9031</v>
      </c>
      <c r="B599" t="s">
        <v>9032</v>
      </c>
      <c r="C599" t="s">
        <v>9033</v>
      </c>
      <c r="D599" t="s">
        <v>769</v>
      </c>
    </row>
    <row r="600" spans="1:4">
      <c r="A600" t="s">
        <v>9034</v>
      </c>
      <c r="B600" t="s">
        <v>9035</v>
      </c>
      <c r="C600" t="s">
        <v>9036</v>
      </c>
      <c r="D600" t="s">
        <v>774</v>
      </c>
    </row>
    <row r="601" spans="1:4">
      <c r="A601" t="s">
        <v>9037</v>
      </c>
      <c r="B601" t="s">
        <v>9038</v>
      </c>
      <c r="C601" t="s">
        <v>9039</v>
      </c>
      <c r="D601" t="s">
        <v>774</v>
      </c>
    </row>
    <row r="602" spans="1:4">
      <c r="A602" t="s">
        <v>9040</v>
      </c>
      <c r="B602" t="s">
        <v>9041</v>
      </c>
      <c r="C602" t="s">
        <v>9042</v>
      </c>
      <c r="D602" t="s">
        <v>774</v>
      </c>
    </row>
    <row r="603" spans="1:4">
      <c r="A603" t="s">
        <v>9043</v>
      </c>
      <c r="B603" t="s">
        <v>9044</v>
      </c>
      <c r="C603" t="s">
        <v>9045</v>
      </c>
      <c r="D603" t="s">
        <v>774</v>
      </c>
    </row>
    <row r="604" spans="1:4">
      <c r="A604" t="s">
        <v>9046</v>
      </c>
      <c r="B604" t="s">
        <v>9047</v>
      </c>
      <c r="C604" t="s">
        <v>9048</v>
      </c>
      <c r="D604" t="s">
        <v>774</v>
      </c>
    </row>
    <row r="605" spans="1:4">
      <c r="A605" t="s">
        <v>9049</v>
      </c>
      <c r="B605" t="s">
        <v>9050</v>
      </c>
      <c r="C605" t="s">
        <v>9051</v>
      </c>
      <c r="D605" t="s">
        <v>774</v>
      </c>
    </row>
    <row r="606" spans="1:4">
      <c r="A606" t="s">
        <v>9052</v>
      </c>
      <c r="B606" t="s">
        <v>9053</v>
      </c>
      <c r="C606" t="s">
        <v>9054</v>
      </c>
      <c r="D606" t="s">
        <v>774</v>
      </c>
    </row>
    <row r="607" spans="1:4">
      <c r="A607" t="s">
        <v>9055</v>
      </c>
      <c r="B607" t="s">
        <v>9056</v>
      </c>
      <c r="C607" t="s">
        <v>9057</v>
      </c>
      <c r="D607" t="s">
        <v>774</v>
      </c>
    </row>
    <row r="608" spans="1:4">
      <c r="A608" t="s">
        <v>9058</v>
      </c>
      <c r="B608" t="s">
        <v>9059</v>
      </c>
      <c r="C608" t="s">
        <v>9060</v>
      </c>
      <c r="D608" t="s">
        <v>774</v>
      </c>
    </row>
    <row r="609" spans="1:4">
      <c r="A609" t="s">
        <v>9061</v>
      </c>
      <c r="B609" t="s">
        <v>9059</v>
      </c>
      <c r="C609" t="s">
        <v>9062</v>
      </c>
      <c r="D609" t="s">
        <v>774</v>
      </c>
    </row>
    <row r="610" spans="1:4">
      <c r="A610" t="s">
        <v>9063</v>
      </c>
      <c r="B610" t="s">
        <v>9047</v>
      </c>
      <c r="C610" t="s">
        <v>9064</v>
      </c>
      <c r="D610" t="s">
        <v>774</v>
      </c>
    </row>
    <row r="611" spans="1:4">
      <c r="A611" t="s">
        <v>9065</v>
      </c>
      <c r="B611" t="s">
        <v>9038</v>
      </c>
      <c r="C611" t="s">
        <v>9066</v>
      </c>
      <c r="D611" t="s">
        <v>774</v>
      </c>
    </row>
    <row r="612" spans="1:4">
      <c r="A612" t="s">
        <v>9067</v>
      </c>
      <c r="B612" t="s">
        <v>6075</v>
      </c>
      <c r="C612" t="s">
        <v>6076</v>
      </c>
      <c r="D612" t="s">
        <v>769</v>
      </c>
    </row>
    <row r="613" spans="1:4">
      <c r="A613" t="s">
        <v>9068</v>
      </c>
      <c r="B613" t="s">
        <v>9044</v>
      </c>
      <c r="C613" t="s">
        <v>9069</v>
      </c>
      <c r="D613" t="s">
        <v>774</v>
      </c>
    </row>
    <row r="614" spans="1:4">
      <c r="A614" t="s">
        <v>9070</v>
      </c>
      <c r="B614" t="s">
        <v>9038</v>
      </c>
      <c r="C614" t="s">
        <v>9071</v>
      </c>
      <c r="D614" t="s">
        <v>774</v>
      </c>
    </row>
    <row r="615" spans="1:4">
      <c r="A615" t="s">
        <v>9072</v>
      </c>
      <c r="B615" t="s">
        <v>9044</v>
      </c>
      <c r="C615" t="s">
        <v>9073</v>
      </c>
      <c r="D615" t="s">
        <v>774</v>
      </c>
    </row>
    <row r="616" spans="1:4">
      <c r="A616" t="s">
        <v>9074</v>
      </c>
      <c r="B616" t="s">
        <v>9075</v>
      </c>
      <c r="C616" t="s">
        <v>9076</v>
      </c>
      <c r="D616" t="s">
        <v>774</v>
      </c>
    </row>
    <row r="617" spans="1:4">
      <c r="A617" t="s">
        <v>9077</v>
      </c>
      <c r="B617" t="s">
        <v>9038</v>
      </c>
      <c r="C617" t="s">
        <v>9078</v>
      </c>
      <c r="D617" t="s">
        <v>774</v>
      </c>
    </row>
    <row r="618" spans="1:4">
      <c r="A618" t="s">
        <v>9079</v>
      </c>
      <c r="B618" t="s">
        <v>9038</v>
      </c>
      <c r="C618" t="s">
        <v>9080</v>
      </c>
      <c r="D618" t="s">
        <v>774</v>
      </c>
    </row>
    <row r="619" spans="1:4">
      <c r="A619" t="s">
        <v>9081</v>
      </c>
      <c r="B619" t="s">
        <v>9082</v>
      </c>
      <c r="C619" t="s">
        <v>9083</v>
      </c>
      <c r="D619" t="s">
        <v>777</v>
      </c>
    </row>
    <row r="620" spans="1:4">
      <c r="A620" t="s">
        <v>9084</v>
      </c>
      <c r="B620" t="s">
        <v>9085</v>
      </c>
      <c r="C620" t="s">
        <v>9086</v>
      </c>
      <c r="D620" t="s">
        <v>771</v>
      </c>
    </row>
    <row r="621" spans="1:4">
      <c r="A621" t="s">
        <v>9087</v>
      </c>
      <c r="B621" t="s">
        <v>9088</v>
      </c>
      <c r="C621" t="s">
        <v>9089</v>
      </c>
      <c r="D621" t="s">
        <v>771</v>
      </c>
    </row>
    <row r="622" spans="1:4">
      <c r="A622" t="s">
        <v>9090</v>
      </c>
      <c r="B622" t="s">
        <v>9091</v>
      </c>
      <c r="C622" t="s">
        <v>9092</v>
      </c>
      <c r="D622" t="s">
        <v>771</v>
      </c>
    </row>
    <row r="623" spans="1:4">
      <c r="A623" t="s">
        <v>9093</v>
      </c>
      <c r="B623" t="s">
        <v>9094</v>
      </c>
      <c r="C623" t="s">
        <v>9095</v>
      </c>
      <c r="D623" t="s">
        <v>771</v>
      </c>
    </row>
    <row r="624" spans="1:4">
      <c r="A624" t="s">
        <v>9096</v>
      </c>
      <c r="B624" t="s">
        <v>9094</v>
      </c>
      <c r="C624" t="s">
        <v>9097</v>
      </c>
      <c r="D624" t="s">
        <v>771</v>
      </c>
    </row>
    <row r="625" spans="1:4">
      <c r="A625" t="s">
        <v>9098</v>
      </c>
      <c r="B625" t="s">
        <v>9099</v>
      </c>
      <c r="C625" t="s">
        <v>9100</v>
      </c>
      <c r="D625" t="s">
        <v>771</v>
      </c>
    </row>
    <row r="626" spans="1:4">
      <c r="A626" t="s">
        <v>9101</v>
      </c>
      <c r="B626" t="s">
        <v>9099</v>
      </c>
      <c r="C626" t="s">
        <v>9102</v>
      </c>
      <c r="D626" t="s">
        <v>771</v>
      </c>
    </row>
    <row r="627" spans="1:4">
      <c r="A627" t="s">
        <v>9103</v>
      </c>
      <c r="B627" t="s">
        <v>9104</v>
      </c>
      <c r="C627" t="s">
        <v>2287</v>
      </c>
      <c r="D627" t="s">
        <v>771</v>
      </c>
    </row>
    <row r="628" spans="1:4">
      <c r="A628" t="s">
        <v>9105</v>
      </c>
      <c r="B628" t="s">
        <v>9106</v>
      </c>
      <c r="C628" t="s">
        <v>9107</v>
      </c>
      <c r="D628" t="s">
        <v>771</v>
      </c>
    </row>
    <row r="629" spans="1:4">
      <c r="A629" t="s">
        <v>9108</v>
      </c>
      <c r="B629" t="s">
        <v>9109</v>
      </c>
      <c r="C629" t="s">
        <v>9110</v>
      </c>
      <c r="D629" t="s">
        <v>771</v>
      </c>
    </row>
    <row r="630" spans="1:4">
      <c r="A630" t="s">
        <v>9111</v>
      </c>
      <c r="B630" t="s">
        <v>9112</v>
      </c>
      <c r="C630" t="s">
        <v>9113</v>
      </c>
      <c r="D630" t="s">
        <v>771</v>
      </c>
    </row>
    <row r="631" spans="1:4">
      <c r="A631" t="s">
        <v>9114</v>
      </c>
      <c r="B631" t="s">
        <v>9115</v>
      </c>
      <c r="C631" t="s">
        <v>9116</v>
      </c>
      <c r="D631" t="s">
        <v>771</v>
      </c>
    </row>
    <row r="632" spans="1:4">
      <c r="A632" t="s">
        <v>9117</v>
      </c>
      <c r="B632" t="s">
        <v>9118</v>
      </c>
      <c r="C632" t="s">
        <v>9119</v>
      </c>
      <c r="D632" t="s">
        <v>772</v>
      </c>
    </row>
    <row r="633" spans="1:4">
      <c r="A633" t="s">
        <v>9120</v>
      </c>
      <c r="B633" t="s">
        <v>9121</v>
      </c>
      <c r="C633" t="s">
        <v>9122</v>
      </c>
      <c r="D633" t="s">
        <v>772</v>
      </c>
    </row>
    <row r="634" spans="1:4">
      <c r="A634" t="s">
        <v>9123</v>
      </c>
      <c r="B634" t="s">
        <v>9124</v>
      </c>
      <c r="C634" t="s">
        <v>9125</v>
      </c>
      <c r="D634" t="s">
        <v>772</v>
      </c>
    </row>
    <row r="635" spans="1:4">
      <c r="A635" t="s">
        <v>9126</v>
      </c>
      <c r="B635" t="s">
        <v>9127</v>
      </c>
      <c r="C635" t="s">
        <v>9128</v>
      </c>
      <c r="D635" t="s">
        <v>772</v>
      </c>
    </row>
    <row r="636" spans="1:4">
      <c r="A636" t="s">
        <v>9129</v>
      </c>
      <c r="B636" t="s">
        <v>9130</v>
      </c>
      <c r="C636" t="s">
        <v>9131</v>
      </c>
      <c r="D636" t="s">
        <v>772</v>
      </c>
    </row>
    <row r="637" spans="1:4">
      <c r="A637" t="s">
        <v>9132</v>
      </c>
      <c r="B637" t="s">
        <v>9133</v>
      </c>
      <c r="C637" t="s">
        <v>9134</v>
      </c>
      <c r="D637" t="s">
        <v>772</v>
      </c>
    </row>
    <row r="638" spans="1:4">
      <c r="A638" t="s">
        <v>9135</v>
      </c>
      <c r="B638" t="s">
        <v>9136</v>
      </c>
      <c r="C638" t="s">
        <v>9137</v>
      </c>
      <c r="D638" t="s">
        <v>774</v>
      </c>
    </row>
    <row r="639" spans="1:4">
      <c r="A639" t="s">
        <v>9138</v>
      </c>
      <c r="B639" t="s">
        <v>9139</v>
      </c>
      <c r="C639" t="s">
        <v>9140</v>
      </c>
      <c r="D639" t="s">
        <v>774</v>
      </c>
    </row>
    <row r="640" spans="1:4">
      <c r="A640" t="s">
        <v>9141</v>
      </c>
      <c r="B640" t="s">
        <v>9142</v>
      </c>
      <c r="C640" t="s">
        <v>9143</v>
      </c>
      <c r="D640" t="s">
        <v>774</v>
      </c>
    </row>
    <row r="641" spans="1:4">
      <c r="A641" t="s">
        <v>9144</v>
      </c>
      <c r="B641" t="s">
        <v>9145</v>
      </c>
      <c r="C641" t="s">
        <v>9146</v>
      </c>
      <c r="D641" t="s">
        <v>774</v>
      </c>
    </row>
    <row r="642" spans="1:4">
      <c r="A642" t="s">
        <v>9147</v>
      </c>
      <c r="B642" t="s">
        <v>9148</v>
      </c>
      <c r="C642" t="s">
        <v>9149</v>
      </c>
      <c r="D642" t="s">
        <v>774</v>
      </c>
    </row>
    <row r="643" spans="1:4">
      <c r="A643" t="s">
        <v>9150</v>
      </c>
      <c r="B643" t="s">
        <v>9151</v>
      </c>
      <c r="C643" t="s">
        <v>9152</v>
      </c>
      <c r="D643" t="s">
        <v>774</v>
      </c>
    </row>
    <row r="644" spans="1:4">
      <c r="A644" t="s">
        <v>9153</v>
      </c>
      <c r="B644" t="s">
        <v>9154</v>
      </c>
      <c r="C644" t="s">
        <v>9155</v>
      </c>
      <c r="D644" t="s">
        <v>774</v>
      </c>
    </row>
    <row r="645" spans="1:4">
      <c r="A645" t="s">
        <v>9156</v>
      </c>
      <c r="B645" t="s">
        <v>9157</v>
      </c>
      <c r="C645" t="s">
        <v>9158</v>
      </c>
      <c r="D645" t="s">
        <v>777</v>
      </c>
    </row>
    <row r="646" spans="1:4">
      <c r="A646" t="s">
        <v>9159</v>
      </c>
      <c r="B646" t="s">
        <v>9160</v>
      </c>
      <c r="C646" t="s">
        <v>9161</v>
      </c>
      <c r="D646" t="s">
        <v>777</v>
      </c>
    </row>
    <row r="647" spans="1:4">
      <c r="A647" t="s">
        <v>9162</v>
      </c>
      <c r="B647" t="s">
        <v>9163</v>
      </c>
      <c r="C647" t="s">
        <v>9164</v>
      </c>
      <c r="D647" t="s">
        <v>774</v>
      </c>
    </row>
    <row r="648" spans="1:4">
      <c r="A648" t="s">
        <v>9165</v>
      </c>
      <c r="B648" t="s">
        <v>9166</v>
      </c>
      <c r="C648" t="s">
        <v>9167</v>
      </c>
      <c r="D648" t="s">
        <v>774</v>
      </c>
    </row>
    <row r="649" spans="1:4">
      <c r="A649" t="s">
        <v>9168</v>
      </c>
      <c r="B649" t="s">
        <v>9169</v>
      </c>
      <c r="C649" t="s">
        <v>9170</v>
      </c>
      <c r="D649" t="s">
        <v>774</v>
      </c>
    </row>
    <row r="650" spans="1:4">
      <c r="A650" t="s">
        <v>9171</v>
      </c>
      <c r="B650" t="s">
        <v>9172</v>
      </c>
      <c r="C650" t="s">
        <v>9173</v>
      </c>
      <c r="D650" t="s">
        <v>774</v>
      </c>
    </row>
    <row r="651" spans="1:4">
      <c r="A651" t="s">
        <v>9174</v>
      </c>
      <c r="B651" t="s">
        <v>9175</v>
      </c>
      <c r="C651" t="s">
        <v>9176</v>
      </c>
      <c r="D651" t="s">
        <v>774</v>
      </c>
    </row>
    <row r="652" spans="1:4">
      <c r="A652" t="s">
        <v>9177</v>
      </c>
      <c r="B652" t="s">
        <v>9178</v>
      </c>
      <c r="C652" t="s">
        <v>9179</v>
      </c>
      <c r="D652" t="s">
        <v>774</v>
      </c>
    </row>
    <row r="653" spans="1:4">
      <c r="A653" t="s">
        <v>9180</v>
      </c>
      <c r="B653" t="s">
        <v>9181</v>
      </c>
      <c r="C653" t="s">
        <v>9182</v>
      </c>
      <c r="D653" t="s">
        <v>774</v>
      </c>
    </row>
    <row r="654" spans="1:4">
      <c r="A654" t="s">
        <v>9183</v>
      </c>
      <c r="B654" t="s">
        <v>9184</v>
      </c>
      <c r="C654" t="s">
        <v>9185</v>
      </c>
      <c r="D654" t="s">
        <v>774</v>
      </c>
    </row>
    <row r="655" spans="1:4">
      <c r="A655" t="s">
        <v>9186</v>
      </c>
      <c r="B655" t="s">
        <v>9187</v>
      </c>
      <c r="C655" t="s">
        <v>9188</v>
      </c>
      <c r="D655" t="s">
        <v>774</v>
      </c>
    </row>
    <row r="656" spans="1:4">
      <c r="A656" t="s">
        <v>9189</v>
      </c>
      <c r="B656" t="s">
        <v>9190</v>
      </c>
      <c r="C656" t="s">
        <v>9191</v>
      </c>
      <c r="D656" t="s">
        <v>774</v>
      </c>
    </row>
    <row r="657" spans="1:4">
      <c r="A657" t="s">
        <v>9192</v>
      </c>
      <c r="B657" t="s">
        <v>9193</v>
      </c>
      <c r="C657" t="s">
        <v>9194</v>
      </c>
      <c r="D657" t="s">
        <v>774</v>
      </c>
    </row>
    <row r="658" spans="1:4">
      <c r="A658" t="s">
        <v>9195</v>
      </c>
      <c r="B658" t="s">
        <v>9196</v>
      </c>
      <c r="C658" t="s">
        <v>9197</v>
      </c>
      <c r="D658" t="s">
        <v>774</v>
      </c>
    </row>
    <row r="659" spans="1:4">
      <c r="A659" t="s">
        <v>9198</v>
      </c>
      <c r="B659" t="s">
        <v>9199</v>
      </c>
      <c r="C659" t="s">
        <v>9200</v>
      </c>
      <c r="D659" t="s">
        <v>774</v>
      </c>
    </row>
    <row r="660" spans="1:4">
      <c r="A660" t="s">
        <v>9201</v>
      </c>
      <c r="B660" t="s">
        <v>9202</v>
      </c>
      <c r="C660" t="s">
        <v>9203</v>
      </c>
      <c r="D660" t="s">
        <v>774</v>
      </c>
    </row>
    <row r="661" spans="1:4">
      <c r="A661" t="s">
        <v>9204</v>
      </c>
      <c r="B661" t="s">
        <v>9205</v>
      </c>
      <c r="C661" t="s">
        <v>9206</v>
      </c>
      <c r="D661" t="s">
        <v>774</v>
      </c>
    </row>
    <row r="662" spans="1:4">
      <c r="A662" t="s">
        <v>9207</v>
      </c>
      <c r="B662" t="s">
        <v>9208</v>
      </c>
      <c r="C662" t="s">
        <v>9209</v>
      </c>
      <c r="D662" t="s">
        <v>774</v>
      </c>
    </row>
    <row r="663" spans="1:4">
      <c r="A663" t="s">
        <v>9210</v>
      </c>
      <c r="B663" t="s">
        <v>9211</v>
      </c>
      <c r="C663" t="s">
        <v>9212</v>
      </c>
      <c r="D663" t="s">
        <v>774</v>
      </c>
    </row>
    <row r="664" spans="1:4">
      <c r="A664" t="s">
        <v>9213</v>
      </c>
      <c r="B664" t="s">
        <v>2423</v>
      </c>
      <c r="C664" t="s">
        <v>2424</v>
      </c>
      <c r="D664" t="s">
        <v>774</v>
      </c>
    </row>
    <row r="665" spans="1:4">
      <c r="A665" t="s">
        <v>9214</v>
      </c>
      <c r="B665" t="s">
        <v>9215</v>
      </c>
      <c r="C665" t="s">
        <v>9216</v>
      </c>
      <c r="D665" t="s">
        <v>774</v>
      </c>
    </row>
    <row r="666" spans="1:4">
      <c r="A666" t="s">
        <v>9217</v>
      </c>
      <c r="B666" t="s">
        <v>9218</v>
      </c>
      <c r="C666" t="s">
        <v>9219</v>
      </c>
      <c r="D666" t="s">
        <v>769</v>
      </c>
    </row>
    <row r="667" spans="1:4">
      <c r="A667" t="s">
        <v>9220</v>
      </c>
      <c r="B667" t="s">
        <v>9221</v>
      </c>
      <c r="C667" t="s">
        <v>9222</v>
      </c>
      <c r="D667" t="s">
        <v>774</v>
      </c>
    </row>
    <row r="668" spans="1:4">
      <c r="A668" t="s">
        <v>9223</v>
      </c>
      <c r="B668" t="s">
        <v>9224</v>
      </c>
      <c r="C668" t="s">
        <v>9225</v>
      </c>
      <c r="D668" t="s">
        <v>774</v>
      </c>
    </row>
    <row r="669" spans="1:4">
      <c r="A669" t="s">
        <v>9226</v>
      </c>
      <c r="B669" t="s">
        <v>9227</v>
      </c>
      <c r="C669" t="s">
        <v>9228</v>
      </c>
      <c r="D669" t="s">
        <v>774</v>
      </c>
    </row>
    <row r="670" spans="1:4">
      <c r="A670" t="s">
        <v>9229</v>
      </c>
      <c r="B670" t="s">
        <v>9230</v>
      </c>
      <c r="C670" t="s">
        <v>9231</v>
      </c>
      <c r="D670" t="s">
        <v>774</v>
      </c>
    </row>
    <row r="671" spans="1:4">
      <c r="A671" t="s">
        <v>9232</v>
      </c>
      <c r="B671" t="s">
        <v>9233</v>
      </c>
      <c r="C671" t="s">
        <v>9234</v>
      </c>
      <c r="D671" t="s">
        <v>774</v>
      </c>
    </row>
    <row r="672" spans="1:4">
      <c r="A672" t="s">
        <v>9235</v>
      </c>
      <c r="B672" t="s">
        <v>9236</v>
      </c>
      <c r="C672" t="s">
        <v>9237</v>
      </c>
      <c r="D672" t="s">
        <v>774</v>
      </c>
    </row>
    <row r="673" spans="1:4">
      <c r="A673" t="s">
        <v>9238</v>
      </c>
      <c r="B673" t="s">
        <v>9239</v>
      </c>
      <c r="C673" t="s">
        <v>9240</v>
      </c>
      <c r="D673" t="s">
        <v>774</v>
      </c>
    </row>
    <row r="674" spans="1:4">
      <c r="A674" t="s">
        <v>9241</v>
      </c>
      <c r="B674" t="s">
        <v>9242</v>
      </c>
      <c r="C674" t="s">
        <v>9243</v>
      </c>
      <c r="D674" t="s">
        <v>774</v>
      </c>
    </row>
    <row r="675" spans="1:4">
      <c r="A675" t="s">
        <v>9244</v>
      </c>
      <c r="B675" t="s">
        <v>9245</v>
      </c>
      <c r="C675" t="s">
        <v>9246</v>
      </c>
      <c r="D675" t="s">
        <v>774</v>
      </c>
    </row>
    <row r="676" spans="1:4">
      <c r="A676" t="s">
        <v>9247</v>
      </c>
      <c r="B676" t="s">
        <v>9248</v>
      </c>
      <c r="C676" t="s">
        <v>9249</v>
      </c>
      <c r="D676" t="s">
        <v>774</v>
      </c>
    </row>
    <row r="677" spans="1:4">
      <c r="A677" t="s">
        <v>9250</v>
      </c>
      <c r="B677" t="s">
        <v>9251</v>
      </c>
      <c r="C677" t="s">
        <v>9252</v>
      </c>
      <c r="D677" t="s">
        <v>774</v>
      </c>
    </row>
    <row r="678" spans="1:4">
      <c r="A678" t="s">
        <v>9253</v>
      </c>
      <c r="B678" t="s">
        <v>9254</v>
      </c>
      <c r="C678" t="s">
        <v>9255</v>
      </c>
      <c r="D678" t="s">
        <v>774</v>
      </c>
    </row>
    <row r="679" spans="1:4">
      <c r="A679" t="s">
        <v>9256</v>
      </c>
      <c r="B679" t="s">
        <v>9257</v>
      </c>
      <c r="C679" t="s">
        <v>9258</v>
      </c>
      <c r="D679" t="s">
        <v>769</v>
      </c>
    </row>
    <row r="680" spans="1:4">
      <c r="A680" t="s">
        <v>9259</v>
      </c>
      <c r="B680" t="s">
        <v>9260</v>
      </c>
      <c r="C680" t="s">
        <v>9261</v>
      </c>
      <c r="D680" t="s">
        <v>769</v>
      </c>
    </row>
    <row r="681" spans="1:4">
      <c r="A681" t="s">
        <v>9262</v>
      </c>
      <c r="B681" t="s">
        <v>9263</v>
      </c>
      <c r="C681" t="s">
        <v>9264</v>
      </c>
      <c r="D681" t="s">
        <v>774</v>
      </c>
    </row>
    <row r="682" spans="1:4">
      <c r="A682" t="s">
        <v>9265</v>
      </c>
      <c r="B682" t="s">
        <v>9266</v>
      </c>
      <c r="C682" t="s">
        <v>9267</v>
      </c>
      <c r="D682" t="s">
        <v>774</v>
      </c>
    </row>
    <row r="683" spans="1:4">
      <c r="A683" t="s">
        <v>9268</v>
      </c>
      <c r="B683" t="s">
        <v>9269</v>
      </c>
      <c r="C683" t="s">
        <v>9270</v>
      </c>
      <c r="D683" t="s">
        <v>774</v>
      </c>
    </row>
    <row r="684" spans="1:4">
      <c r="A684" t="s">
        <v>9271</v>
      </c>
      <c r="B684" t="s">
        <v>9272</v>
      </c>
      <c r="C684" t="s">
        <v>9273</v>
      </c>
      <c r="D684" t="s">
        <v>774</v>
      </c>
    </row>
    <row r="685" spans="1:4">
      <c r="A685" t="s">
        <v>9274</v>
      </c>
      <c r="B685" t="s">
        <v>9275</v>
      </c>
      <c r="C685" t="s">
        <v>9276</v>
      </c>
      <c r="D685" t="s">
        <v>774</v>
      </c>
    </row>
    <row r="686" spans="1:4">
      <c r="A686" t="s">
        <v>9277</v>
      </c>
      <c r="B686" t="s">
        <v>9278</v>
      </c>
      <c r="C686" t="s">
        <v>9279</v>
      </c>
      <c r="D686" t="s">
        <v>774</v>
      </c>
    </row>
    <row r="687" spans="1:4">
      <c r="A687" t="s">
        <v>9280</v>
      </c>
      <c r="B687" t="s">
        <v>9281</v>
      </c>
      <c r="C687" t="s">
        <v>9282</v>
      </c>
      <c r="D687" t="s">
        <v>774</v>
      </c>
    </row>
    <row r="688" spans="1:4">
      <c r="A688" t="s">
        <v>9283</v>
      </c>
      <c r="B688" t="s">
        <v>9284</v>
      </c>
      <c r="C688" t="s">
        <v>9285</v>
      </c>
      <c r="D688" t="s">
        <v>774</v>
      </c>
    </row>
    <row r="689" spans="1:4">
      <c r="A689" t="s">
        <v>9286</v>
      </c>
      <c r="B689" t="s">
        <v>9287</v>
      </c>
      <c r="C689" t="s">
        <v>9288</v>
      </c>
      <c r="D689" t="s">
        <v>774</v>
      </c>
    </row>
    <row r="690" spans="1:4">
      <c r="A690" t="s">
        <v>9289</v>
      </c>
      <c r="B690" t="s">
        <v>9290</v>
      </c>
      <c r="C690" t="s">
        <v>9291</v>
      </c>
      <c r="D690" t="s">
        <v>774</v>
      </c>
    </row>
    <row r="691" spans="1:4">
      <c r="A691" t="s">
        <v>9292</v>
      </c>
      <c r="B691" t="s">
        <v>9293</v>
      </c>
      <c r="C691" t="s">
        <v>9294</v>
      </c>
      <c r="D691" t="s">
        <v>774</v>
      </c>
    </row>
    <row r="692" spans="1:4">
      <c r="A692" t="s">
        <v>9295</v>
      </c>
      <c r="B692" t="s">
        <v>9296</v>
      </c>
      <c r="C692" t="s">
        <v>9297</v>
      </c>
      <c r="D692" t="s">
        <v>774</v>
      </c>
    </row>
    <row r="693" spans="1:4">
      <c r="A693" t="s">
        <v>9298</v>
      </c>
      <c r="B693" t="s">
        <v>9299</v>
      </c>
      <c r="C693" t="s">
        <v>4519</v>
      </c>
      <c r="D693" t="s">
        <v>770</v>
      </c>
    </row>
    <row r="694" spans="1:4">
      <c r="A694" t="s">
        <v>9300</v>
      </c>
      <c r="B694" t="s">
        <v>9301</v>
      </c>
      <c r="C694" t="s">
        <v>9302</v>
      </c>
      <c r="D694" t="s">
        <v>769</v>
      </c>
    </row>
    <row r="695" spans="1:4">
      <c r="A695" t="s">
        <v>9303</v>
      </c>
      <c r="B695" t="s">
        <v>9304</v>
      </c>
      <c r="C695" t="s">
        <v>9305</v>
      </c>
      <c r="D695" t="s">
        <v>769</v>
      </c>
    </row>
    <row r="696" spans="1:4">
      <c r="A696" t="s">
        <v>9306</v>
      </c>
      <c r="B696" t="s">
        <v>9307</v>
      </c>
      <c r="C696" t="s">
        <v>9308</v>
      </c>
      <c r="D696" t="s">
        <v>769</v>
      </c>
    </row>
    <row r="697" spans="1:4">
      <c r="A697" t="s">
        <v>9309</v>
      </c>
      <c r="B697" t="s">
        <v>9310</v>
      </c>
      <c r="C697" t="s">
        <v>9311</v>
      </c>
      <c r="D697" t="s">
        <v>774</v>
      </c>
    </row>
    <row r="698" spans="1:4">
      <c r="A698" t="s">
        <v>9312</v>
      </c>
      <c r="B698" t="s">
        <v>9313</v>
      </c>
      <c r="C698" t="s">
        <v>9314</v>
      </c>
      <c r="D698" t="s">
        <v>774</v>
      </c>
    </row>
    <row r="699" spans="1:4">
      <c r="A699" t="s">
        <v>9315</v>
      </c>
      <c r="B699" t="s">
        <v>9316</v>
      </c>
      <c r="C699" t="s">
        <v>9317</v>
      </c>
      <c r="D699" t="s">
        <v>774</v>
      </c>
    </row>
    <row r="700" spans="1:4">
      <c r="A700" t="s">
        <v>9318</v>
      </c>
      <c r="B700" t="s">
        <v>9319</v>
      </c>
      <c r="C700" t="s">
        <v>9320</v>
      </c>
      <c r="D700" t="s">
        <v>774</v>
      </c>
    </row>
    <row r="701" spans="1:4">
      <c r="A701" t="s">
        <v>9321</v>
      </c>
      <c r="B701" t="s">
        <v>9322</v>
      </c>
      <c r="C701" t="s">
        <v>9323</v>
      </c>
      <c r="D701" t="s">
        <v>774</v>
      </c>
    </row>
    <row r="702" spans="1:4">
      <c r="A702" t="s">
        <v>9324</v>
      </c>
      <c r="B702" t="s">
        <v>9325</v>
      </c>
      <c r="C702" t="s">
        <v>9326</v>
      </c>
      <c r="D702" t="s">
        <v>774</v>
      </c>
    </row>
    <row r="703" spans="1:4">
      <c r="A703" t="s">
        <v>9327</v>
      </c>
      <c r="B703" t="s">
        <v>9328</v>
      </c>
      <c r="C703" t="s">
        <v>9329</v>
      </c>
      <c r="D703" t="s">
        <v>774</v>
      </c>
    </row>
    <row r="704" spans="1:4">
      <c r="A704" t="s">
        <v>9330</v>
      </c>
      <c r="B704" t="s">
        <v>9331</v>
      </c>
      <c r="C704" t="s">
        <v>9332</v>
      </c>
      <c r="D704" t="s">
        <v>774</v>
      </c>
    </row>
    <row r="705" spans="1:4">
      <c r="A705" t="s">
        <v>9333</v>
      </c>
      <c r="B705" t="s">
        <v>9334</v>
      </c>
      <c r="C705" t="s">
        <v>9335</v>
      </c>
      <c r="D705" t="s">
        <v>774</v>
      </c>
    </row>
    <row r="706" spans="1:4">
      <c r="A706" t="s">
        <v>9336</v>
      </c>
      <c r="B706" t="s">
        <v>9337</v>
      </c>
      <c r="C706" t="s">
        <v>9338</v>
      </c>
      <c r="D706" t="s">
        <v>774</v>
      </c>
    </row>
    <row r="707" spans="1:4">
      <c r="A707" t="s">
        <v>9339</v>
      </c>
      <c r="B707" t="s">
        <v>9340</v>
      </c>
      <c r="C707" t="s">
        <v>9341</v>
      </c>
      <c r="D707" t="s">
        <v>774</v>
      </c>
    </row>
    <row r="708" spans="1:4">
      <c r="A708" t="s">
        <v>9342</v>
      </c>
      <c r="B708" t="s">
        <v>9343</v>
      </c>
      <c r="C708" t="s">
        <v>9344</v>
      </c>
      <c r="D708" t="s">
        <v>769</v>
      </c>
    </row>
    <row r="709" spans="1:4">
      <c r="A709" t="s">
        <v>9345</v>
      </c>
      <c r="B709" t="s">
        <v>9346</v>
      </c>
      <c r="C709" t="s">
        <v>9347</v>
      </c>
      <c r="D709" t="s">
        <v>769</v>
      </c>
    </row>
    <row r="710" spans="1:4">
      <c r="A710" t="s">
        <v>9348</v>
      </c>
      <c r="B710" t="s">
        <v>9349</v>
      </c>
      <c r="C710" t="s">
        <v>9350</v>
      </c>
      <c r="D710" t="s">
        <v>769</v>
      </c>
    </row>
    <row r="711" spans="1:4">
      <c r="A711" t="s">
        <v>9351</v>
      </c>
      <c r="B711" t="s">
        <v>9352</v>
      </c>
      <c r="C711" t="s">
        <v>9353</v>
      </c>
      <c r="D711" t="s">
        <v>769</v>
      </c>
    </row>
    <row r="712" spans="1:4">
      <c r="A712" t="s">
        <v>9354</v>
      </c>
      <c r="B712" t="s">
        <v>9355</v>
      </c>
      <c r="C712" t="s">
        <v>9356</v>
      </c>
      <c r="D712" t="s">
        <v>769</v>
      </c>
    </row>
    <row r="713" spans="1:4">
      <c r="A713" t="s">
        <v>9357</v>
      </c>
      <c r="B713" t="s">
        <v>9358</v>
      </c>
      <c r="C713" t="s">
        <v>9359</v>
      </c>
      <c r="D713" t="s">
        <v>769</v>
      </c>
    </row>
    <row r="714" spans="1:4">
      <c r="A714" t="s">
        <v>9360</v>
      </c>
      <c r="B714" t="s">
        <v>9361</v>
      </c>
      <c r="C714" t="s">
        <v>9362</v>
      </c>
      <c r="D714" t="s">
        <v>769</v>
      </c>
    </row>
    <row r="715" spans="1:4">
      <c r="A715" t="s">
        <v>9363</v>
      </c>
      <c r="B715" t="s">
        <v>9364</v>
      </c>
      <c r="C715" t="s">
        <v>9365</v>
      </c>
      <c r="D715" t="s">
        <v>769</v>
      </c>
    </row>
    <row r="716" spans="1:4">
      <c r="A716" t="s">
        <v>9366</v>
      </c>
      <c r="B716" t="s">
        <v>9367</v>
      </c>
      <c r="C716" t="s">
        <v>9368</v>
      </c>
      <c r="D716" t="s">
        <v>769</v>
      </c>
    </row>
    <row r="717" spans="1:4">
      <c r="A717" t="s">
        <v>9369</v>
      </c>
      <c r="B717" t="s">
        <v>9370</v>
      </c>
      <c r="C717" t="s">
        <v>9371</v>
      </c>
      <c r="D717" t="s">
        <v>769</v>
      </c>
    </row>
    <row r="718" spans="1:4">
      <c r="A718" t="s">
        <v>9372</v>
      </c>
      <c r="B718" t="s">
        <v>9373</v>
      </c>
      <c r="C718" t="s">
        <v>9374</v>
      </c>
      <c r="D718" t="s">
        <v>769</v>
      </c>
    </row>
    <row r="719" spans="1:4">
      <c r="A719" t="s">
        <v>9375</v>
      </c>
      <c r="B719" t="s">
        <v>9376</v>
      </c>
      <c r="C719" t="s">
        <v>9377</v>
      </c>
      <c r="D719" t="s">
        <v>769</v>
      </c>
    </row>
    <row r="720" spans="1:4">
      <c r="A720" t="s">
        <v>9378</v>
      </c>
      <c r="B720" t="s">
        <v>9379</v>
      </c>
      <c r="C720" t="s">
        <v>9380</v>
      </c>
      <c r="D720" t="s">
        <v>769</v>
      </c>
    </row>
    <row r="721" spans="1:4">
      <c r="A721" t="s">
        <v>9381</v>
      </c>
      <c r="B721" t="s">
        <v>9382</v>
      </c>
      <c r="C721" t="s">
        <v>9383</v>
      </c>
      <c r="D721" t="s">
        <v>769</v>
      </c>
    </row>
    <row r="722" spans="1:4">
      <c r="A722" t="s">
        <v>9384</v>
      </c>
      <c r="B722" t="s">
        <v>9385</v>
      </c>
      <c r="C722" t="s">
        <v>9386</v>
      </c>
      <c r="D722" t="s">
        <v>769</v>
      </c>
    </row>
    <row r="723" spans="1:4">
      <c r="A723" t="s">
        <v>9387</v>
      </c>
      <c r="B723" t="s">
        <v>9388</v>
      </c>
      <c r="C723" t="s">
        <v>9389</v>
      </c>
      <c r="D723" t="s">
        <v>769</v>
      </c>
    </row>
    <row r="724" spans="1:4">
      <c r="A724" t="s">
        <v>9390</v>
      </c>
      <c r="B724" t="s">
        <v>9391</v>
      </c>
      <c r="C724" t="s">
        <v>9392</v>
      </c>
      <c r="D724" t="s">
        <v>769</v>
      </c>
    </row>
    <row r="725" spans="1:4">
      <c r="A725" t="s">
        <v>9393</v>
      </c>
      <c r="B725" t="s">
        <v>9394</v>
      </c>
      <c r="C725" t="s">
        <v>9395</v>
      </c>
      <c r="D725" t="s">
        <v>769</v>
      </c>
    </row>
    <row r="726" spans="1:4">
      <c r="A726" t="s">
        <v>9396</v>
      </c>
      <c r="B726" t="s">
        <v>9385</v>
      </c>
      <c r="C726" t="s">
        <v>9397</v>
      </c>
      <c r="D726" t="s">
        <v>769</v>
      </c>
    </row>
    <row r="727" spans="1:4">
      <c r="A727" t="s">
        <v>9398</v>
      </c>
      <c r="B727" t="s">
        <v>9399</v>
      </c>
      <c r="C727" t="s">
        <v>9400</v>
      </c>
      <c r="D727" t="s">
        <v>769</v>
      </c>
    </row>
    <row r="728" spans="1:4">
      <c r="A728" t="s">
        <v>9401</v>
      </c>
      <c r="B728" t="s">
        <v>9402</v>
      </c>
      <c r="C728" t="s">
        <v>9403</v>
      </c>
      <c r="D728" t="s">
        <v>769</v>
      </c>
    </row>
    <row r="729" spans="1:4">
      <c r="A729" t="s">
        <v>9404</v>
      </c>
      <c r="B729" t="s">
        <v>9405</v>
      </c>
      <c r="C729" t="s">
        <v>9406</v>
      </c>
      <c r="D729" t="s">
        <v>769</v>
      </c>
    </row>
    <row r="730" spans="1:4">
      <c r="A730" t="s">
        <v>9407</v>
      </c>
      <c r="B730" t="s">
        <v>9408</v>
      </c>
      <c r="C730" t="s">
        <v>9409</v>
      </c>
      <c r="D730" t="s">
        <v>769</v>
      </c>
    </row>
    <row r="731" spans="1:4">
      <c r="A731" t="s">
        <v>9410</v>
      </c>
      <c r="B731" t="s">
        <v>9411</v>
      </c>
      <c r="C731" t="s">
        <v>9412</v>
      </c>
      <c r="D731" t="s">
        <v>770</v>
      </c>
    </row>
    <row r="732" spans="1:4">
      <c r="A732" t="s">
        <v>9413</v>
      </c>
      <c r="B732" t="s">
        <v>9414</v>
      </c>
      <c r="C732" t="s">
        <v>9415</v>
      </c>
      <c r="D732" t="s">
        <v>770</v>
      </c>
    </row>
    <row r="733" spans="1:4">
      <c r="A733" t="s">
        <v>9416</v>
      </c>
      <c r="B733" t="s">
        <v>9417</v>
      </c>
      <c r="C733" t="s">
        <v>9418</v>
      </c>
      <c r="D733" t="s">
        <v>775</v>
      </c>
    </row>
    <row r="734" spans="1:4">
      <c r="A734" t="s">
        <v>9419</v>
      </c>
      <c r="B734" t="s">
        <v>9420</v>
      </c>
      <c r="C734" t="s">
        <v>9421</v>
      </c>
      <c r="D734" t="s">
        <v>777</v>
      </c>
    </row>
    <row r="735" spans="1:4">
      <c r="A735" t="s">
        <v>9422</v>
      </c>
      <c r="B735" t="s">
        <v>9423</v>
      </c>
      <c r="C735" t="s">
        <v>9424</v>
      </c>
      <c r="D735" t="s">
        <v>777</v>
      </c>
    </row>
    <row r="736" spans="1:4">
      <c r="A736" t="s">
        <v>9425</v>
      </c>
      <c r="B736" t="s">
        <v>9426</v>
      </c>
      <c r="C736" t="s">
        <v>9427</v>
      </c>
      <c r="D736" t="s">
        <v>777</v>
      </c>
    </row>
    <row r="737" spans="1:4">
      <c r="A737" t="s">
        <v>9428</v>
      </c>
      <c r="B737" t="s">
        <v>9429</v>
      </c>
      <c r="C737" t="s">
        <v>9430</v>
      </c>
      <c r="D737" t="s">
        <v>777</v>
      </c>
    </row>
    <row r="738" spans="1:4">
      <c r="A738" t="s">
        <v>9431</v>
      </c>
      <c r="B738" t="s">
        <v>9432</v>
      </c>
      <c r="C738" t="s">
        <v>9433</v>
      </c>
      <c r="D738" t="s">
        <v>769</v>
      </c>
    </row>
    <row r="739" spans="1:4">
      <c r="A739" t="s">
        <v>9434</v>
      </c>
      <c r="B739" t="s">
        <v>9435</v>
      </c>
      <c r="C739" t="s">
        <v>9436</v>
      </c>
      <c r="D739" t="s">
        <v>773</v>
      </c>
    </row>
    <row r="740" spans="1:4">
      <c r="A740" t="s">
        <v>9437</v>
      </c>
      <c r="B740" t="s">
        <v>9438</v>
      </c>
      <c r="C740" t="s">
        <v>9439</v>
      </c>
      <c r="D740" t="s">
        <v>773</v>
      </c>
    </row>
    <row r="741" spans="1:4">
      <c r="A741" t="s">
        <v>9440</v>
      </c>
      <c r="B741" t="s">
        <v>9441</v>
      </c>
      <c r="C741" t="s">
        <v>9442</v>
      </c>
      <c r="D741" t="s">
        <v>773</v>
      </c>
    </row>
    <row r="742" spans="1:4">
      <c r="A742" t="s">
        <v>9443</v>
      </c>
      <c r="B742" t="s">
        <v>9444</v>
      </c>
      <c r="C742" t="s">
        <v>6417</v>
      </c>
      <c r="D742" t="s">
        <v>771</v>
      </c>
    </row>
    <row r="743" spans="1:4">
      <c r="A743" t="s">
        <v>9445</v>
      </c>
      <c r="B743" t="s">
        <v>9446</v>
      </c>
      <c r="C743" t="s">
        <v>7234</v>
      </c>
      <c r="D743" t="s">
        <v>771</v>
      </c>
    </row>
    <row r="744" spans="1:4">
      <c r="A744" t="s">
        <v>9447</v>
      </c>
      <c r="B744" t="s">
        <v>9448</v>
      </c>
      <c r="C744" t="s">
        <v>9449</v>
      </c>
      <c r="D744" t="s">
        <v>777</v>
      </c>
    </row>
    <row r="745" spans="1:4">
      <c r="A745" t="s">
        <v>9450</v>
      </c>
      <c r="B745" t="s">
        <v>9451</v>
      </c>
      <c r="C745" t="s">
        <v>9452</v>
      </c>
      <c r="D745" t="s">
        <v>773</v>
      </c>
    </row>
    <row r="746" spans="1:4">
      <c r="A746" t="s">
        <v>9453</v>
      </c>
      <c r="B746" t="s">
        <v>9454</v>
      </c>
      <c r="C746" t="s">
        <v>9455</v>
      </c>
      <c r="D746" t="s">
        <v>773</v>
      </c>
    </row>
    <row r="747" spans="1:4">
      <c r="A747" t="s">
        <v>9456</v>
      </c>
      <c r="B747" t="s">
        <v>9457</v>
      </c>
      <c r="C747" t="s">
        <v>9458</v>
      </c>
      <c r="D747" t="s">
        <v>773</v>
      </c>
    </row>
    <row r="748" spans="1:4">
      <c r="A748" t="s">
        <v>9459</v>
      </c>
      <c r="B748" t="s">
        <v>9460</v>
      </c>
      <c r="C748" t="s">
        <v>9461</v>
      </c>
      <c r="D748" t="s">
        <v>773</v>
      </c>
    </row>
    <row r="749" spans="1:4">
      <c r="A749" t="s">
        <v>9462</v>
      </c>
      <c r="B749" t="s">
        <v>9463</v>
      </c>
      <c r="C749" t="s">
        <v>9464</v>
      </c>
      <c r="D749" t="s">
        <v>773</v>
      </c>
    </row>
    <row r="750" spans="1:4">
      <c r="A750" t="s">
        <v>9465</v>
      </c>
      <c r="B750" t="s">
        <v>9466</v>
      </c>
      <c r="C750" t="s">
        <v>9467</v>
      </c>
      <c r="D750" t="s">
        <v>773</v>
      </c>
    </row>
    <row r="751" spans="1:4">
      <c r="A751" t="s">
        <v>9468</v>
      </c>
      <c r="B751" t="s">
        <v>9469</v>
      </c>
      <c r="C751" t="s">
        <v>9470</v>
      </c>
      <c r="D751" t="s">
        <v>773</v>
      </c>
    </row>
    <row r="752" spans="1:4">
      <c r="A752" t="s">
        <v>9471</v>
      </c>
      <c r="B752" t="s">
        <v>9472</v>
      </c>
      <c r="C752" t="s">
        <v>9473</v>
      </c>
      <c r="D752" t="s">
        <v>773</v>
      </c>
    </row>
    <row r="753" spans="1:4">
      <c r="A753" t="s">
        <v>9474</v>
      </c>
      <c r="B753" t="s">
        <v>9475</v>
      </c>
      <c r="C753" t="s">
        <v>9476</v>
      </c>
      <c r="D753" t="s">
        <v>773</v>
      </c>
    </row>
    <row r="754" spans="1:4">
      <c r="A754" t="s">
        <v>9477</v>
      </c>
      <c r="B754" t="s">
        <v>9478</v>
      </c>
      <c r="C754" t="s">
        <v>9479</v>
      </c>
      <c r="D754" t="s">
        <v>773</v>
      </c>
    </row>
    <row r="755" spans="1:4">
      <c r="A755" t="s">
        <v>9480</v>
      </c>
      <c r="B755" t="s">
        <v>9481</v>
      </c>
      <c r="C755" t="s">
        <v>9482</v>
      </c>
      <c r="D755" t="s">
        <v>773</v>
      </c>
    </row>
    <row r="756" spans="1:4">
      <c r="A756" t="s">
        <v>9483</v>
      </c>
      <c r="B756" t="s">
        <v>9484</v>
      </c>
      <c r="C756" t="s">
        <v>9485</v>
      </c>
      <c r="D756" t="s">
        <v>773</v>
      </c>
    </row>
    <row r="757" spans="1:4">
      <c r="A757" t="s">
        <v>9486</v>
      </c>
      <c r="B757" t="s">
        <v>9487</v>
      </c>
      <c r="C757" t="s">
        <v>9488</v>
      </c>
      <c r="D757" t="s">
        <v>773</v>
      </c>
    </row>
    <row r="758" spans="1:4">
      <c r="A758" t="s">
        <v>9489</v>
      </c>
      <c r="B758" t="s">
        <v>9490</v>
      </c>
      <c r="C758" t="s">
        <v>9491</v>
      </c>
      <c r="D758" t="s">
        <v>773</v>
      </c>
    </row>
    <row r="759" spans="1:4">
      <c r="A759" t="s">
        <v>9492</v>
      </c>
      <c r="B759" t="s">
        <v>9493</v>
      </c>
      <c r="C759" t="s">
        <v>9494</v>
      </c>
      <c r="D759" t="s">
        <v>773</v>
      </c>
    </row>
    <row r="760" spans="1:4">
      <c r="A760" t="s">
        <v>9495</v>
      </c>
      <c r="B760" t="s">
        <v>9496</v>
      </c>
      <c r="C760" t="s">
        <v>9497</v>
      </c>
      <c r="D760" t="s">
        <v>771</v>
      </c>
    </row>
    <row r="761" spans="1:4">
      <c r="A761" t="s">
        <v>9498</v>
      </c>
      <c r="B761" t="s">
        <v>9088</v>
      </c>
      <c r="C761" t="s">
        <v>9499</v>
      </c>
      <c r="D761" t="s">
        <v>771</v>
      </c>
    </row>
    <row r="762" spans="1:4">
      <c r="A762" t="s">
        <v>9500</v>
      </c>
      <c r="B762" t="s">
        <v>9501</v>
      </c>
      <c r="C762" t="s">
        <v>9502</v>
      </c>
      <c r="D762" t="s">
        <v>764</v>
      </c>
    </row>
    <row r="763" spans="1:4">
      <c r="A763" t="s">
        <v>9503</v>
      </c>
      <c r="B763" t="s">
        <v>9504</v>
      </c>
      <c r="C763" t="s">
        <v>9505</v>
      </c>
      <c r="D763" t="s">
        <v>764</v>
      </c>
    </row>
    <row r="764" spans="1:4">
      <c r="A764" t="s">
        <v>9506</v>
      </c>
      <c r="B764" t="s">
        <v>9507</v>
      </c>
      <c r="C764" t="s">
        <v>9508</v>
      </c>
      <c r="D764" t="s">
        <v>764</v>
      </c>
    </row>
    <row r="765" spans="1:4">
      <c r="A765" t="s">
        <v>9509</v>
      </c>
      <c r="B765" t="s">
        <v>9510</v>
      </c>
      <c r="C765" t="s">
        <v>9511</v>
      </c>
      <c r="D765" t="s">
        <v>764</v>
      </c>
    </row>
    <row r="766" spans="1:4">
      <c r="A766" t="s">
        <v>9512</v>
      </c>
      <c r="B766" t="s">
        <v>9513</v>
      </c>
      <c r="C766" t="s">
        <v>9514</v>
      </c>
      <c r="D766" t="s">
        <v>764</v>
      </c>
    </row>
    <row r="767" spans="1:4">
      <c r="A767" t="s">
        <v>9515</v>
      </c>
      <c r="B767" t="s">
        <v>9516</v>
      </c>
      <c r="C767" t="s">
        <v>9517</v>
      </c>
      <c r="D767" t="s">
        <v>764</v>
      </c>
    </row>
    <row r="768" spans="1:4">
      <c r="A768" t="s">
        <v>9518</v>
      </c>
      <c r="B768" t="s">
        <v>9519</v>
      </c>
      <c r="C768" t="s">
        <v>9520</v>
      </c>
      <c r="D768" t="s">
        <v>764</v>
      </c>
    </row>
    <row r="769" spans="1:4">
      <c r="A769" t="s">
        <v>9521</v>
      </c>
      <c r="B769" t="s">
        <v>9522</v>
      </c>
      <c r="C769" t="s">
        <v>9523</v>
      </c>
      <c r="D769" t="s">
        <v>764</v>
      </c>
    </row>
    <row r="770" spans="1:4">
      <c r="A770" t="s">
        <v>9524</v>
      </c>
      <c r="B770" t="s">
        <v>9525</v>
      </c>
      <c r="C770" t="s">
        <v>9526</v>
      </c>
      <c r="D770" t="s">
        <v>771</v>
      </c>
    </row>
    <row r="771" spans="1:4">
      <c r="A771" t="s">
        <v>9527</v>
      </c>
      <c r="B771" t="s">
        <v>9528</v>
      </c>
      <c r="C771" t="s">
        <v>9529</v>
      </c>
      <c r="D771" t="s">
        <v>764</v>
      </c>
    </row>
    <row r="772" spans="1:4">
      <c r="A772" t="s">
        <v>9530</v>
      </c>
      <c r="B772" t="s">
        <v>9531</v>
      </c>
      <c r="C772" t="s">
        <v>9532</v>
      </c>
      <c r="D772" t="s">
        <v>764</v>
      </c>
    </row>
    <row r="773" spans="1:4">
      <c r="A773" t="s">
        <v>9533</v>
      </c>
      <c r="B773" t="s">
        <v>9534</v>
      </c>
      <c r="C773" t="s">
        <v>9535</v>
      </c>
      <c r="D773" t="s">
        <v>764</v>
      </c>
    </row>
    <row r="774" spans="1:4">
      <c r="A774" t="s">
        <v>9536</v>
      </c>
      <c r="B774" t="s">
        <v>9537</v>
      </c>
      <c r="C774" t="s">
        <v>9538</v>
      </c>
      <c r="D774" t="s">
        <v>764</v>
      </c>
    </row>
    <row r="775" spans="1:4">
      <c r="A775" t="s">
        <v>9539</v>
      </c>
      <c r="B775" t="s">
        <v>9540</v>
      </c>
      <c r="C775" t="s">
        <v>9541</v>
      </c>
      <c r="D775" t="s">
        <v>769</v>
      </c>
    </row>
    <row r="776" spans="1:4">
      <c r="A776" t="s">
        <v>9542</v>
      </c>
      <c r="B776" t="s">
        <v>9543</v>
      </c>
      <c r="C776" t="s">
        <v>9544</v>
      </c>
      <c r="D776" t="s">
        <v>771</v>
      </c>
    </row>
    <row r="777" spans="1:4">
      <c r="A777" t="s">
        <v>9545</v>
      </c>
      <c r="B777" t="s">
        <v>9543</v>
      </c>
      <c r="C777" t="s">
        <v>9546</v>
      </c>
      <c r="D777" t="s">
        <v>771</v>
      </c>
    </row>
    <row r="778" spans="1:4">
      <c r="A778" t="s">
        <v>9547</v>
      </c>
      <c r="B778" t="s">
        <v>9543</v>
      </c>
      <c r="C778" t="s">
        <v>9548</v>
      </c>
      <c r="D778" t="s">
        <v>771</v>
      </c>
    </row>
    <row r="779" spans="1:4">
      <c r="A779" t="s">
        <v>9549</v>
      </c>
      <c r="B779" t="s">
        <v>9550</v>
      </c>
      <c r="C779" t="s">
        <v>9551</v>
      </c>
      <c r="D779" t="s">
        <v>771</v>
      </c>
    </row>
    <row r="780" spans="1:4">
      <c r="A780" t="s">
        <v>9552</v>
      </c>
      <c r="B780" t="s">
        <v>9553</v>
      </c>
      <c r="C780" t="s">
        <v>9554</v>
      </c>
      <c r="D780" t="s">
        <v>771</v>
      </c>
    </row>
    <row r="781" spans="1:4">
      <c r="A781" t="s">
        <v>9555</v>
      </c>
      <c r="B781" t="s">
        <v>9556</v>
      </c>
      <c r="C781" t="s">
        <v>9557</v>
      </c>
      <c r="D781" t="s">
        <v>771</v>
      </c>
    </row>
    <row r="782" spans="1:4">
      <c r="A782" t="s">
        <v>9558</v>
      </c>
      <c r="B782" t="s">
        <v>9559</v>
      </c>
      <c r="C782" t="s">
        <v>9560</v>
      </c>
      <c r="D782" t="s">
        <v>771</v>
      </c>
    </row>
    <row r="783" spans="1:4">
      <c r="A783" t="s">
        <v>9561</v>
      </c>
      <c r="B783" t="s">
        <v>9562</v>
      </c>
      <c r="C783" t="s">
        <v>9563</v>
      </c>
      <c r="D783" t="s">
        <v>771</v>
      </c>
    </row>
    <row r="784" spans="1:4">
      <c r="A784" t="s">
        <v>9564</v>
      </c>
      <c r="B784" t="s">
        <v>9565</v>
      </c>
      <c r="C784" t="s">
        <v>9566</v>
      </c>
      <c r="D784" t="s">
        <v>771</v>
      </c>
    </row>
    <row r="785" spans="1:4">
      <c r="A785" t="s">
        <v>9567</v>
      </c>
      <c r="B785" t="s">
        <v>9568</v>
      </c>
      <c r="C785" t="s">
        <v>9569</v>
      </c>
      <c r="D785" t="s">
        <v>777</v>
      </c>
    </row>
    <row r="786" spans="1:4">
      <c r="A786" t="s">
        <v>9570</v>
      </c>
      <c r="B786" t="s">
        <v>9571</v>
      </c>
      <c r="C786" t="s">
        <v>9572</v>
      </c>
      <c r="D786" t="s">
        <v>777</v>
      </c>
    </row>
    <row r="787" spans="1:4">
      <c r="A787" t="s">
        <v>9573</v>
      </c>
      <c r="B787" t="s">
        <v>9574</v>
      </c>
      <c r="C787" t="s">
        <v>9575</v>
      </c>
      <c r="D787" t="s">
        <v>777</v>
      </c>
    </row>
    <row r="788" spans="1:4">
      <c r="A788" t="s">
        <v>9576</v>
      </c>
      <c r="B788" t="s">
        <v>9577</v>
      </c>
      <c r="C788" t="s">
        <v>9578</v>
      </c>
      <c r="D788" t="s">
        <v>777</v>
      </c>
    </row>
    <row r="789" spans="1:4">
      <c r="A789" t="s">
        <v>9579</v>
      </c>
      <c r="B789" t="s">
        <v>9580</v>
      </c>
      <c r="C789" t="s">
        <v>9581</v>
      </c>
      <c r="D789" t="s">
        <v>777</v>
      </c>
    </row>
    <row r="790" spans="1:4">
      <c r="A790" t="s">
        <v>9582</v>
      </c>
      <c r="B790" t="s">
        <v>9583</v>
      </c>
      <c r="C790" t="s">
        <v>9584</v>
      </c>
      <c r="D790" t="s">
        <v>771</v>
      </c>
    </row>
    <row r="791" spans="1:4">
      <c r="A791" t="s">
        <v>9585</v>
      </c>
      <c r="B791" t="s">
        <v>9586</v>
      </c>
      <c r="C791" t="s">
        <v>6232</v>
      </c>
      <c r="D791" t="s">
        <v>771</v>
      </c>
    </row>
    <row r="792" spans="1:4">
      <c r="A792" t="s">
        <v>9587</v>
      </c>
      <c r="B792" t="s">
        <v>9588</v>
      </c>
      <c r="C792" t="s">
        <v>9589</v>
      </c>
      <c r="D792" t="s">
        <v>771</v>
      </c>
    </row>
    <row r="793" spans="1:4">
      <c r="A793" t="s">
        <v>9590</v>
      </c>
      <c r="B793" t="s">
        <v>9591</v>
      </c>
      <c r="C793" t="s">
        <v>9592</v>
      </c>
      <c r="D793" t="s">
        <v>771</v>
      </c>
    </row>
    <row r="794" spans="1:4">
      <c r="A794" t="s">
        <v>9593</v>
      </c>
      <c r="B794" t="s">
        <v>9594</v>
      </c>
      <c r="C794" t="s">
        <v>9595</v>
      </c>
      <c r="D794" t="s">
        <v>771</v>
      </c>
    </row>
    <row r="795" spans="1:4">
      <c r="A795" t="s">
        <v>9596</v>
      </c>
      <c r="B795" t="s">
        <v>9597</v>
      </c>
      <c r="C795" t="s">
        <v>9598</v>
      </c>
      <c r="D795" t="s">
        <v>774</v>
      </c>
    </row>
    <row r="796" spans="1:4">
      <c r="A796" t="s">
        <v>9599</v>
      </c>
      <c r="B796" t="s">
        <v>9600</v>
      </c>
      <c r="C796" t="s">
        <v>9601</v>
      </c>
      <c r="D796" t="s">
        <v>774</v>
      </c>
    </row>
    <row r="797" spans="1:4">
      <c r="A797" t="s">
        <v>9602</v>
      </c>
      <c r="B797" t="s">
        <v>9603</v>
      </c>
      <c r="C797" t="s">
        <v>9604</v>
      </c>
      <c r="D797" t="s">
        <v>774</v>
      </c>
    </row>
    <row r="798" spans="1:4">
      <c r="A798" t="s">
        <v>9605</v>
      </c>
      <c r="B798" t="s">
        <v>9606</v>
      </c>
      <c r="C798" t="s">
        <v>9607</v>
      </c>
      <c r="D798" t="s">
        <v>774</v>
      </c>
    </row>
    <row r="799" spans="1:4">
      <c r="A799" t="s">
        <v>9608</v>
      </c>
      <c r="B799" t="s">
        <v>9609</v>
      </c>
      <c r="C799" t="s">
        <v>9610</v>
      </c>
      <c r="D799" t="s">
        <v>774</v>
      </c>
    </row>
    <row r="800" spans="1:4">
      <c r="A800" t="s">
        <v>9611</v>
      </c>
      <c r="B800" t="s">
        <v>9612</v>
      </c>
      <c r="C800" t="s">
        <v>9613</v>
      </c>
      <c r="D800" t="s">
        <v>774</v>
      </c>
    </row>
    <row r="801" spans="1:4">
      <c r="A801" t="s">
        <v>9614</v>
      </c>
      <c r="B801" t="s">
        <v>9615</v>
      </c>
      <c r="C801" t="s">
        <v>9616</v>
      </c>
      <c r="D801" t="s">
        <v>774</v>
      </c>
    </row>
    <row r="802" spans="1:4">
      <c r="A802" t="s">
        <v>9617</v>
      </c>
      <c r="B802" t="s">
        <v>9618</v>
      </c>
      <c r="C802" t="s">
        <v>9619</v>
      </c>
      <c r="D802" t="s">
        <v>774</v>
      </c>
    </row>
    <row r="803" spans="1:4">
      <c r="A803" t="s">
        <v>9620</v>
      </c>
      <c r="B803" t="s">
        <v>9621</v>
      </c>
      <c r="C803" t="s">
        <v>9622</v>
      </c>
      <c r="D803" t="s">
        <v>774</v>
      </c>
    </row>
    <row r="804" spans="1:4">
      <c r="A804" t="s">
        <v>9623</v>
      </c>
      <c r="B804" t="s">
        <v>9624</v>
      </c>
      <c r="C804" t="s">
        <v>9625</v>
      </c>
      <c r="D804" t="s">
        <v>774</v>
      </c>
    </row>
    <row r="805" spans="1:4">
      <c r="A805" t="s">
        <v>9626</v>
      </c>
      <c r="B805" t="s">
        <v>9627</v>
      </c>
      <c r="C805" t="s">
        <v>9628</v>
      </c>
      <c r="D805" t="s">
        <v>774</v>
      </c>
    </row>
    <row r="806" spans="1:4">
      <c r="A806" t="s">
        <v>9629</v>
      </c>
      <c r="B806" t="s">
        <v>9630</v>
      </c>
      <c r="C806" t="s">
        <v>9631</v>
      </c>
      <c r="D806" t="s">
        <v>774</v>
      </c>
    </row>
    <row r="807" spans="1:4">
      <c r="A807" t="s">
        <v>9632</v>
      </c>
      <c r="B807" t="s">
        <v>9633</v>
      </c>
      <c r="C807" t="s">
        <v>9634</v>
      </c>
      <c r="D807" t="s">
        <v>774</v>
      </c>
    </row>
    <row r="808" spans="1:4">
      <c r="A808" t="s">
        <v>9635</v>
      </c>
      <c r="B808" t="s">
        <v>9636</v>
      </c>
      <c r="C808" t="s">
        <v>9637</v>
      </c>
      <c r="D808" t="s">
        <v>774</v>
      </c>
    </row>
    <row r="809" spans="1:4">
      <c r="A809" t="s">
        <v>9638</v>
      </c>
      <c r="B809" t="s">
        <v>9639</v>
      </c>
      <c r="C809" t="s">
        <v>9640</v>
      </c>
      <c r="D809" t="s">
        <v>774</v>
      </c>
    </row>
    <row r="810" spans="1:4">
      <c r="A810" t="s">
        <v>9641</v>
      </c>
      <c r="B810" t="s">
        <v>9642</v>
      </c>
      <c r="C810" t="s">
        <v>9643</v>
      </c>
      <c r="D810" t="s">
        <v>774</v>
      </c>
    </row>
    <row r="811" spans="1:4">
      <c r="A811" t="s">
        <v>9644</v>
      </c>
      <c r="B811" t="s">
        <v>9645</v>
      </c>
      <c r="C811" t="s">
        <v>9646</v>
      </c>
      <c r="D811" t="s">
        <v>774</v>
      </c>
    </row>
    <row r="812" spans="1:4">
      <c r="A812" t="s">
        <v>9647</v>
      </c>
      <c r="B812" t="s">
        <v>9648</v>
      </c>
      <c r="C812" t="s">
        <v>9649</v>
      </c>
      <c r="D812" t="s">
        <v>774</v>
      </c>
    </row>
    <row r="813" spans="1:4">
      <c r="A813" t="s">
        <v>9650</v>
      </c>
      <c r="B813" t="s">
        <v>9651</v>
      </c>
      <c r="C813" t="s">
        <v>9652</v>
      </c>
      <c r="D813" t="s">
        <v>774</v>
      </c>
    </row>
    <row r="814" spans="1:4">
      <c r="A814" t="s">
        <v>9653</v>
      </c>
      <c r="B814" t="s">
        <v>9654</v>
      </c>
      <c r="C814" t="s">
        <v>9655</v>
      </c>
      <c r="D814" t="s">
        <v>774</v>
      </c>
    </row>
    <row r="815" spans="1:4">
      <c r="A815" t="s">
        <v>9656</v>
      </c>
      <c r="B815" t="s">
        <v>9657</v>
      </c>
      <c r="C815" t="s">
        <v>9658</v>
      </c>
      <c r="D815" t="s">
        <v>777</v>
      </c>
    </row>
    <row r="816" spans="1:4">
      <c r="A816" t="s">
        <v>9659</v>
      </c>
      <c r="B816" t="s">
        <v>9660</v>
      </c>
      <c r="C816" t="s">
        <v>9661</v>
      </c>
      <c r="D816" t="s">
        <v>777</v>
      </c>
    </row>
    <row r="817" spans="1:4">
      <c r="A817" t="s">
        <v>9662</v>
      </c>
      <c r="B817" t="s">
        <v>9663</v>
      </c>
      <c r="C817" t="s">
        <v>9664</v>
      </c>
      <c r="D817" t="s">
        <v>777</v>
      </c>
    </row>
    <row r="818" spans="1:4">
      <c r="A818" t="s">
        <v>9665</v>
      </c>
      <c r="B818" t="s">
        <v>9666</v>
      </c>
      <c r="C818" t="s">
        <v>9667</v>
      </c>
      <c r="D818" t="s">
        <v>777</v>
      </c>
    </row>
    <row r="819" spans="1:4">
      <c r="A819" t="s">
        <v>9668</v>
      </c>
      <c r="B819" t="s">
        <v>9669</v>
      </c>
      <c r="C819" t="s">
        <v>9670</v>
      </c>
      <c r="D819" t="s">
        <v>777</v>
      </c>
    </row>
    <row r="820" spans="1:4">
      <c r="A820" t="s">
        <v>9671</v>
      </c>
      <c r="B820" t="s">
        <v>9672</v>
      </c>
      <c r="C820" t="s">
        <v>9673</v>
      </c>
      <c r="D820" t="s">
        <v>777</v>
      </c>
    </row>
    <row r="821" spans="1:4">
      <c r="A821" t="s">
        <v>9674</v>
      </c>
      <c r="B821" t="s">
        <v>9675</v>
      </c>
      <c r="C821" t="s">
        <v>9676</v>
      </c>
      <c r="D821" t="s">
        <v>777</v>
      </c>
    </row>
    <row r="822" spans="1:4">
      <c r="A822" t="s">
        <v>9677</v>
      </c>
      <c r="B822" t="s">
        <v>9678</v>
      </c>
      <c r="C822" t="s">
        <v>9679</v>
      </c>
      <c r="D822" t="s">
        <v>777</v>
      </c>
    </row>
    <row r="823" spans="1:4">
      <c r="A823" t="s">
        <v>9680</v>
      </c>
      <c r="B823" t="s">
        <v>9681</v>
      </c>
      <c r="C823" t="s">
        <v>9682</v>
      </c>
      <c r="D823" t="s">
        <v>777</v>
      </c>
    </row>
    <row r="824" spans="1:4">
      <c r="A824" t="s">
        <v>9683</v>
      </c>
      <c r="B824" t="s">
        <v>9684</v>
      </c>
      <c r="C824" t="s">
        <v>9685</v>
      </c>
      <c r="D824" t="s">
        <v>777</v>
      </c>
    </row>
    <row r="825" spans="1:4">
      <c r="A825" t="s">
        <v>9686</v>
      </c>
      <c r="B825" t="s">
        <v>9687</v>
      </c>
      <c r="C825" t="s">
        <v>9688</v>
      </c>
      <c r="D825" t="s">
        <v>777</v>
      </c>
    </row>
    <row r="826" spans="1:4">
      <c r="A826" t="s">
        <v>9689</v>
      </c>
      <c r="B826" t="s">
        <v>9690</v>
      </c>
      <c r="C826" t="s">
        <v>9691</v>
      </c>
      <c r="D826" t="s">
        <v>777</v>
      </c>
    </row>
    <row r="827" spans="1:4">
      <c r="A827" t="s">
        <v>9692</v>
      </c>
      <c r="B827" t="s">
        <v>9693</v>
      </c>
      <c r="C827" t="s">
        <v>9694</v>
      </c>
      <c r="D827" t="s">
        <v>777</v>
      </c>
    </row>
    <row r="828" spans="1:4">
      <c r="A828" t="s">
        <v>9695</v>
      </c>
      <c r="B828" t="s">
        <v>9696</v>
      </c>
      <c r="C828" t="s">
        <v>9697</v>
      </c>
      <c r="D828" t="s">
        <v>777</v>
      </c>
    </row>
    <row r="829" spans="1:4">
      <c r="A829" t="s">
        <v>9698</v>
      </c>
      <c r="B829" t="s">
        <v>9699</v>
      </c>
      <c r="C829" t="s">
        <v>9700</v>
      </c>
      <c r="D829" t="s">
        <v>777</v>
      </c>
    </row>
    <row r="830" spans="1:4">
      <c r="A830" t="s">
        <v>9701</v>
      </c>
      <c r="B830" t="s">
        <v>9702</v>
      </c>
      <c r="C830" t="s">
        <v>9703</v>
      </c>
      <c r="D830" t="s">
        <v>777</v>
      </c>
    </row>
    <row r="831" spans="1:4">
      <c r="A831" t="s">
        <v>9704</v>
      </c>
      <c r="B831" t="s">
        <v>9705</v>
      </c>
      <c r="C831" t="s">
        <v>9706</v>
      </c>
      <c r="D831" t="s">
        <v>777</v>
      </c>
    </row>
    <row r="832" spans="1:4">
      <c r="A832" t="s">
        <v>9707</v>
      </c>
      <c r="B832" t="s">
        <v>9708</v>
      </c>
      <c r="C832" t="s">
        <v>9709</v>
      </c>
      <c r="D832" t="s">
        <v>777</v>
      </c>
    </row>
    <row r="833" spans="1:4">
      <c r="A833" t="s">
        <v>9710</v>
      </c>
      <c r="B833" t="s">
        <v>9711</v>
      </c>
      <c r="C833" t="s">
        <v>9712</v>
      </c>
      <c r="D833" t="s">
        <v>777</v>
      </c>
    </row>
    <row r="834" spans="1:4">
      <c r="A834" t="s">
        <v>9713</v>
      </c>
      <c r="B834" t="s">
        <v>9714</v>
      </c>
      <c r="C834" t="s">
        <v>9715</v>
      </c>
      <c r="D834" t="s">
        <v>777</v>
      </c>
    </row>
    <row r="835" spans="1:4">
      <c r="A835" t="s">
        <v>9716</v>
      </c>
      <c r="B835" t="s">
        <v>9717</v>
      </c>
      <c r="C835" t="s">
        <v>9718</v>
      </c>
      <c r="D835" t="s">
        <v>777</v>
      </c>
    </row>
    <row r="836" spans="1:4">
      <c r="A836" t="s">
        <v>9719</v>
      </c>
      <c r="B836" t="s">
        <v>9720</v>
      </c>
      <c r="C836" t="s">
        <v>9721</v>
      </c>
      <c r="D836" t="s">
        <v>777</v>
      </c>
    </row>
    <row r="837" spans="1:4">
      <c r="A837" t="s">
        <v>9722</v>
      </c>
      <c r="B837" t="s">
        <v>9723</v>
      </c>
      <c r="C837" t="s">
        <v>9724</v>
      </c>
      <c r="D837" t="s">
        <v>777</v>
      </c>
    </row>
    <row r="838" spans="1:4">
      <c r="A838" t="s">
        <v>9725</v>
      </c>
      <c r="B838" t="s">
        <v>9723</v>
      </c>
      <c r="C838" t="s">
        <v>9726</v>
      </c>
      <c r="D838" t="s">
        <v>777</v>
      </c>
    </row>
    <row r="839" spans="1:4">
      <c r="A839" t="s">
        <v>9727</v>
      </c>
      <c r="B839" t="s">
        <v>9728</v>
      </c>
      <c r="C839" t="s">
        <v>9729</v>
      </c>
      <c r="D839" t="s">
        <v>777</v>
      </c>
    </row>
    <row r="840" spans="1:4">
      <c r="A840" t="s">
        <v>9730</v>
      </c>
      <c r="B840" t="s">
        <v>9731</v>
      </c>
      <c r="C840" t="s">
        <v>9732</v>
      </c>
      <c r="D840" t="s">
        <v>777</v>
      </c>
    </row>
    <row r="841" spans="1:4">
      <c r="A841" t="s">
        <v>9733</v>
      </c>
      <c r="B841" t="s">
        <v>9734</v>
      </c>
      <c r="C841" t="s">
        <v>9735</v>
      </c>
      <c r="D841" t="s">
        <v>777</v>
      </c>
    </row>
    <row r="842" spans="1:4">
      <c r="A842" t="s">
        <v>9736</v>
      </c>
      <c r="B842" t="s">
        <v>9737</v>
      </c>
      <c r="C842" t="s">
        <v>9738</v>
      </c>
      <c r="D842" t="s">
        <v>777</v>
      </c>
    </row>
    <row r="843" spans="1:4">
      <c r="A843" t="s">
        <v>9739</v>
      </c>
      <c r="B843" t="s">
        <v>9740</v>
      </c>
      <c r="C843" t="s">
        <v>9741</v>
      </c>
      <c r="D843" t="s">
        <v>777</v>
      </c>
    </row>
    <row r="844" spans="1:4">
      <c r="A844" t="s">
        <v>9742</v>
      </c>
      <c r="B844" t="s">
        <v>9743</v>
      </c>
      <c r="C844" t="s">
        <v>9744</v>
      </c>
      <c r="D844" t="s">
        <v>777</v>
      </c>
    </row>
    <row r="845" spans="1:4">
      <c r="A845" t="s">
        <v>9745</v>
      </c>
      <c r="B845" t="s">
        <v>9746</v>
      </c>
      <c r="C845" t="s">
        <v>9747</v>
      </c>
      <c r="D845" t="s">
        <v>777</v>
      </c>
    </row>
    <row r="846" spans="1:4">
      <c r="A846" t="s">
        <v>9748</v>
      </c>
      <c r="B846" t="s">
        <v>9749</v>
      </c>
      <c r="C846" t="s">
        <v>9750</v>
      </c>
      <c r="D846" t="s">
        <v>777</v>
      </c>
    </row>
    <row r="847" spans="1:4">
      <c r="A847" t="s">
        <v>9751</v>
      </c>
      <c r="B847" t="s">
        <v>9752</v>
      </c>
      <c r="C847" t="s">
        <v>9753</v>
      </c>
      <c r="D847" t="s">
        <v>777</v>
      </c>
    </row>
    <row r="848" spans="1:4">
      <c r="A848" t="s">
        <v>9754</v>
      </c>
      <c r="B848" t="s">
        <v>9755</v>
      </c>
      <c r="C848" t="s">
        <v>9756</v>
      </c>
      <c r="D848" t="s">
        <v>777</v>
      </c>
    </row>
    <row r="849" spans="1:4">
      <c r="A849" t="s">
        <v>9757</v>
      </c>
      <c r="B849" t="s">
        <v>9723</v>
      </c>
      <c r="C849" t="s">
        <v>9758</v>
      </c>
      <c r="D849" t="s">
        <v>777</v>
      </c>
    </row>
    <row r="850" spans="1:4">
      <c r="A850" t="s">
        <v>9759</v>
      </c>
      <c r="B850" t="s">
        <v>9760</v>
      </c>
      <c r="C850" t="s">
        <v>9761</v>
      </c>
      <c r="D850" t="s">
        <v>777</v>
      </c>
    </row>
    <row r="851" spans="1:4">
      <c r="A851" t="s">
        <v>9762</v>
      </c>
      <c r="B851" t="s">
        <v>9763</v>
      </c>
      <c r="C851" t="s">
        <v>9764</v>
      </c>
      <c r="D851" t="s">
        <v>777</v>
      </c>
    </row>
    <row r="852" spans="1:4">
      <c r="A852" t="s">
        <v>9765</v>
      </c>
      <c r="B852" t="s">
        <v>9766</v>
      </c>
      <c r="C852" t="s">
        <v>9767</v>
      </c>
      <c r="D852" t="s">
        <v>777</v>
      </c>
    </row>
    <row r="853" spans="1:4">
      <c r="A853" t="s">
        <v>9768</v>
      </c>
      <c r="B853" t="s">
        <v>9769</v>
      </c>
      <c r="C853" t="s">
        <v>9770</v>
      </c>
      <c r="D853" t="s">
        <v>777</v>
      </c>
    </row>
    <row r="854" spans="1:4">
      <c r="A854" t="s">
        <v>9771</v>
      </c>
      <c r="B854" t="s">
        <v>9772</v>
      </c>
      <c r="C854" t="s">
        <v>9773</v>
      </c>
      <c r="D854" t="s">
        <v>777</v>
      </c>
    </row>
    <row r="855" spans="1:4">
      <c r="A855" t="s">
        <v>9774</v>
      </c>
      <c r="B855" t="s">
        <v>9775</v>
      </c>
      <c r="C855" t="s">
        <v>9776</v>
      </c>
      <c r="D855" t="s">
        <v>777</v>
      </c>
    </row>
    <row r="856" spans="1:4">
      <c r="A856" t="s">
        <v>9777</v>
      </c>
      <c r="B856" t="s">
        <v>9778</v>
      </c>
      <c r="C856" t="s">
        <v>9779</v>
      </c>
      <c r="D856" t="s">
        <v>777</v>
      </c>
    </row>
    <row r="857" spans="1:4">
      <c r="A857" t="s">
        <v>9780</v>
      </c>
      <c r="B857" t="s">
        <v>9781</v>
      </c>
      <c r="C857" t="s">
        <v>9782</v>
      </c>
      <c r="D857" t="s">
        <v>777</v>
      </c>
    </row>
    <row r="858" spans="1:4">
      <c r="A858" t="s">
        <v>9783</v>
      </c>
      <c r="B858" t="s">
        <v>9784</v>
      </c>
      <c r="C858" t="s">
        <v>9785</v>
      </c>
      <c r="D858" t="s">
        <v>777</v>
      </c>
    </row>
    <row r="859" spans="1:4">
      <c r="A859" t="s">
        <v>9786</v>
      </c>
      <c r="B859" t="s">
        <v>9787</v>
      </c>
      <c r="C859" t="s">
        <v>9788</v>
      </c>
      <c r="D859" t="s">
        <v>777</v>
      </c>
    </row>
    <row r="860" spans="1:4">
      <c r="A860" t="s">
        <v>9789</v>
      </c>
      <c r="B860" t="s">
        <v>9790</v>
      </c>
      <c r="C860" t="s">
        <v>9791</v>
      </c>
      <c r="D860" t="s">
        <v>777</v>
      </c>
    </row>
    <row r="861" spans="1:4">
      <c r="A861" t="s">
        <v>9792</v>
      </c>
      <c r="B861" t="s">
        <v>9793</v>
      </c>
      <c r="C861" t="s">
        <v>3361</v>
      </c>
      <c r="D861" t="s">
        <v>777</v>
      </c>
    </row>
    <row r="862" spans="1:4">
      <c r="A862" t="s">
        <v>9794</v>
      </c>
      <c r="B862" t="s">
        <v>9795</v>
      </c>
      <c r="C862" t="s">
        <v>9796</v>
      </c>
      <c r="D862" t="s">
        <v>777</v>
      </c>
    </row>
    <row r="863" spans="1:4">
      <c r="A863" t="s">
        <v>9797</v>
      </c>
      <c r="B863" t="s">
        <v>9798</v>
      </c>
      <c r="C863" t="s">
        <v>9799</v>
      </c>
      <c r="D863" t="s">
        <v>777</v>
      </c>
    </row>
    <row r="864" spans="1:4">
      <c r="A864" t="s">
        <v>9800</v>
      </c>
      <c r="B864" t="s">
        <v>9801</v>
      </c>
      <c r="C864" t="s">
        <v>9802</v>
      </c>
      <c r="D864" t="s">
        <v>777</v>
      </c>
    </row>
    <row r="865" spans="1:4">
      <c r="A865" t="s">
        <v>9803</v>
      </c>
      <c r="B865" t="s">
        <v>9804</v>
      </c>
      <c r="C865" t="s">
        <v>9805</v>
      </c>
      <c r="D865" t="s">
        <v>777</v>
      </c>
    </row>
    <row r="866" spans="1:4">
      <c r="A866" t="s">
        <v>9806</v>
      </c>
      <c r="B866" t="s">
        <v>9807</v>
      </c>
      <c r="C866" t="s">
        <v>9808</v>
      </c>
      <c r="D866" t="s">
        <v>777</v>
      </c>
    </row>
    <row r="867" spans="1:4">
      <c r="A867" t="s">
        <v>9809</v>
      </c>
      <c r="B867" t="s">
        <v>9810</v>
      </c>
      <c r="C867" t="s">
        <v>9811</v>
      </c>
      <c r="D867" t="s">
        <v>766</v>
      </c>
    </row>
    <row r="868" spans="1:4">
      <c r="A868" t="s">
        <v>9812</v>
      </c>
      <c r="B868" t="s">
        <v>9813</v>
      </c>
      <c r="C868" t="s">
        <v>9814</v>
      </c>
      <c r="D868" t="s">
        <v>777</v>
      </c>
    </row>
    <row r="869" spans="1:4">
      <c r="A869" t="s">
        <v>9815</v>
      </c>
      <c r="B869" t="s">
        <v>9816</v>
      </c>
      <c r="C869" t="s">
        <v>9817</v>
      </c>
      <c r="D869" t="s">
        <v>775</v>
      </c>
    </row>
    <row r="870" spans="1:4">
      <c r="A870" t="s">
        <v>9818</v>
      </c>
      <c r="B870" t="s">
        <v>9819</v>
      </c>
      <c r="C870" t="s">
        <v>9820</v>
      </c>
      <c r="D870" t="s">
        <v>775</v>
      </c>
    </row>
    <row r="871" spans="1:4">
      <c r="A871" t="s">
        <v>9821</v>
      </c>
      <c r="B871" t="s">
        <v>9822</v>
      </c>
      <c r="C871" t="s">
        <v>9823</v>
      </c>
      <c r="D871" t="s">
        <v>775</v>
      </c>
    </row>
    <row r="872" spans="1:4">
      <c r="A872" t="s">
        <v>9824</v>
      </c>
      <c r="B872" t="s">
        <v>9825</v>
      </c>
      <c r="C872" t="s">
        <v>9826</v>
      </c>
      <c r="D872" t="s">
        <v>775</v>
      </c>
    </row>
    <row r="873" spans="1:4">
      <c r="A873" t="s">
        <v>9827</v>
      </c>
      <c r="B873" t="s">
        <v>9828</v>
      </c>
      <c r="C873" t="s">
        <v>9829</v>
      </c>
      <c r="D873" t="s">
        <v>775</v>
      </c>
    </row>
    <row r="874" spans="1:4">
      <c r="A874" t="s">
        <v>9830</v>
      </c>
      <c r="B874" t="s">
        <v>9831</v>
      </c>
      <c r="C874" t="s">
        <v>9832</v>
      </c>
      <c r="D874" t="s">
        <v>775</v>
      </c>
    </row>
    <row r="875" spans="1:4">
      <c r="A875" t="s">
        <v>9833</v>
      </c>
      <c r="B875" t="s">
        <v>9834</v>
      </c>
      <c r="C875" t="s">
        <v>9835</v>
      </c>
      <c r="D875" t="s">
        <v>769</v>
      </c>
    </row>
    <row r="876" spans="1:4">
      <c r="A876" t="s">
        <v>9836</v>
      </c>
      <c r="B876" t="s">
        <v>9837</v>
      </c>
      <c r="C876" t="s">
        <v>9838</v>
      </c>
      <c r="D876" t="s">
        <v>774</v>
      </c>
    </row>
    <row r="877" spans="1:4">
      <c r="A877" t="s">
        <v>9839</v>
      </c>
      <c r="B877" t="s">
        <v>9840</v>
      </c>
      <c r="C877" t="s">
        <v>9841</v>
      </c>
      <c r="D877" t="s">
        <v>770</v>
      </c>
    </row>
    <row r="878" spans="1:4">
      <c r="A878" t="s">
        <v>9842</v>
      </c>
      <c r="B878" t="s">
        <v>9843</v>
      </c>
      <c r="C878" t="s">
        <v>9844</v>
      </c>
      <c r="D878" t="s">
        <v>774</v>
      </c>
    </row>
    <row r="879" spans="1:4">
      <c r="A879" t="s">
        <v>9845</v>
      </c>
      <c r="B879" t="s">
        <v>9846</v>
      </c>
      <c r="C879" t="s">
        <v>9847</v>
      </c>
      <c r="D879" t="s">
        <v>774</v>
      </c>
    </row>
    <row r="880" spans="1:4">
      <c r="A880" t="s">
        <v>9848</v>
      </c>
      <c r="B880" t="s">
        <v>4291</v>
      </c>
      <c r="C880" t="s">
        <v>9849</v>
      </c>
      <c r="D880" t="s">
        <v>772</v>
      </c>
    </row>
    <row r="881" spans="1:4">
      <c r="A881" t="s">
        <v>9850</v>
      </c>
      <c r="B881" t="s">
        <v>9851</v>
      </c>
      <c r="C881" t="s">
        <v>9852</v>
      </c>
      <c r="D881" t="s">
        <v>772</v>
      </c>
    </row>
    <row r="882" spans="1:4">
      <c r="A882" t="s">
        <v>9853</v>
      </c>
      <c r="B882" t="s">
        <v>9854</v>
      </c>
      <c r="C882" t="s">
        <v>9855</v>
      </c>
      <c r="D882" t="s">
        <v>772</v>
      </c>
    </row>
    <row r="883" spans="1:4">
      <c r="A883" t="s">
        <v>9856</v>
      </c>
      <c r="B883" t="s">
        <v>9857</v>
      </c>
      <c r="C883" t="s">
        <v>9858</v>
      </c>
      <c r="D883" t="s">
        <v>772</v>
      </c>
    </row>
    <row r="884" spans="1:4">
      <c r="A884" t="s">
        <v>9859</v>
      </c>
      <c r="B884" t="s">
        <v>9860</v>
      </c>
      <c r="C884" t="s">
        <v>9861</v>
      </c>
      <c r="D884" t="s">
        <v>772</v>
      </c>
    </row>
    <row r="885" spans="1:4">
      <c r="A885" t="s">
        <v>9862</v>
      </c>
      <c r="B885" t="s">
        <v>9863</v>
      </c>
      <c r="C885" t="s">
        <v>9864</v>
      </c>
      <c r="D885" t="s">
        <v>772</v>
      </c>
    </row>
    <row r="886" spans="1:4">
      <c r="A886" t="s">
        <v>9865</v>
      </c>
      <c r="B886" t="s">
        <v>9866</v>
      </c>
      <c r="C886" t="s">
        <v>9867</v>
      </c>
      <c r="D886" t="s">
        <v>772</v>
      </c>
    </row>
    <row r="887" spans="1:4">
      <c r="A887" t="s">
        <v>9868</v>
      </c>
      <c r="B887" t="s">
        <v>9869</v>
      </c>
      <c r="C887" t="s">
        <v>9870</v>
      </c>
      <c r="D887" t="s">
        <v>772</v>
      </c>
    </row>
    <row r="888" spans="1:4">
      <c r="A888" t="s">
        <v>9871</v>
      </c>
      <c r="B888" t="s">
        <v>9872</v>
      </c>
      <c r="C888" t="s">
        <v>9873</v>
      </c>
      <c r="D888" t="s">
        <v>772</v>
      </c>
    </row>
    <row r="889" spans="1:4">
      <c r="A889" t="s">
        <v>9874</v>
      </c>
      <c r="B889" t="s">
        <v>9875</v>
      </c>
      <c r="C889" t="s">
        <v>9876</v>
      </c>
      <c r="D889" t="s">
        <v>772</v>
      </c>
    </row>
    <row r="890" spans="1:4">
      <c r="A890" t="s">
        <v>9877</v>
      </c>
      <c r="B890" t="s">
        <v>9878</v>
      </c>
      <c r="C890" t="s">
        <v>9879</v>
      </c>
      <c r="D890" t="s">
        <v>772</v>
      </c>
    </row>
    <row r="891" spans="1:4">
      <c r="A891" t="s">
        <v>9880</v>
      </c>
      <c r="B891" t="s">
        <v>9881</v>
      </c>
      <c r="C891" t="s">
        <v>9882</v>
      </c>
      <c r="D891" t="s">
        <v>772</v>
      </c>
    </row>
    <row r="892" spans="1:4">
      <c r="A892" t="s">
        <v>9883</v>
      </c>
      <c r="B892" t="s">
        <v>9884</v>
      </c>
      <c r="C892" t="s">
        <v>9885</v>
      </c>
      <c r="D892" t="s">
        <v>772</v>
      </c>
    </row>
    <row r="893" spans="1:4">
      <c r="A893" t="s">
        <v>9886</v>
      </c>
      <c r="B893" t="s">
        <v>9887</v>
      </c>
      <c r="C893" t="s">
        <v>9888</v>
      </c>
      <c r="D893" t="s">
        <v>772</v>
      </c>
    </row>
    <row r="894" spans="1:4">
      <c r="A894" t="s">
        <v>9889</v>
      </c>
      <c r="B894" t="s">
        <v>9890</v>
      </c>
      <c r="C894" t="s">
        <v>9891</v>
      </c>
      <c r="D894" t="s">
        <v>772</v>
      </c>
    </row>
    <row r="895" spans="1:4">
      <c r="A895" t="s">
        <v>9892</v>
      </c>
      <c r="B895" t="s">
        <v>9893</v>
      </c>
      <c r="C895" t="s">
        <v>9894</v>
      </c>
      <c r="D895" t="s">
        <v>772</v>
      </c>
    </row>
    <row r="896" spans="1:4">
      <c r="A896" t="s">
        <v>9895</v>
      </c>
      <c r="B896" t="s">
        <v>9896</v>
      </c>
      <c r="C896" t="s">
        <v>9897</v>
      </c>
      <c r="D896" t="s">
        <v>772</v>
      </c>
    </row>
    <row r="897" spans="1:4">
      <c r="A897" t="s">
        <v>9898</v>
      </c>
      <c r="B897" t="s">
        <v>9899</v>
      </c>
      <c r="C897" t="s">
        <v>9900</v>
      </c>
      <c r="D897" t="s">
        <v>772</v>
      </c>
    </row>
    <row r="898" spans="1:4">
      <c r="A898" t="s">
        <v>9901</v>
      </c>
      <c r="B898" t="s">
        <v>9902</v>
      </c>
      <c r="C898" t="s">
        <v>9903</v>
      </c>
      <c r="D898" t="s">
        <v>772</v>
      </c>
    </row>
    <row r="899" spans="1:4">
      <c r="A899" t="s">
        <v>9904</v>
      </c>
      <c r="B899" t="s">
        <v>9902</v>
      </c>
      <c r="C899" t="s">
        <v>9905</v>
      </c>
      <c r="D899" t="s">
        <v>772</v>
      </c>
    </row>
    <row r="900" spans="1:4">
      <c r="A900" t="s">
        <v>9906</v>
      </c>
      <c r="B900" t="s">
        <v>9907</v>
      </c>
      <c r="C900" t="s">
        <v>1561</v>
      </c>
      <c r="D900" t="s">
        <v>772</v>
      </c>
    </row>
    <row r="901" spans="1:4">
      <c r="A901" t="s">
        <v>9908</v>
      </c>
      <c r="B901" t="s">
        <v>9909</v>
      </c>
      <c r="C901" t="s">
        <v>9910</v>
      </c>
      <c r="D901" t="s">
        <v>772</v>
      </c>
    </row>
    <row r="902" spans="1:4">
      <c r="A902" t="s">
        <v>9911</v>
      </c>
      <c r="B902" t="s">
        <v>9912</v>
      </c>
      <c r="C902" t="s">
        <v>9913</v>
      </c>
      <c r="D902" t="s">
        <v>772</v>
      </c>
    </row>
    <row r="903" spans="1:4">
      <c r="A903" t="s">
        <v>9914</v>
      </c>
      <c r="B903" t="s">
        <v>9915</v>
      </c>
      <c r="C903" t="s">
        <v>9916</v>
      </c>
      <c r="D903" t="s">
        <v>772</v>
      </c>
    </row>
    <row r="904" spans="1:4">
      <c r="A904" t="s">
        <v>9917</v>
      </c>
      <c r="B904" t="s">
        <v>9918</v>
      </c>
      <c r="C904" t="s">
        <v>9919</v>
      </c>
      <c r="D904" t="s">
        <v>772</v>
      </c>
    </row>
    <row r="905" spans="1:4">
      <c r="A905" t="s">
        <v>9920</v>
      </c>
      <c r="B905" t="s">
        <v>9918</v>
      </c>
      <c r="C905" t="s">
        <v>9921</v>
      </c>
      <c r="D905" t="s">
        <v>772</v>
      </c>
    </row>
    <row r="906" spans="1:4">
      <c r="A906" t="s">
        <v>9922</v>
      </c>
      <c r="B906" t="s">
        <v>9923</v>
      </c>
      <c r="C906" t="s">
        <v>9924</v>
      </c>
      <c r="D906" t="s">
        <v>772</v>
      </c>
    </row>
    <row r="907" spans="1:4">
      <c r="A907" t="s">
        <v>9925</v>
      </c>
      <c r="B907" t="s">
        <v>9926</v>
      </c>
      <c r="C907" t="s">
        <v>9927</v>
      </c>
      <c r="D907" t="s">
        <v>772</v>
      </c>
    </row>
    <row r="908" spans="1:4">
      <c r="A908" t="s">
        <v>9928</v>
      </c>
      <c r="B908" t="s">
        <v>9929</v>
      </c>
      <c r="C908" t="s">
        <v>9930</v>
      </c>
      <c r="D908" t="s">
        <v>772</v>
      </c>
    </row>
    <row r="909" spans="1:4">
      <c r="A909" t="s">
        <v>9931</v>
      </c>
      <c r="B909" t="s">
        <v>9932</v>
      </c>
      <c r="C909" t="s">
        <v>9933</v>
      </c>
      <c r="D909" t="s">
        <v>772</v>
      </c>
    </row>
    <row r="910" spans="1:4">
      <c r="A910" t="s">
        <v>9934</v>
      </c>
      <c r="B910" t="s">
        <v>9935</v>
      </c>
      <c r="C910" t="s">
        <v>9936</v>
      </c>
      <c r="D910" t="s">
        <v>772</v>
      </c>
    </row>
    <row r="911" spans="1:4">
      <c r="A911" t="s">
        <v>9937</v>
      </c>
      <c r="B911" t="s">
        <v>9938</v>
      </c>
      <c r="C911" t="s">
        <v>1564</v>
      </c>
      <c r="D911" t="s">
        <v>772</v>
      </c>
    </row>
    <row r="912" spans="1:4">
      <c r="A912" t="s">
        <v>9939</v>
      </c>
      <c r="B912" t="s">
        <v>9940</v>
      </c>
      <c r="C912" t="s">
        <v>9941</v>
      </c>
      <c r="D912" t="s">
        <v>772</v>
      </c>
    </row>
    <row r="913" spans="1:4">
      <c r="A913" t="s">
        <v>9942</v>
      </c>
      <c r="B913" t="s">
        <v>9943</v>
      </c>
      <c r="C913" t="s">
        <v>9944</v>
      </c>
      <c r="D913" t="s">
        <v>772</v>
      </c>
    </row>
    <row r="914" spans="1:4">
      <c r="A914" t="s">
        <v>9945</v>
      </c>
      <c r="B914" t="s">
        <v>9946</v>
      </c>
      <c r="C914" t="s">
        <v>9947</v>
      </c>
      <c r="D914" t="s">
        <v>772</v>
      </c>
    </row>
    <row r="915" spans="1:4">
      <c r="A915" t="s">
        <v>9948</v>
      </c>
      <c r="B915" t="s">
        <v>9949</v>
      </c>
      <c r="C915" t="s">
        <v>9950</v>
      </c>
      <c r="D915" t="s">
        <v>772</v>
      </c>
    </row>
    <row r="916" spans="1:4">
      <c r="A916" t="s">
        <v>9951</v>
      </c>
      <c r="B916" t="s">
        <v>9952</v>
      </c>
      <c r="C916" t="s">
        <v>9953</v>
      </c>
      <c r="D916" t="s">
        <v>772</v>
      </c>
    </row>
    <row r="917" spans="1:4">
      <c r="A917" t="s">
        <v>9954</v>
      </c>
      <c r="B917" t="s">
        <v>9955</v>
      </c>
      <c r="C917" t="s">
        <v>9956</v>
      </c>
      <c r="D917" t="s">
        <v>772</v>
      </c>
    </row>
    <row r="918" spans="1:4">
      <c r="A918" t="s">
        <v>9957</v>
      </c>
      <c r="B918" t="s">
        <v>9958</v>
      </c>
      <c r="C918" t="s">
        <v>9959</v>
      </c>
      <c r="D918" t="s">
        <v>772</v>
      </c>
    </row>
    <row r="919" spans="1:4">
      <c r="A919" t="s">
        <v>9960</v>
      </c>
      <c r="B919" t="s">
        <v>9961</v>
      </c>
      <c r="C919" t="s">
        <v>9962</v>
      </c>
      <c r="D919" t="s">
        <v>772</v>
      </c>
    </row>
    <row r="920" spans="1:4">
      <c r="A920" t="s">
        <v>9963</v>
      </c>
      <c r="B920" t="s">
        <v>9964</v>
      </c>
      <c r="C920" t="s">
        <v>9965</v>
      </c>
      <c r="D920" t="s">
        <v>772</v>
      </c>
    </row>
    <row r="921" spans="1:4">
      <c r="A921" t="s">
        <v>9966</v>
      </c>
      <c r="B921" t="s">
        <v>9967</v>
      </c>
      <c r="C921" t="s">
        <v>9968</v>
      </c>
      <c r="D921" t="s">
        <v>772</v>
      </c>
    </row>
    <row r="922" spans="1:4">
      <c r="A922" t="s">
        <v>9969</v>
      </c>
      <c r="B922" t="s">
        <v>9970</v>
      </c>
      <c r="C922" t="s">
        <v>9971</v>
      </c>
      <c r="D922" t="s">
        <v>772</v>
      </c>
    </row>
    <row r="923" spans="1:4">
      <c r="A923" t="s">
        <v>9972</v>
      </c>
      <c r="B923" t="s">
        <v>9973</v>
      </c>
      <c r="C923" t="s">
        <v>9974</v>
      </c>
      <c r="D923" t="s">
        <v>772</v>
      </c>
    </row>
    <row r="924" spans="1:4">
      <c r="A924" t="s">
        <v>9975</v>
      </c>
      <c r="B924" t="s">
        <v>9976</v>
      </c>
      <c r="C924" t="s">
        <v>9977</v>
      </c>
      <c r="D924" t="s">
        <v>772</v>
      </c>
    </row>
    <row r="925" spans="1:4">
      <c r="A925" t="s">
        <v>9978</v>
      </c>
      <c r="B925" t="s">
        <v>9979</v>
      </c>
      <c r="C925" t="s">
        <v>9980</v>
      </c>
      <c r="D925" t="s">
        <v>772</v>
      </c>
    </row>
    <row r="926" spans="1:4">
      <c r="A926" t="s">
        <v>9981</v>
      </c>
      <c r="B926" t="s">
        <v>9982</v>
      </c>
      <c r="C926" t="s">
        <v>9983</v>
      </c>
      <c r="D926" t="s">
        <v>772</v>
      </c>
    </row>
    <row r="927" spans="1:4">
      <c r="A927" t="s">
        <v>9984</v>
      </c>
      <c r="B927" t="s">
        <v>9985</v>
      </c>
      <c r="C927" t="s">
        <v>9986</v>
      </c>
      <c r="D927" t="s">
        <v>772</v>
      </c>
    </row>
    <row r="928" spans="1:4">
      <c r="A928" t="s">
        <v>9987</v>
      </c>
      <c r="B928" t="s">
        <v>9988</v>
      </c>
      <c r="C928" t="s">
        <v>9989</v>
      </c>
      <c r="D928" t="s">
        <v>772</v>
      </c>
    </row>
    <row r="929" spans="1:4">
      <c r="A929" t="s">
        <v>9990</v>
      </c>
      <c r="B929" t="s">
        <v>9991</v>
      </c>
      <c r="C929" t="s">
        <v>9992</v>
      </c>
      <c r="D929" t="s">
        <v>772</v>
      </c>
    </row>
    <row r="930" spans="1:4">
      <c r="A930" t="s">
        <v>9993</v>
      </c>
      <c r="B930" t="s">
        <v>9994</v>
      </c>
      <c r="C930" t="s">
        <v>9995</v>
      </c>
      <c r="D930" t="s">
        <v>774</v>
      </c>
    </row>
    <row r="931" spans="1:4">
      <c r="A931" t="s">
        <v>9996</v>
      </c>
      <c r="B931" t="s">
        <v>9997</v>
      </c>
      <c r="C931" t="s">
        <v>9998</v>
      </c>
      <c r="D931" t="s">
        <v>772</v>
      </c>
    </row>
    <row r="932" spans="1:4">
      <c r="A932" t="s">
        <v>9999</v>
      </c>
      <c r="B932" t="s">
        <v>10000</v>
      </c>
      <c r="C932" t="s">
        <v>10001</v>
      </c>
      <c r="D932" t="s">
        <v>772</v>
      </c>
    </row>
    <row r="933" spans="1:4">
      <c r="A933" t="s">
        <v>10002</v>
      </c>
      <c r="B933" t="s">
        <v>10003</v>
      </c>
      <c r="C933" t="s">
        <v>10004</v>
      </c>
      <c r="D933" t="s">
        <v>777</v>
      </c>
    </row>
    <row r="934" spans="1:4">
      <c r="A934" t="s">
        <v>10005</v>
      </c>
      <c r="B934" t="s">
        <v>10006</v>
      </c>
      <c r="C934" t="s">
        <v>10007</v>
      </c>
      <c r="D934" t="s">
        <v>777</v>
      </c>
    </row>
    <row r="935" spans="1:4">
      <c r="A935" t="s">
        <v>10008</v>
      </c>
      <c r="B935" t="s">
        <v>10009</v>
      </c>
      <c r="C935" t="s">
        <v>10010</v>
      </c>
      <c r="D935" t="s">
        <v>774</v>
      </c>
    </row>
    <row r="936" spans="1:4">
      <c r="A936" t="s">
        <v>10011</v>
      </c>
      <c r="B936" t="s">
        <v>10012</v>
      </c>
      <c r="C936" t="s">
        <v>10013</v>
      </c>
      <c r="D936" t="s">
        <v>774</v>
      </c>
    </row>
    <row r="937" spans="1:4">
      <c r="A937" t="s">
        <v>10014</v>
      </c>
      <c r="B937" t="s">
        <v>10015</v>
      </c>
      <c r="C937" t="s">
        <v>10016</v>
      </c>
      <c r="D937" t="s">
        <v>774</v>
      </c>
    </row>
    <row r="938" spans="1:4">
      <c r="A938" t="s">
        <v>10017</v>
      </c>
      <c r="B938" t="s">
        <v>10018</v>
      </c>
      <c r="C938" t="s">
        <v>10019</v>
      </c>
      <c r="D938" t="s">
        <v>774</v>
      </c>
    </row>
    <row r="939" spans="1:4">
      <c r="A939" t="s">
        <v>10020</v>
      </c>
      <c r="B939" t="s">
        <v>10021</v>
      </c>
      <c r="C939" t="s">
        <v>10022</v>
      </c>
      <c r="D939" t="s">
        <v>774</v>
      </c>
    </row>
    <row r="940" spans="1:4">
      <c r="A940" t="s">
        <v>10023</v>
      </c>
      <c r="B940" t="s">
        <v>10024</v>
      </c>
      <c r="C940" t="s">
        <v>10025</v>
      </c>
      <c r="D940" t="s">
        <v>774</v>
      </c>
    </row>
    <row r="941" spans="1:4">
      <c r="A941" t="s">
        <v>10026</v>
      </c>
      <c r="B941" t="s">
        <v>10027</v>
      </c>
      <c r="C941" t="s">
        <v>10028</v>
      </c>
      <c r="D941" t="s">
        <v>774</v>
      </c>
    </row>
    <row r="942" spans="1:4">
      <c r="A942" t="s">
        <v>10029</v>
      </c>
      <c r="B942" t="s">
        <v>10030</v>
      </c>
      <c r="C942" t="s">
        <v>10031</v>
      </c>
      <c r="D942" t="s">
        <v>774</v>
      </c>
    </row>
    <row r="943" spans="1:4">
      <c r="A943" t="s">
        <v>10032</v>
      </c>
      <c r="B943" t="s">
        <v>10033</v>
      </c>
      <c r="C943" t="s">
        <v>10034</v>
      </c>
      <c r="D943" t="s">
        <v>774</v>
      </c>
    </row>
    <row r="944" spans="1:4">
      <c r="A944" t="s">
        <v>10035</v>
      </c>
      <c r="B944" t="s">
        <v>10036</v>
      </c>
      <c r="C944" t="s">
        <v>10037</v>
      </c>
      <c r="D944" t="s">
        <v>774</v>
      </c>
    </row>
    <row r="945" spans="1:4">
      <c r="A945" t="s">
        <v>10038</v>
      </c>
      <c r="B945" t="s">
        <v>10039</v>
      </c>
      <c r="C945" t="s">
        <v>10040</v>
      </c>
      <c r="D945" t="s">
        <v>772</v>
      </c>
    </row>
    <row r="946" spans="1:4">
      <c r="A946" t="s">
        <v>10041</v>
      </c>
      <c r="B946" t="s">
        <v>10042</v>
      </c>
      <c r="C946" t="s">
        <v>10043</v>
      </c>
      <c r="D946" t="s">
        <v>774</v>
      </c>
    </row>
    <row r="947" spans="1:4">
      <c r="A947" t="s">
        <v>10044</v>
      </c>
      <c r="B947" t="s">
        <v>10045</v>
      </c>
      <c r="C947" t="s">
        <v>10046</v>
      </c>
      <c r="D947" t="s">
        <v>772</v>
      </c>
    </row>
    <row r="948" spans="1:4">
      <c r="A948" t="s">
        <v>10047</v>
      </c>
      <c r="B948" t="s">
        <v>10048</v>
      </c>
      <c r="C948" t="s">
        <v>10049</v>
      </c>
      <c r="D948" t="s">
        <v>774</v>
      </c>
    </row>
    <row r="949" spans="1:4">
      <c r="A949" t="s">
        <v>10050</v>
      </c>
      <c r="B949" t="s">
        <v>10051</v>
      </c>
      <c r="C949" t="s">
        <v>10052</v>
      </c>
      <c r="D949" t="s">
        <v>774</v>
      </c>
    </row>
    <row r="950" spans="1:4">
      <c r="A950" t="s">
        <v>10053</v>
      </c>
      <c r="B950" t="s">
        <v>10054</v>
      </c>
      <c r="C950" t="s">
        <v>10055</v>
      </c>
      <c r="D950" t="s">
        <v>774</v>
      </c>
    </row>
    <row r="951" spans="1:4">
      <c r="A951" t="s">
        <v>10056</v>
      </c>
      <c r="B951" t="s">
        <v>10057</v>
      </c>
      <c r="C951" t="s">
        <v>10058</v>
      </c>
      <c r="D951" t="s">
        <v>772</v>
      </c>
    </row>
    <row r="952" spans="1:4">
      <c r="A952" t="s">
        <v>10059</v>
      </c>
      <c r="B952" t="s">
        <v>10060</v>
      </c>
      <c r="C952" t="s">
        <v>10061</v>
      </c>
      <c r="D952" t="s">
        <v>772</v>
      </c>
    </row>
    <row r="953" spans="1:4">
      <c r="A953" t="s">
        <v>10062</v>
      </c>
      <c r="B953" t="s">
        <v>10063</v>
      </c>
      <c r="C953" t="s">
        <v>10064</v>
      </c>
      <c r="D953" t="s">
        <v>772</v>
      </c>
    </row>
    <row r="954" spans="1:4">
      <c r="A954" t="s">
        <v>10065</v>
      </c>
      <c r="B954" t="s">
        <v>10060</v>
      </c>
      <c r="C954" t="s">
        <v>10066</v>
      </c>
      <c r="D954" t="s">
        <v>772</v>
      </c>
    </row>
    <row r="955" spans="1:4">
      <c r="A955" t="s">
        <v>10067</v>
      </c>
      <c r="B955" t="s">
        <v>10068</v>
      </c>
      <c r="C955" t="s">
        <v>10069</v>
      </c>
      <c r="D955" t="s">
        <v>774</v>
      </c>
    </row>
    <row r="956" spans="1:4">
      <c r="A956" t="s">
        <v>10070</v>
      </c>
      <c r="B956" t="s">
        <v>10071</v>
      </c>
      <c r="C956" t="s">
        <v>10072</v>
      </c>
      <c r="D956" t="s">
        <v>772</v>
      </c>
    </row>
    <row r="957" spans="1:4">
      <c r="A957" t="s">
        <v>10073</v>
      </c>
      <c r="B957" t="s">
        <v>10074</v>
      </c>
      <c r="C957" t="s">
        <v>10075</v>
      </c>
      <c r="D957" t="s">
        <v>774</v>
      </c>
    </row>
    <row r="958" spans="1:4">
      <c r="A958" t="s">
        <v>10076</v>
      </c>
      <c r="B958" t="s">
        <v>10077</v>
      </c>
      <c r="C958" t="s">
        <v>10078</v>
      </c>
      <c r="D958" t="s">
        <v>774</v>
      </c>
    </row>
    <row r="959" spans="1:4">
      <c r="A959" t="s">
        <v>10079</v>
      </c>
      <c r="B959" t="s">
        <v>10080</v>
      </c>
      <c r="C959" t="s">
        <v>10081</v>
      </c>
      <c r="D959" t="s">
        <v>771</v>
      </c>
    </row>
    <row r="960" spans="1:4">
      <c r="A960" t="s">
        <v>10082</v>
      </c>
      <c r="B960" t="s">
        <v>10083</v>
      </c>
      <c r="C960" t="s">
        <v>10084</v>
      </c>
      <c r="D960" t="s">
        <v>772</v>
      </c>
    </row>
    <row r="961" spans="1:4">
      <c r="A961" t="s">
        <v>10085</v>
      </c>
      <c r="B961" t="s">
        <v>10086</v>
      </c>
      <c r="C961" t="s">
        <v>10087</v>
      </c>
      <c r="D961" t="s">
        <v>770</v>
      </c>
    </row>
    <row r="962" spans="1:4">
      <c r="A962" t="s">
        <v>10088</v>
      </c>
      <c r="B962" t="s">
        <v>10089</v>
      </c>
      <c r="C962" t="s">
        <v>10090</v>
      </c>
      <c r="D962" t="s">
        <v>774</v>
      </c>
    </row>
    <row r="963" spans="1:4">
      <c r="A963" t="s">
        <v>10091</v>
      </c>
      <c r="B963" t="s">
        <v>10092</v>
      </c>
      <c r="C963" t="s">
        <v>10093</v>
      </c>
      <c r="D963" t="s">
        <v>774</v>
      </c>
    </row>
    <row r="964" spans="1:4">
      <c r="A964" t="s">
        <v>10094</v>
      </c>
      <c r="B964" t="s">
        <v>10095</v>
      </c>
      <c r="C964" t="s">
        <v>10096</v>
      </c>
      <c r="D964" t="s">
        <v>774</v>
      </c>
    </row>
    <row r="965" spans="1:4">
      <c r="A965" t="s">
        <v>10097</v>
      </c>
      <c r="B965" t="s">
        <v>10098</v>
      </c>
      <c r="C965" t="s">
        <v>10099</v>
      </c>
      <c r="D965" t="s">
        <v>774</v>
      </c>
    </row>
    <row r="966" spans="1:4">
      <c r="A966" t="s">
        <v>10100</v>
      </c>
      <c r="B966" t="s">
        <v>10101</v>
      </c>
      <c r="C966" t="s">
        <v>10102</v>
      </c>
      <c r="D966" t="s">
        <v>774</v>
      </c>
    </row>
    <row r="967" spans="1:4">
      <c r="A967" t="s">
        <v>10103</v>
      </c>
      <c r="B967" t="s">
        <v>10101</v>
      </c>
      <c r="C967" t="s">
        <v>10104</v>
      </c>
      <c r="D967" t="s">
        <v>774</v>
      </c>
    </row>
    <row r="968" spans="1:4">
      <c r="A968" t="s">
        <v>10105</v>
      </c>
      <c r="B968" t="s">
        <v>10106</v>
      </c>
      <c r="C968" t="s">
        <v>10107</v>
      </c>
      <c r="D968" t="s">
        <v>774</v>
      </c>
    </row>
    <row r="969" spans="1:4">
      <c r="A969" t="s">
        <v>10108</v>
      </c>
      <c r="B969" t="s">
        <v>10109</v>
      </c>
      <c r="C969" t="s">
        <v>10110</v>
      </c>
      <c r="D969" t="s">
        <v>777</v>
      </c>
    </row>
    <row r="970" spans="1:4">
      <c r="A970" t="s">
        <v>10111</v>
      </c>
      <c r="B970" t="s">
        <v>10112</v>
      </c>
      <c r="C970" t="s">
        <v>10113</v>
      </c>
      <c r="D970" t="s">
        <v>777</v>
      </c>
    </row>
    <row r="971" spans="1:4">
      <c r="A971" t="s">
        <v>10114</v>
      </c>
      <c r="B971" t="s">
        <v>10115</v>
      </c>
      <c r="C971" t="s">
        <v>10116</v>
      </c>
      <c r="D971" t="s">
        <v>777</v>
      </c>
    </row>
    <row r="972" spans="1:4">
      <c r="A972" t="s">
        <v>10117</v>
      </c>
      <c r="B972" t="s">
        <v>10118</v>
      </c>
      <c r="C972" t="s">
        <v>10119</v>
      </c>
      <c r="D972" t="s">
        <v>777</v>
      </c>
    </row>
    <row r="973" spans="1:4">
      <c r="A973" t="s">
        <v>10120</v>
      </c>
      <c r="B973" t="s">
        <v>10121</v>
      </c>
      <c r="C973" t="s">
        <v>10122</v>
      </c>
      <c r="D973" t="s">
        <v>774</v>
      </c>
    </row>
    <row r="974" spans="1:4">
      <c r="A974" t="s">
        <v>10123</v>
      </c>
      <c r="B974" t="s">
        <v>10124</v>
      </c>
      <c r="C974" t="s">
        <v>10125</v>
      </c>
      <c r="D974" t="s">
        <v>772</v>
      </c>
    </row>
    <row r="975" spans="1:4">
      <c r="A975" t="s">
        <v>10126</v>
      </c>
      <c r="B975" t="s">
        <v>10127</v>
      </c>
      <c r="C975" t="s">
        <v>10128</v>
      </c>
      <c r="D975" t="s">
        <v>772</v>
      </c>
    </row>
    <row r="976" spans="1:4">
      <c r="A976" t="s">
        <v>10129</v>
      </c>
      <c r="B976" t="s">
        <v>10130</v>
      </c>
      <c r="C976" t="s">
        <v>10131</v>
      </c>
      <c r="D976" t="s">
        <v>772</v>
      </c>
    </row>
    <row r="977" spans="1:4">
      <c r="A977" t="s">
        <v>10132</v>
      </c>
      <c r="B977" t="s">
        <v>10133</v>
      </c>
      <c r="C977" t="s">
        <v>10134</v>
      </c>
      <c r="D977" t="s">
        <v>772</v>
      </c>
    </row>
    <row r="978" spans="1:4">
      <c r="A978" t="s">
        <v>10135</v>
      </c>
      <c r="B978" t="s">
        <v>10136</v>
      </c>
      <c r="C978" t="s">
        <v>10137</v>
      </c>
      <c r="D978" t="s">
        <v>772</v>
      </c>
    </row>
    <row r="979" spans="1:4">
      <c r="A979" t="s">
        <v>10138</v>
      </c>
      <c r="B979" t="s">
        <v>10139</v>
      </c>
      <c r="C979" t="s">
        <v>10140</v>
      </c>
      <c r="D979" t="s">
        <v>772</v>
      </c>
    </row>
    <row r="980" spans="1:4">
      <c r="A980" t="s">
        <v>10141</v>
      </c>
      <c r="B980" t="s">
        <v>10142</v>
      </c>
      <c r="C980" t="s">
        <v>10143</v>
      </c>
      <c r="D980" t="s">
        <v>772</v>
      </c>
    </row>
    <row r="981" spans="1:4">
      <c r="A981" t="s">
        <v>10144</v>
      </c>
      <c r="B981" t="s">
        <v>10145</v>
      </c>
      <c r="C981" t="s">
        <v>10146</v>
      </c>
      <c r="D981" t="s">
        <v>772</v>
      </c>
    </row>
    <row r="982" spans="1:4">
      <c r="A982" t="s">
        <v>10147</v>
      </c>
      <c r="B982" t="s">
        <v>10148</v>
      </c>
      <c r="C982" t="s">
        <v>10149</v>
      </c>
      <c r="D982" t="s">
        <v>772</v>
      </c>
    </row>
    <row r="983" spans="1:4">
      <c r="A983" t="s">
        <v>10150</v>
      </c>
      <c r="B983" t="s">
        <v>10151</v>
      </c>
      <c r="C983" t="s">
        <v>10152</v>
      </c>
      <c r="D983" t="s">
        <v>772</v>
      </c>
    </row>
    <row r="984" spans="1:4">
      <c r="A984" t="s">
        <v>10153</v>
      </c>
      <c r="B984" t="s">
        <v>10154</v>
      </c>
      <c r="C984" t="s">
        <v>10155</v>
      </c>
      <c r="D984" t="s">
        <v>772</v>
      </c>
    </row>
    <row r="985" spans="1:4">
      <c r="A985" t="s">
        <v>10156</v>
      </c>
      <c r="B985" t="s">
        <v>10157</v>
      </c>
      <c r="C985" t="s">
        <v>10158</v>
      </c>
      <c r="D985" t="s">
        <v>772</v>
      </c>
    </row>
    <row r="986" spans="1:4">
      <c r="A986" t="s">
        <v>10159</v>
      </c>
      <c r="B986" t="s">
        <v>10160</v>
      </c>
      <c r="C986" t="s">
        <v>10161</v>
      </c>
      <c r="D986" t="s">
        <v>774</v>
      </c>
    </row>
    <row r="987" spans="1:4">
      <c r="A987" t="s">
        <v>10162</v>
      </c>
      <c r="B987" t="s">
        <v>10163</v>
      </c>
      <c r="C987" t="s">
        <v>10164</v>
      </c>
      <c r="D987" t="s">
        <v>771</v>
      </c>
    </row>
    <row r="988" spans="1:4">
      <c r="A988" t="s">
        <v>10165</v>
      </c>
      <c r="B988" t="s">
        <v>10166</v>
      </c>
      <c r="C988" t="s">
        <v>10167</v>
      </c>
      <c r="D988" t="s">
        <v>772</v>
      </c>
    </row>
    <row r="989" spans="1:4">
      <c r="A989" t="s">
        <v>10168</v>
      </c>
      <c r="B989" t="s">
        <v>10169</v>
      </c>
      <c r="C989" t="s">
        <v>10170</v>
      </c>
      <c r="D989" t="s">
        <v>772</v>
      </c>
    </row>
    <row r="990" spans="1:4">
      <c r="A990" t="s">
        <v>10171</v>
      </c>
      <c r="B990" t="s">
        <v>10172</v>
      </c>
      <c r="C990" t="s">
        <v>10173</v>
      </c>
      <c r="D990" t="s">
        <v>772</v>
      </c>
    </row>
    <row r="991" spans="1:4">
      <c r="A991" t="s">
        <v>10174</v>
      </c>
      <c r="B991" t="s">
        <v>10175</v>
      </c>
      <c r="C991" t="s">
        <v>10176</v>
      </c>
      <c r="D991" t="s">
        <v>772</v>
      </c>
    </row>
    <row r="992" spans="1:4">
      <c r="A992" t="s">
        <v>10177</v>
      </c>
      <c r="B992" t="s">
        <v>10178</v>
      </c>
      <c r="C992" t="s">
        <v>3795</v>
      </c>
      <c r="D992" t="s">
        <v>771</v>
      </c>
    </row>
    <row r="993" spans="1:4">
      <c r="A993" t="s">
        <v>10179</v>
      </c>
      <c r="B993" t="s">
        <v>10180</v>
      </c>
      <c r="C993" t="s">
        <v>10181</v>
      </c>
      <c r="D993" t="s">
        <v>770</v>
      </c>
    </row>
    <row r="994" spans="1:4">
      <c r="A994" t="s">
        <v>10182</v>
      </c>
      <c r="B994" t="s">
        <v>10183</v>
      </c>
      <c r="C994" t="s">
        <v>10184</v>
      </c>
      <c r="D994" t="s">
        <v>770</v>
      </c>
    </row>
    <row r="995" spans="1:4">
      <c r="A995" t="s">
        <v>10185</v>
      </c>
      <c r="B995" t="s">
        <v>10186</v>
      </c>
      <c r="C995" t="s">
        <v>3810</v>
      </c>
      <c r="D995" t="s">
        <v>771</v>
      </c>
    </row>
    <row r="996" spans="1:4">
      <c r="A996" t="s">
        <v>10187</v>
      </c>
      <c r="B996" t="s">
        <v>10188</v>
      </c>
      <c r="C996" t="s">
        <v>1995</v>
      </c>
      <c r="D996" t="s">
        <v>771</v>
      </c>
    </row>
    <row r="997" spans="1:4">
      <c r="A997" t="s">
        <v>10189</v>
      </c>
      <c r="B997" t="s">
        <v>10190</v>
      </c>
      <c r="C997" t="s">
        <v>2292</v>
      </c>
      <c r="D997" t="s">
        <v>771</v>
      </c>
    </row>
    <row r="998" spans="1:4">
      <c r="A998" t="s">
        <v>10191</v>
      </c>
      <c r="B998" t="s">
        <v>10192</v>
      </c>
      <c r="C998" t="s">
        <v>10193</v>
      </c>
      <c r="D998" t="s">
        <v>771</v>
      </c>
    </row>
    <row r="999" spans="1:4">
      <c r="A999" t="s">
        <v>10194</v>
      </c>
      <c r="B999" t="s">
        <v>10195</v>
      </c>
      <c r="C999" t="s">
        <v>10196</v>
      </c>
      <c r="D999" t="s">
        <v>771</v>
      </c>
    </row>
    <row r="1000" spans="1:4">
      <c r="A1000" t="s">
        <v>10197</v>
      </c>
      <c r="B1000" t="s">
        <v>10198</v>
      </c>
      <c r="C1000" t="s">
        <v>10199</v>
      </c>
      <c r="D1000" t="s">
        <v>771</v>
      </c>
    </row>
    <row r="1001" spans="1:4">
      <c r="A1001" t="s">
        <v>10200</v>
      </c>
      <c r="B1001" t="s">
        <v>10201</v>
      </c>
      <c r="C1001" t="s">
        <v>10202</v>
      </c>
      <c r="D1001" t="s">
        <v>771</v>
      </c>
    </row>
    <row r="1002" spans="1:4">
      <c r="A1002" t="s">
        <v>10203</v>
      </c>
      <c r="B1002" t="s">
        <v>10204</v>
      </c>
      <c r="C1002" t="s">
        <v>10205</v>
      </c>
      <c r="D1002" t="s">
        <v>771</v>
      </c>
    </row>
    <row r="1003" spans="1:4">
      <c r="A1003" t="s">
        <v>10206</v>
      </c>
      <c r="B1003" t="s">
        <v>10207</v>
      </c>
      <c r="C1003" t="s">
        <v>10208</v>
      </c>
      <c r="D1003" t="s">
        <v>771</v>
      </c>
    </row>
    <row r="1004" spans="1:4">
      <c r="A1004" t="s">
        <v>10209</v>
      </c>
      <c r="B1004" t="s">
        <v>10210</v>
      </c>
      <c r="C1004" t="s">
        <v>10211</v>
      </c>
      <c r="D1004" t="s">
        <v>771</v>
      </c>
    </row>
    <row r="1005" spans="1:4">
      <c r="A1005" t="s">
        <v>10212</v>
      </c>
      <c r="B1005" t="s">
        <v>10213</v>
      </c>
      <c r="C1005" t="s">
        <v>10214</v>
      </c>
      <c r="D1005" t="s">
        <v>771</v>
      </c>
    </row>
    <row r="1006" spans="1:4">
      <c r="A1006" t="s">
        <v>10215</v>
      </c>
      <c r="B1006" t="s">
        <v>10216</v>
      </c>
      <c r="C1006" t="s">
        <v>10217</v>
      </c>
      <c r="D1006" t="s">
        <v>763</v>
      </c>
    </row>
    <row r="1007" spans="1:4">
      <c r="A1007" t="s">
        <v>10218</v>
      </c>
      <c r="B1007" t="s">
        <v>10219</v>
      </c>
      <c r="C1007" t="s">
        <v>10220</v>
      </c>
      <c r="D1007" t="s">
        <v>771</v>
      </c>
    </row>
    <row r="1008" spans="1:4">
      <c r="A1008" t="s">
        <v>10221</v>
      </c>
      <c r="B1008" t="s">
        <v>10222</v>
      </c>
      <c r="C1008" t="s">
        <v>10223</v>
      </c>
      <c r="D1008" t="s">
        <v>771</v>
      </c>
    </row>
    <row r="1009" spans="1:4">
      <c r="A1009" t="s">
        <v>10224</v>
      </c>
      <c r="B1009" t="s">
        <v>10225</v>
      </c>
      <c r="C1009" t="s">
        <v>10226</v>
      </c>
      <c r="D1009" t="s">
        <v>773</v>
      </c>
    </row>
    <row r="1010" spans="1:4">
      <c r="A1010" t="s">
        <v>10227</v>
      </c>
      <c r="B1010" t="s">
        <v>10228</v>
      </c>
      <c r="C1010" t="s">
        <v>10229</v>
      </c>
      <c r="D1010" t="s">
        <v>772</v>
      </c>
    </row>
    <row r="1011" spans="1:4">
      <c r="A1011" t="s">
        <v>10230</v>
      </c>
      <c r="B1011" t="s">
        <v>10231</v>
      </c>
      <c r="C1011" t="s">
        <v>10232</v>
      </c>
      <c r="D1011" t="s">
        <v>772</v>
      </c>
    </row>
    <row r="1012" spans="1:4">
      <c r="A1012" t="s">
        <v>10233</v>
      </c>
      <c r="B1012" t="s">
        <v>10234</v>
      </c>
      <c r="C1012" t="s">
        <v>10235</v>
      </c>
      <c r="D1012" t="s">
        <v>772</v>
      </c>
    </row>
    <row r="1013" spans="1:4">
      <c r="A1013" t="s">
        <v>10236</v>
      </c>
      <c r="B1013" t="s">
        <v>10237</v>
      </c>
      <c r="C1013" t="s">
        <v>10238</v>
      </c>
      <c r="D1013" t="s">
        <v>773</v>
      </c>
    </row>
    <row r="1014" spans="1:4">
      <c r="A1014" t="s">
        <v>10239</v>
      </c>
      <c r="B1014" t="s">
        <v>10240</v>
      </c>
      <c r="C1014" t="s">
        <v>10241</v>
      </c>
      <c r="D1014" t="s">
        <v>771</v>
      </c>
    </row>
    <row r="1015" spans="1:4">
      <c r="A1015" t="s">
        <v>10242</v>
      </c>
      <c r="B1015" t="s">
        <v>10243</v>
      </c>
      <c r="C1015" t="s">
        <v>10244</v>
      </c>
      <c r="D1015" t="s">
        <v>772</v>
      </c>
    </row>
    <row r="1016" spans="1:4">
      <c r="A1016" t="s">
        <v>10245</v>
      </c>
      <c r="B1016" t="s">
        <v>10246</v>
      </c>
      <c r="C1016" t="s">
        <v>10247</v>
      </c>
      <c r="D1016" t="s">
        <v>772</v>
      </c>
    </row>
    <row r="1017" spans="1:4">
      <c r="A1017" t="s">
        <v>10248</v>
      </c>
      <c r="B1017" t="s">
        <v>10249</v>
      </c>
      <c r="C1017" t="s">
        <v>10250</v>
      </c>
      <c r="D1017" t="s">
        <v>772</v>
      </c>
    </row>
    <row r="1018" spans="1:4">
      <c r="A1018" t="s">
        <v>10251</v>
      </c>
      <c r="B1018" t="s">
        <v>10252</v>
      </c>
      <c r="C1018" t="s">
        <v>10253</v>
      </c>
      <c r="D1018" t="s">
        <v>772</v>
      </c>
    </row>
    <row r="1019" spans="1:4">
      <c r="A1019" t="s">
        <v>10254</v>
      </c>
      <c r="B1019" t="s">
        <v>10255</v>
      </c>
      <c r="C1019" t="s">
        <v>10256</v>
      </c>
      <c r="D1019" t="s">
        <v>772</v>
      </c>
    </row>
    <row r="1020" spans="1:4">
      <c r="A1020" t="s">
        <v>10257</v>
      </c>
      <c r="B1020" t="s">
        <v>10258</v>
      </c>
      <c r="C1020" t="s">
        <v>10259</v>
      </c>
      <c r="D1020" t="s">
        <v>771</v>
      </c>
    </row>
    <row r="1021" spans="1:4">
      <c r="A1021" t="s">
        <v>10260</v>
      </c>
      <c r="B1021" t="s">
        <v>10261</v>
      </c>
      <c r="C1021" t="s">
        <v>10262</v>
      </c>
      <c r="D1021" t="s">
        <v>771</v>
      </c>
    </row>
    <row r="1022" spans="1:4">
      <c r="A1022" t="s">
        <v>10263</v>
      </c>
      <c r="B1022" t="s">
        <v>10264</v>
      </c>
      <c r="C1022" t="s">
        <v>10265</v>
      </c>
      <c r="D1022" t="s">
        <v>774</v>
      </c>
    </row>
    <row r="1023" spans="1:4">
      <c r="A1023" t="s">
        <v>10266</v>
      </c>
      <c r="B1023" t="s">
        <v>10267</v>
      </c>
      <c r="C1023" t="s">
        <v>10268</v>
      </c>
      <c r="D1023" t="s">
        <v>771</v>
      </c>
    </row>
    <row r="1024" spans="1:4">
      <c r="A1024" t="s">
        <v>10269</v>
      </c>
      <c r="B1024" t="s">
        <v>10270</v>
      </c>
      <c r="C1024" t="s">
        <v>10271</v>
      </c>
      <c r="D1024" t="s">
        <v>771</v>
      </c>
    </row>
    <row r="1025" spans="1:4">
      <c r="A1025" t="s">
        <v>10272</v>
      </c>
      <c r="B1025" t="s">
        <v>10273</v>
      </c>
      <c r="C1025" t="s">
        <v>10274</v>
      </c>
      <c r="D1025" t="s">
        <v>771</v>
      </c>
    </row>
    <row r="1026" spans="1:4">
      <c r="A1026" t="s">
        <v>10275</v>
      </c>
      <c r="B1026" t="s">
        <v>10276</v>
      </c>
      <c r="C1026" t="s">
        <v>10277</v>
      </c>
      <c r="D1026" t="s">
        <v>774</v>
      </c>
    </row>
    <row r="1027" spans="1:4">
      <c r="A1027" t="s">
        <v>10278</v>
      </c>
      <c r="B1027" t="s">
        <v>10279</v>
      </c>
      <c r="C1027" t="s">
        <v>10280</v>
      </c>
      <c r="D1027" t="s">
        <v>774</v>
      </c>
    </row>
    <row r="1028" spans="1:4">
      <c r="A1028" t="s">
        <v>10281</v>
      </c>
      <c r="B1028" t="s">
        <v>10282</v>
      </c>
      <c r="C1028" t="s">
        <v>10283</v>
      </c>
      <c r="D1028" t="s">
        <v>777</v>
      </c>
    </row>
    <row r="1029" spans="1:4">
      <c r="A1029" t="s">
        <v>10284</v>
      </c>
      <c r="B1029" t="s">
        <v>10285</v>
      </c>
      <c r="C1029" t="s">
        <v>10286</v>
      </c>
      <c r="D1029" t="s">
        <v>771</v>
      </c>
    </row>
    <row r="1030" spans="1:4">
      <c r="A1030" t="s">
        <v>10287</v>
      </c>
      <c r="B1030" t="s">
        <v>10285</v>
      </c>
      <c r="C1030" t="s">
        <v>10288</v>
      </c>
      <c r="D1030" t="s">
        <v>771</v>
      </c>
    </row>
    <row r="1031" spans="1:4">
      <c r="A1031" t="s">
        <v>10289</v>
      </c>
      <c r="B1031" t="s">
        <v>10290</v>
      </c>
      <c r="C1031" t="s">
        <v>10291</v>
      </c>
      <c r="D1031" t="s">
        <v>771</v>
      </c>
    </row>
    <row r="1032" spans="1:4">
      <c r="A1032" t="s">
        <v>10292</v>
      </c>
      <c r="B1032" t="s">
        <v>10293</v>
      </c>
      <c r="C1032" t="s">
        <v>10294</v>
      </c>
      <c r="D1032" t="s">
        <v>771</v>
      </c>
    </row>
    <row r="1033" spans="1:4">
      <c r="A1033" t="s">
        <v>10295</v>
      </c>
      <c r="B1033" t="s">
        <v>10296</v>
      </c>
      <c r="C1033" t="s">
        <v>10297</v>
      </c>
      <c r="D1033" t="s">
        <v>774</v>
      </c>
    </row>
    <row r="1034" spans="1:4">
      <c r="A1034" t="s">
        <v>10298</v>
      </c>
      <c r="B1034" t="s">
        <v>10299</v>
      </c>
      <c r="C1034" t="s">
        <v>10300</v>
      </c>
      <c r="D1034" t="s">
        <v>774</v>
      </c>
    </row>
    <row r="1035" spans="1:4">
      <c r="A1035" t="s">
        <v>10301</v>
      </c>
      <c r="B1035" t="s">
        <v>10302</v>
      </c>
      <c r="C1035" t="s">
        <v>10303</v>
      </c>
      <c r="D1035" t="s">
        <v>774</v>
      </c>
    </row>
    <row r="1036" spans="1:4">
      <c r="A1036" t="s">
        <v>10304</v>
      </c>
      <c r="B1036" t="s">
        <v>10305</v>
      </c>
      <c r="C1036" t="s">
        <v>10306</v>
      </c>
      <c r="D1036" t="s">
        <v>774</v>
      </c>
    </row>
    <row r="1037" spans="1:4">
      <c r="A1037" t="s">
        <v>10307</v>
      </c>
      <c r="B1037" t="s">
        <v>10308</v>
      </c>
      <c r="C1037" t="s">
        <v>10309</v>
      </c>
      <c r="D1037" t="s">
        <v>774</v>
      </c>
    </row>
    <row r="1038" spans="1:4">
      <c r="A1038" t="s">
        <v>10310</v>
      </c>
      <c r="B1038" t="s">
        <v>10311</v>
      </c>
      <c r="C1038" t="s">
        <v>10312</v>
      </c>
      <c r="D1038" t="s">
        <v>771</v>
      </c>
    </row>
    <row r="1039" spans="1:4">
      <c r="A1039" t="s">
        <v>10313</v>
      </c>
      <c r="B1039" t="s">
        <v>10314</v>
      </c>
      <c r="C1039" t="s">
        <v>4067</v>
      </c>
      <c r="D1039" t="s">
        <v>771</v>
      </c>
    </row>
    <row r="1040" spans="1:4">
      <c r="A1040" t="s">
        <v>10315</v>
      </c>
      <c r="B1040" t="s">
        <v>10316</v>
      </c>
      <c r="C1040" t="s">
        <v>10317</v>
      </c>
      <c r="D1040" t="s">
        <v>771</v>
      </c>
    </row>
    <row r="1041" spans="1:4">
      <c r="A1041" t="s">
        <v>10318</v>
      </c>
      <c r="B1041" t="s">
        <v>10319</v>
      </c>
      <c r="C1041" t="s">
        <v>4070</v>
      </c>
      <c r="D1041" t="s">
        <v>771</v>
      </c>
    </row>
    <row r="1042" spans="1:4">
      <c r="A1042" t="s">
        <v>10320</v>
      </c>
      <c r="B1042" t="s">
        <v>10321</v>
      </c>
      <c r="C1042" t="s">
        <v>10322</v>
      </c>
      <c r="D1042" t="s">
        <v>771</v>
      </c>
    </row>
    <row r="1043" spans="1:4">
      <c r="A1043" t="s">
        <v>10323</v>
      </c>
      <c r="B1043" t="s">
        <v>10324</v>
      </c>
      <c r="C1043" t="s">
        <v>10325</v>
      </c>
      <c r="D1043" t="s">
        <v>773</v>
      </c>
    </row>
    <row r="1044" spans="1:4">
      <c r="A1044" t="s">
        <v>10326</v>
      </c>
      <c r="B1044" t="s">
        <v>10327</v>
      </c>
      <c r="C1044" t="s">
        <v>10328</v>
      </c>
      <c r="D1044" t="s">
        <v>773</v>
      </c>
    </row>
    <row r="1045" spans="1:4">
      <c r="A1045" t="s">
        <v>10329</v>
      </c>
      <c r="B1045" t="s">
        <v>10330</v>
      </c>
      <c r="C1045" t="s">
        <v>10331</v>
      </c>
      <c r="D1045" t="s">
        <v>771</v>
      </c>
    </row>
    <row r="1046" spans="1:4">
      <c r="A1046" t="s">
        <v>10332</v>
      </c>
      <c r="B1046" t="s">
        <v>10333</v>
      </c>
      <c r="C1046" t="s">
        <v>10334</v>
      </c>
      <c r="D1046" t="s">
        <v>771</v>
      </c>
    </row>
    <row r="1047" spans="1:4">
      <c r="A1047" t="s">
        <v>10335</v>
      </c>
      <c r="B1047" t="s">
        <v>10336</v>
      </c>
      <c r="C1047" t="s">
        <v>10337</v>
      </c>
      <c r="D1047" t="s">
        <v>771</v>
      </c>
    </row>
    <row r="1048" spans="1:4">
      <c r="A1048" t="s">
        <v>10338</v>
      </c>
      <c r="B1048" t="s">
        <v>10339</v>
      </c>
      <c r="C1048" t="s">
        <v>10340</v>
      </c>
      <c r="D1048" t="s">
        <v>771</v>
      </c>
    </row>
    <row r="1049" spans="1:4">
      <c r="A1049" t="s">
        <v>10341</v>
      </c>
      <c r="B1049" t="s">
        <v>10342</v>
      </c>
      <c r="C1049" t="s">
        <v>10343</v>
      </c>
      <c r="D1049" t="s">
        <v>771</v>
      </c>
    </row>
    <row r="1050" spans="1:4">
      <c r="A1050" t="s">
        <v>10344</v>
      </c>
      <c r="B1050" t="s">
        <v>10345</v>
      </c>
      <c r="C1050" t="s">
        <v>10346</v>
      </c>
      <c r="D1050" t="s">
        <v>771</v>
      </c>
    </row>
    <row r="1051" spans="1:4">
      <c r="A1051" t="s">
        <v>10347</v>
      </c>
      <c r="B1051" t="s">
        <v>10178</v>
      </c>
      <c r="C1051" t="s">
        <v>10348</v>
      </c>
      <c r="D1051" t="s">
        <v>771</v>
      </c>
    </row>
    <row r="1052" spans="1:4">
      <c r="A1052" t="s">
        <v>10349</v>
      </c>
      <c r="B1052" t="s">
        <v>10350</v>
      </c>
      <c r="C1052" t="s">
        <v>10351</v>
      </c>
      <c r="D1052" t="s">
        <v>771</v>
      </c>
    </row>
    <row r="1053" spans="1:4">
      <c r="A1053" t="s">
        <v>10352</v>
      </c>
      <c r="B1053" t="s">
        <v>10353</v>
      </c>
      <c r="C1053" t="s">
        <v>10354</v>
      </c>
      <c r="D1053" t="s">
        <v>771</v>
      </c>
    </row>
    <row r="1054" spans="1:4">
      <c r="A1054" t="s">
        <v>10355</v>
      </c>
      <c r="B1054" t="s">
        <v>10356</v>
      </c>
      <c r="C1054" t="s">
        <v>10357</v>
      </c>
      <c r="D1054" t="s">
        <v>771</v>
      </c>
    </row>
    <row r="1055" spans="1:4">
      <c r="A1055" t="s">
        <v>10358</v>
      </c>
      <c r="B1055" t="s">
        <v>10359</v>
      </c>
      <c r="C1055" t="s">
        <v>10360</v>
      </c>
      <c r="D1055" t="s">
        <v>771</v>
      </c>
    </row>
    <row r="1056" spans="1:4">
      <c r="A1056" t="s">
        <v>10361</v>
      </c>
      <c r="B1056" t="s">
        <v>10362</v>
      </c>
      <c r="C1056" t="s">
        <v>4181</v>
      </c>
      <c r="D1056" t="s">
        <v>771</v>
      </c>
    </row>
    <row r="1057" spans="1:4">
      <c r="A1057" t="s">
        <v>10363</v>
      </c>
      <c r="B1057" t="s">
        <v>10364</v>
      </c>
      <c r="C1057" t="s">
        <v>4207</v>
      </c>
      <c r="D1057" t="s">
        <v>771</v>
      </c>
    </row>
    <row r="1058" spans="1:4">
      <c r="A1058" t="s">
        <v>10365</v>
      </c>
      <c r="B1058" t="s">
        <v>10366</v>
      </c>
      <c r="C1058" t="s">
        <v>10367</v>
      </c>
      <c r="D1058" t="s">
        <v>771</v>
      </c>
    </row>
    <row r="1059" spans="1:4">
      <c r="A1059" t="s">
        <v>10368</v>
      </c>
      <c r="B1059" t="s">
        <v>10369</v>
      </c>
      <c r="C1059" t="s">
        <v>10370</v>
      </c>
      <c r="D1059" t="s">
        <v>772</v>
      </c>
    </row>
    <row r="1060" spans="1:4">
      <c r="A1060" t="s">
        <v>10371</v>
      </c>
      <c r="B1060" t="s">
        <v>10372</v>
      </c>
      <c r="C1060" t="s">
        <v>10373</v>
      </c>
      <c r="D1060" t="s">
        <v>771</v>
      </c>
    </row>
    <row r="1061" spans="1:4">
      <c r="A1061" t="s">
        <v>10374</v>
      </c>
      <c r="B1061" t="s">
        <v>10375</v>
      </c>
      <c r="C1061" t="s">
        <v>10376</v>
      </c>
      <c r="D1061" t="s">
        <v>772</v>
      </c>
    </row>
    <row r="1062" spans="1:4">
      <c r="A1062" t="s">
        <v>10377</v>
      </c>
      <c r="B1062" t="s">
        <v>10378</v>
      </c>
      <c r="C1062" t="s">
        <v>10379</v>
      </c>
      <c r="D1062" t="s">
        <v>771</v>
      </c>
    </row>
    <row r="1063" spans="1:4">
      <c r="A1063" t="s">
        <v>10380</v>
      </c>
      <c r="B1063" t="s">
        <v>10381</v>
      </c>
      <c r="C1063" t="s">
        <v>10382</v>
      </c>
      <c r="D1063" t="s">
        <v>772</v>
      </c>
    </row>
    <row r="1064" spans="1:4">
      <c r="A1064" t="s">
        <v>10383</v>
      </c>
      <c r="B1064" t="s">
        <v>10384</v>
      </c>
      <c r="C1064" t="s">
        <v>10385</v>
      </c>
      <c r="D1064" t="s">
        <v>771</v>
      </c>
    </row>
    <row r="1065" spans="1:4">
      <c r="A1065" t="s">
        <v>10386</v>
      </c>
      <c r="B1065" t="s">
        <v>10387</v>
      </c>
      <c r="C1065" t="s">
        <v>10388</v>
      </c>
      <c r="D1065" t="s">
        <v>771</v>
      </c>
    </row>
    <row r="1066" spans="1:4">
      <c r="A1066" t="s">
        <v>10389</v>
      </c>
      <c r="B1066" t="s">
        <v>10390</v>
      </c>
      <c r="C1066" t="s">
        <v>10391</v>
      </c>
      <c r="D1066" t="s">
        <v>772</v>
      </c>
    </row>
    <row r="1067" spans="1:4">
      <c r="A1067" t="s">
        <v>10392</v>
      </c>
      <c r="B1067" t="s">
        <v>10393</v>
      </c>
      <c r="C1067" t="s">
        <v>10394</v>
      </c>
      <c r="D1067" t="s">
        <v>772</v>
      </c>
    </row>
    <row r="1068" spans="1:4">
      <c r="A1068" t="s">
        <v>10395</v>
      </c>
      <c r="B1068" t="s">
        <v>10396</v>
      </c>
      <c r="C1068" t="s">
        <v>10397</v>
      </c>
      <c r="D1068" t="s">
        <v>772</v>
      </c>
    </row>
    <row r="1069" spans="1:4">
      <c r="A1069" t="s">
        <v>10398</v>
      </c>
      <c r="B1069" t="s">
        <v>10399</v>
      </c>
      <c r="C1069" t="s">
        <v>10400</v>
      </c>
      <c r="D1069" t="s">
        <v>773</v>
      </c>
    </row>
    <row r="1070" spans="1:4">
      <c r="A1070" t="s">
        <v>10401</v>
      </c>
      <c r="B1070" t="s">
        <v>10402</v>
      </c>
      <c r="C1070" t="s">
        <v>10403</v>
      </c>
      <c r="D1070" t="s">
        <v>773</v>
      </c>
    </row>
    <row r="1071" spans="1:4">
      <c r="A1071" t="s">
        <v>10404</v>
      </c>
      <c r="B1071" t="s">
        <v>10405</v>
      </c>
      <c r="C1071" t="s">
        <v>10406</v>
      </c>
      <c r="D1071" t="s">
        <v>773</v>
      </c>
    </row>
    <row r="1072" spans="1:4">
      <c r="A1072" t="s">
        <v>10407</v>
      </c>
      <c r="B1072" t="s">
        <v>10408</v>
      </c>
      <c r="C1072" t="s">
        <v>10409</v>
      </c>
      <c r="D1072" t="s">
        <v>773</v>
      </c>
    </row>
    <row r="1073" spans="1:4">
      <c r="A1073" t="s">
        <v>10410</v>
      </c>
      <c r="B1073" t="s">
        <v>8908</v>
      </c>
      <c r="C1073" t="s">
        <v>4473</v>
      </c>
      <c r="D1073" t="s">
        <v>771</v>
      </c>
    </row>
    <row r="1074" spans="1:4">
      <c r="A1074" t="s">
        <v>10411</v>
      </c>
      <c r="B1074" t="s">
        <v>10412</v>
      </c>
      <c r="C1074" t="s">
        <v>10413</v>
      </c>
      <c r="D1074" t="s">
        <v>772</v>
      </c>
    </row>
    <row r="1075" spans="1:4">
      <c r="A1075" t="s">
        <v>10414</v>
      </c>
      <c r="B1075" t="s">
        <v>10415</v>
      </c>
      <c r="C1075" t="s">
        <v>10416</v>
      </c>
      <c r="D1075" t="s">
        <v>771</v>
      </c>
    </row>
    <row r="1076" spans="1:4">
      <c r="A1076" t="s">
        <v>10417</v>
      </c>
      <c r="B1076" t="s">
        <v>10418</v>
      </c>
      <c r="C1076" t="s">
        <v>10419</v>
      </c>
      <c r="D1076" t="s">
        <v>771</v>
      </c>
    </row>
    <row r="1077" spans="1:4">
      <c r="A1077" t="s">
        <v>10420</v>
      </c>
      <c r="B1077" t="s">
        <v>10421</v>
      </c>
      <c r="C1077" t="s">
        <v>10422</v>
      </c>
      <c r="D1077" t="s">
        <v>773</v>
      </c>
    </row>
    <row r="1078" spans="1:4">
      <c r="A1078" t="s">
        <v>10423</v>
      </c>
      <c r="B1078" t="s">
        <v>10424</v>
      </c>
      <c r="C1078" t="s">
        <v>10425</v>
      </c>
      <c r="D1078" t="s">
        <v>772</v>
      </c>
    </row>
    <row r="1079" spans="1:4">
      <c r="A1079" t="s">
        <v>10426</v>
      </c>
      <c r="B1079" t="s">
        <v>10427</v>
      </c>
      <c r="C1079" t="s">
        <v>4236</v>
      </c>
      <c r="D1079" t="s">
        <v>771</v>
      </c>
    </row>
    <row r="1080" spans="1:4">
      <c r="A1080" t="s">
        <v>10428</v>
      </c>
      <c r="B1080" t="s">
        <v>10429</v>
      </c>
      <c r="C1080" t="s">
        <v>10430</v>
      </c>
      <c r="D1080" t="s">
        <v>773</v>
      </c>
    </row>
    <row r="1081" spans="1:4">
      <c r="A1081" t="s">
        <v>10431</v>
      </c>
      <c r="B1081" t="s">
        <v>10432</v>
      </c>
      <c r="C1081" t="s">
        <v>10433</v>
      </c>
      <c r="D1081" t="s">
        <v>771</v>
      </c>
    </row>
    <row r="1082" spans="1:4">
      <c r="A1082" t="s">
        <v>10434</v>
      </c>
      <c r="B1082" t="s">
        <v>10435</v>
      </c>
      <c r="C1082" t="s">
        <v>10436</v>
      </c>
      <c r="D1082" t="s">
        <v>771</v>
      </c>
    </row>
    <row r="1083" spans="1:4">
      <c r="A1083" t="s">
        <v>10437</v>
      </c>
      <c r="B1083" t="s">
        <v>8978</v>
      </c>
      <c r="C1083" t="s">
        <v>10438</v>
      </c>
      <c r="D1083" t="s">
        <v>771</v>
      </c>
    </row>
    <row r="1084" spans="1:4">
      <c r="A1084" t="s">
        <v>10439</v>
      </c>
      <c r="B1084" t="s">
        <v>10440</v>
      </c>
      <c r="C1084" t="s">
        <v>10441</v>
      </c>
      <c r="D1084" t="s">
        <v>771</v>
      </c>
    </row>
    <row r="1085" spans="1:4">
      <c r="A1085" t="s">
        <v>10442</v>
      </c>
      <c r="B1085" t="s">
        <v>10443</v>
      </c>
      <c r="C1085" t="s">
        <v>10444</v>
      </c>
      <c r="D1085" t="s">
        <v>773</v>
      </c>
    </row>
    <row r="1086" spans="1:4">
      <c r="A1086" t="s">
        <v>10445</v>
      </c>
      <c r="B1086" t="s">
        <v>10446</v>
      </c>
      <c r="C1086" t="s">
        <v>10447</v>
      </c>
      <c r="D1086" t="s">
        <v>773</v>
      </c>
    </row>
    <row r="1087" spans="1:4">
      <c r="A1087" t="s">
        <v>10448</v>
      </c>
      <c r="B1087" t="s">
        <v>10449</v>
      </c>
      <c r="C1087" t="s">
        <v>10450</v>
      </c>
      <c r="D1087" t="s">
        <v>773</v>
      </c>
    </row>
    <row r="1088" spans="1:4">
      <c r="A1088" t="s">
        <v>10451</v>
      </c>
      <c r="B1088" t="s">
        <v>10452</v>
      </c>
      <c r="C1088" t="s">
        <v>10453</v>
      </c>
      <c r="D1088" t="s">
        <v>772</v>
      </c>
    </row>
    <row r="1089" spans="1:4">
      <c r="A1089" t="s">
        <v>10454</v>
      </c>
      <c r="B1089" t="s">
        <v>10455</v>
      </c>
      <c r="C1089" t="s">
        <v>10456</v>
      </c>
      <c r="D1089" t="s">
        <v>771</v>
      </c>
    </row>
    <row r="1090" spans="1:4">
      <c r="A1090" t="s">
        <v>10457</v>
      </c>
      <c r="B1090" t="s">
        <v>10458</v>
      </c>
      <c r="C1090" t="s">
        <v>10459</v>
      </c>
      <c r="D1090" t="s">
        <v>772</v>
      </c>
    </row>
    <row r="1091" spans="1:4">
      <c r="A1091" t="s">
        <v>10460</v>
      </c>
      <c r="B1091" t="s">
        <v>10461</v>
      </c>
      <c r="C1091" t="s">
        <v>10462</v>
      </c>
      <c r="D1091" t="s">
        <v>774</v>
      </c>
    </row>
    <row r="1092" spans="1:4">
      <c r="A1092" t="s">
        <v>10463</v>
      </c>
      <c r="B1092" t="s">
        <v>10464</v>
      </c>
      <c r="C1092" t="s">
        <v>4313</v>
      </c>
      <c r="D1092" t="s">
        <v>771</v>
      </c>
    </row>
    <row r="1093" spans="1:4">
      <c r="A1093" t="s">
        <v>10465</v>
      </c>
      <c r="B1093" t="s">
        <v>10466</v>
      </c>
      <c r="C1093" t="s">
        <v>10467</v>
      </c>
      <c r="D1093" t="s">
        <v>772</v>
      </c>
    </row>
    <row r="1094" spans="1:4">
      <c r="A1094" t="s">
        <v>10468</v>
      </c>
      <c r="B1094" t="s">
        <v>10469</v>
      </c>
      <c r="C1094" t="s">
        <v>10470</v>
      </c>
      <c r="D1094" t="s">
        <v>772</v>
      </c>
    </row>
    <row r="1095" spans="1:4">
      <c r="A1095" t="s">
        <v>10471</v>
      </c>
      <c r="B1095" t="s">
        <v>10472</v>
      </c>
      <c r="C1095" t="s">
        <v>10473</v>
      </c>
      <c r="D1095" t="s">
        <v>772</v>
      </c>
    </row>
    <row r="1096" spans="1:4">
      <c r="A1096" t="s">
        <v>10474</v>
      </c>
      <c r="B1096" t="s">
        <v>9091</v>
      </c>
      <c r="C1096" t="s">
        <v>10475</v>
      </c>
      <c r="D1096" t="s">
        <v>771</v>
      </c>
    </row>
    <row r="1097" spans="1:4">
      <c r="A1097" t="s">
        <v>10476</v>
      </c>
      <c r="B1097" t="s">
        <v>10477</v>
      </c>
      <c r="C1097" t="s">
        <v>10478</v>
      </c>
      <c r="D1097" t="s">
        <v>772</v>
      </c>
    </row>
    <row r="1098" spans="1:4">
      <c r="A1098" t="s">
        <v>10479</v>
      </c>
      <c r="B1098" t="s">
        <v>10480</v>
      </c>
      <c r="C1098" t="s">
        <v>4324</v>
      </c>
      <c r="D1098" t="s">
        <v>771</v>
      </c>
    </row>
    <row r="1099" spans="1:4">
      <c r="A1099" t="s">
        <v>10481</v>
      </c>
      <c r="B1099" t="s">
        <v>10482</v>
      </c>
      <c r="C1099" t="s">
        <v>10483</v>
      </c>
      <c r="D1099" t="s">
        <v>771</v>
      </c>
    </row>
    <row r="1100" spans="1:4">
      <c r="A1100" t="s">
        <v>10484</v>
      </c>
      <c r="B1100" t="s">
        <v>10485</v>
      </c>
      <c r="C1100" t="s">
        <v>10486</v>
      </c>
      <c r="D1100" t="s">
        <v>772</v>
      </c>
    </row>
    <row r="1101" spans="1:4">
      <c r="A1101" t="s">
        <v>10487</v>
      </c>
      <c r="B1101" t="s">
        <v>10488</v>
      </c>
      <c r="C1101" t="s">
        <v>10489</v>
      </c>
      <c r="D1101" t="s">
        <v>772</v>
      </c>
    </row>
    <row r="1102" spans="1:4">
      <c r="A1102" t="s">
        <v>10490</v>
      </c>
      <c r="B1102" t="s">
        <v>10491</v>
      </c>
      <c r="C1102" t="s">
        <v>10492</v>
      </c>
      <c r="D1102" t="s">
        <v>772</v>
      </c>
    </row>
    <row r="1103" spans="1:4">
      <c r="A1103" t="s">
        <v>10493</v>
      </c>
      <c r="B1103" t="s">
        <v>10494</v>
      </c>
      <c r="C1103" t="s">
        <v>4333</v>
      </c>
      <c r="D1103" t="s">
        <v>771</v>
      </c>
    </row>
    <row r="1104" spans="1:4">
      <c r="A1104" t="s">
        <v>10495</v>
      </c>
      <c r="B1104" t="s">
        <v>10496</v>
      </c>
      <c r="C1104" t="s">
        <v>10497</v>
      </c>
      <c r="D1104" t="s">
        <v>771</v>
      </c>
    </row>
    <row r="1105" spans="1:4">
      <c r="A1105" t="s">
        <v>10498</v>
      </c>
      <c r="B1105" t="s">
        <v>10499</v>
      </c>
      <c r="C1105" t="s">
        <v>10500</v>
      </c>
      <c r="D1105" t="s">
        <v>771</v>
      </c>
    </row>
    <row r="1106" spans="1:4">
      <c r="A1106" t="s">
        <v>10501</v>
      </c>
      <c r="B1106" t="s">
        <v>10502</v>
      </c>
      <c r="C1106" t="s">
        <v>10503</v>
      </c>
      <c r="D1106" t="s">
        <v>772</v>
      </c>
    </row>
    <row r="1107" spans="1:4">
      <c r="A1107" t="s">
        <v>10504</v>
      </c>
      <c r="B1107" t="s">
        <v>10505</v>
      </c>
      <c r="C1107" t="s">
        <v>10506</v>
      </c>
      <c r="D1107" t="s">
        <v>772</v>
      </c>
    </row>
    <row r="1108" spans="1:4">
      <c r="A1108" t="s">
        <v>10507</v>
      </c>
      <c r="B1108" t="s">
        <v>10508</v>
      </c>
      <c r="C1108" t="s">
        <v>10509</v>
      </c>
      <c r="D1108" t="s">
        <v>772</v>
      </c>
    </row>
    <row r="1109" spans="1:4">
      <c r="A1109" t="s">
        <v>10510</v>
      </c>
      <c r="B1109" t="s">
        <v>10511</v>
      </c>
      <c r="C1109" t="s">
        <v>10512</v>
      </c>
      <c r="D1109" t="s">
        <v>774</v>
      </c>
    </row>
    <row r="1110" spans="1:4">
      <c r="A1110" t="s">
        <v>10513</v>
      </c>
      <c r="B1110" t="s">
        <v>10514</v>
      </c>
      <c r="C1110" t="s">
        <v>10515</v>
      </c>
      <c r="D1110" t="s">
        <v>774</v>
      </c>
    </row>
    <row r="1111" spans="1:4">
      <c r="A1111" t="s">
        <v>10516</v>
      </c>
      <c r="B1111" t="s">
        <v>10517</v>
      </c>
      <c r="C1111" t="s">
        <v>10518</v>
      </c>
      <c r="D1111" t="s">
        <v>772</v>
      </c>
    </row>
    <row r="1112" spans="1:4">
      <c r="A1112" t="s">
        <v>10519</v>
      </c>
      <c r="B1112" t="s">
        <v>10520</v>
      </c>
      <c r="C1112" t="s">
        <v>10521</v>
      </c>
      <c r="D1112" t="s">
        <v>771</v>
      </c>
    </row>
    <row r="1113" spans="1:4">
      <c r="A1113" t="s">
        <v>10522</v>
      </c>
      <c r="B1113" t="s">
        <v>10523</v>
      </c>
      <c r="C1113" t="s">
        <v>10524</v>
      </c>
      <c r="D1113" t="s">
        <v>772</v>
      </c>
    </row>
    <row r="1114" spans="1:4">
      <c r="A1114" t="s">
        <v>10525</v>
      </c>
      <c r="B1114" t="s">
        <v>10526</v>
      </c>
      <c r="C1114" t="s">
        <v>10527</v>
      </c>
      <c r="D1114" t="s">
        <v>771</v>
      </c>
    </row>
    <row r="1115" spans="1:4">
      <c r="A1115" t="s">
        <v>10528</v>
      </c>
      <c r="B1115" t="s">
        <v>10529</v>
      </c>
      <c r="C1115" t="s">
        <v>10530</v>
      </c>
      <c r="D1115" t="s">
        <v>771</v>
      </c>
    </row>
    <row r="1116" spans="1:4">
      <c r="A1116" t="s">
        <v>10531</v>
      </c>
      <c r="B1116" t="s">
        <v>10532</v>
      </c>
      <c r="C1116" t="s">
        <v>10533</v>
      </c>
      <c r="D1116" t="s">
        <v>772</v>
      </c>
    </row>
    <row r="1117" spans="1:4">
      <c r="A1117" t="s">
        <v>10534</v>
      </c>
      <c r="B1117" t="s">
        <v>10535</v>
      </c>
      <c r="C1117" t="s">
        <v>10536</v>
      </c>
      <c r="D1117" t="s">
        <v>771</v>
      </c>
    </row>
    <row r="1118" spans="1:4">
      <c r="A1118" t="s">
        <v>10537</v>
      </c>
      <c r="B1118" t="s">
        <v>8923</v>
      </c>
      <c r="C1118" t="s">
        <v>10538</v>
      </c>
      <c r="D1118" t="s">
        <v>771</v>
      </c>
    </row>
    <row r="1119" spans="1:4">
      <c r="A1119" t="s">
        <v>10539</v>
      </c>
      <c r="B1119" t="s">
        <v>10540</v>
      </c>
      <c r="C1119" t="s">
        <v>10541</v>
      </c>
      <c r="D1119" t="s">
        <v>772</v>
      </c>
    </row>
    <row r="1120" spans="1:4">
      <c r="A1120" t="s">
        <v>10542</v>
      </c>
      <c r="B1120" t="s">
        <v>10543</v>
      </c>
      <c r="C1120" t="s">
        <v>10544</v>
      </c>
      <c r="D1120" t="s">
        <v>772</v>
      </c>
    </row>
    <row r="1121" spans="1:4">
      <c r="A1121" t="s">
        <v>10545</v>
      </c>
      <c r="B1121" t="s">
        <v>10546</v>
      </c>
      <c r="C1121" t="s">
        <v>10547</v>
      </c>
      <c r="D1121" t="s">
        <v>771</v>
      </c>
    </row>
    <row r="1122" spans="1:4">
      <c r="A1122" t="s">
        <v>10548</v>
      </c>
      <c r="B1122" t="s">
        <v>9525</v>
      </c>
      <c r="C1122" t="s">
        <v>2925</v>
      </c>
      <c r="D1122" t="s">
        <v>771</v>
      </c>
    </row>
    <row r="1123" spans="1:4">
      <c r="A1123" t="s">
        <v>10549</v>
      </c>
      <c r="B1123" t="s">
        <v>10550</v>
      </c>
      <c r="C1123" t="s">
        <v>10551</v>
      </c>
      <c r="D1123" t="s">
        <v>763</v>
      </c>
    </row>
    <row r="1124" spans="1:4">
      <c r="A1124" t="s">
        <v>10552</v>
      </c>
      <c r="B1124" t="s">
        <v>10553</v>
      </c>
      <c r="C1124" t="s">
        <v>10554</v>
      </c>
      <c r="D1124" t="s">
        <v>771</v>
      </c>
    </row>
    <row r="1125" spans="1:4">
      <c r="A1125" t="s">
        <v>10555</v>
      </c>
      <c r="B1125" t="s">
        <v>10556</v>
      </c>
      <c r="C1125" t="s">
        <v>10557</v>
      </c>
      <c r="D1125" t="s">
        <v>771</v>
      </c>
    </row>
    <row r="1126" spans="1:4">
      <c r="A1126" t="s">
        <v>10558</v>
      </c>
      <c r="B1126" t="s">
        <v>10559</v>
      </c>
      <c r="C1126" t="s">
        <v>10560</v>
      </c>
      <c r="D1126" t="s">
        <v>771</v>
      </c>
    </row>
    <row r="1127" spans="1:4">
      <c r="A1127" t="s">
        <v>10561</v>
      </c>
      <c r="B1127" t="s">
        <v>10562</v>
      </c>
      <c r="C1127" t="s">
        <v>10563</v>
      </c>
      <c r="D1127" t="s">
        <v>774</v>
      </c>
    </row>
    <row r="1128" spans="1:4">
      <c r="A1128" t="s">
        <v>10564</v>
      </c>
      <c r="B1128" t="s">
        <v>10565</v>
      </c>
      <c r="C1128" t="s">
        <v>10566</v>
      </c>
      <c r="D1128" t="s">
        <v>771</v>
      </c>
    </row>
    <row r="1129" spans="1:4">
      <c r="A1129" t="s">
        <v>10567</v>
      </c>
      <c r="B1129" t="s">
        <v>3056</v>
      </c>
      <c r="C1129" t="s">
        <v>10568</v>
      </c>
      <c r="D1129" t="s">
        <v>771</v>
      </c>
    </row>
    <row r="1130" spans="1:4">
      <c r="A1130" t="s">
        <v>10569</v>
      </c>
      <c r="B1130" t="s">
        <v>10570</v>
      </c>
      <c r="C1130" t="s">
        <v>10571</v>
      </c>
      <c r="D1130" t="s">
        <v>771</v>
      </c>
    </row>
    <row r="1131" spans="1:4">
      <c r="A1131" t="s">
        <v>10572</v>
      </c>
      <c r="B1131" t="s">
        <v>10573</v>
      </c>
      <c r="C1131" t="s">
        <v>10574</v>
      </c>
      <c r="D1131" t="s">
        <v>771</v>
      </c>
    </row>
    <row r="1132" spans="1:4">
      <c r="A1132" t="s">
        <v>10575</v>
      </c>
      <c r="B1132" t="s">
        <v>10576</v>
      </c>
      <c r="C1132" t="s">
        <v>10577</v>
      </c>
      <c r="D1132" t="s">
        <v>773</v>
      </c>
    </row>
    <row r="1133" spans="1:4">
      <c r="A1133" t="s">
        <v>10578</v>
      </c>
      <c r="B1133" t="s">
        <v>10579</v>
      </c>
      <c r="C1133" t="s">
        <v>10580</v>
      </c>
      <c r="D1133" t="s">
        <v>773</v>
      </c>
    </row>
    <row r="1134" spans="1:4">
      <c r="A1134" t="s">
        <v>10581</v>
      </c>
      <c r="B1134" t="s">
        <v>10582</v>
      </c>
      <c r="C1134" t="s">
        <v>10583</v>
      </c>
      <c r="D1134" t="s">
        <v>772</v>
      </c>
    </row>
    <row r="1135" spans="1:4">
      <c r="A1135" t="s">
        <v>10584</v>
      </c>
      <c r="B1135" t="s">
        <v>10585</v>
      </c>
      <c r="C1135" t="s">
        <v>10586</v>
      </c>
      <c r="D1135" t="s">
        <v>773</v>
      </c>
    </row>
    <row r="1136" spans="1:4">
      <c r="A1136" t="s">
        <v>10587</v>
      </c>
      <c r="B1136" t="s">
        <v>10588</v>
      </c>
      <c r="C1136" t="s">
        <v>10589</v>
      </c>
      <c r="D1136" t="s">
        <v>773</v>
      </c>
    </row>
    <row r="1137" spans="1:4">
      <c r="A1137" t="s">
        <v>10590</v>
      </c>
      <c r="B1137" t="s">
        <v>10591</v>
      </c>
      <c r="C1137" t="s">
        <v>10592</v>
      </c>
      <c r="D1137" t="s">
        <v>772</v>
      </c>
    </row>
    <row r="1138" spans="1:4">
      <c r="A1138" t="s">
        <v>10593</v>
      </c>
      <c r="B1138" t="s">
        <v>10594</v>
      </c>
      <c r="C1138" t="s">
        <v>10595</v>
      </c>
      <c r="D1138" t="s">
        <v>772</v>
      </c>
    </row>
    <row r="1139" spans="1:4">
      <c r="A1139" t="s">
        <v>10596</v>
      </c>
      <c r="B1139" t="s">
        <v>10597</v>
      </c>
      <c r="C1139" t="s">
        <v>10598</v>
      </c>
      <c r="D1139" t="s">
        <v>771</v>
      </c>
    </row>
    <row r="1140" spans="1:4">
      <c r="A1140" t="s">
        <v>10599</v>
      </c>
      <c r="B1140" t="s">
        <v>10600</v>
      </c>
      <c r="C1140" t="s">
        <v>10601</v>
      </c>
      <c r="D1140" t="s">
        <v>771</v>
      </c>
    </row>
    <row r="1141" spans="1:4">
      <c r="A1141" t="s">
        <v>10602</v>
      </c>
      <c r="B1141" t="s">
        <v>10603</v>
      </c>
      <c r="C1141" t="s">
        <v>3790</v>
      </c>
      <c r="D1141" t="s">
        <v>772</v>
      </c>
    </row>
    <row r="1142" spans="1:4">
      <c r="A1142" t="s">
        <v>10604</v>
      </c>
      <c r="B1142" t="s">
        <v>10605</v>
      </c>
      <c r="C1142" t="s">
        <v>10606</v>
      </c>
      <c r="D1142" t="s">
        <v>773</v>
      </c>
    </row>
    <row r="1143" spans="1:4">
      <c r="A1143" t="s">
        <v>10607</v>
      </c>
      <c r="B1143" t="s">
        <v>10608</v>
      </c>
      <c r="C1143" t="s">
        <v>10609</v>
      </c>
      <c r="D1143" t="s">
        <v>772</v>
      </c>
    </row>
    <row r="1144" spans="1:4">
      <c r="A1144" t="s">
        <v>10610</v>
      </c>
      <c r="B1144" t="s">
        <v>10611</v>
      </c>
      <c r="C1144" t="s">
        <v>10612</v>
      </c>
      <c r="D1144" t="s">
        <v>772</v>
      </c>
    </row>
    <row r="1145" spans="1:4">
      <c r="A1145" t="s">
        <v>10613</v>
      </c>
      <c r="B1145" t="s">
        <v>10614</v>
      </c>
      <c r="C1145" t="s">
        <v>10615</v>
      </c>
      <c r="D1145" t="s">
        <v>772</v>
      </c>
    </row>
    <row r="1146" spans="1:4">
      <c r="A1146" t="s">
        <v>10616</v>
      </c>
      <c r="B1146" t="s">
        <v>10617</v>
      </c>
      <c r="C1146" t="s">
        <v>10618</v>
      </c>
      <c r="D1146" t="s">
        <v>772</v>
      </c>
    </row>
    <row r="1147" spans="1:4">
      <c r="A1147" t="s">
        <v>10619</v>
      </c>
      <c r="B1147" t="s">
        <v>10620</v>
      </c>
      <c r="C1147" t="s">
        <v>10621</v>
      </c>
      <c r="D1147" t="s">
        <v>772</v>
      </c>
    </row>
    <row r="1148" spans="1:4">
      <c r="A1148" t="s">
        <v>10622</v>
      </c>
      <c r="B1148" t="s">
        <v>10623</v>
      </c>
      <c r="C1148" t="s">
        <v>10624</v>
      </c>
      <c r="D1148" t="s">
        <v>771</v>
      </c>
    </row>
    <row r="1149" spans="1:4">
      <c r="A1149" t="s">
        <v>10625</v>
      </c>
      <c r="B1149" t="s">
        <v>10626</v>
      </c>
      <c r="C1149" t="s">
        <v>10627</v>
      </c>
      <c r="D1149" t="s">
        <v>770</v>
      </c>
    </row>
    <row r="1150" spans="1:4">
      <c r="A1150" t="s">
        <v>10628</v>
      </c>
      <c r="B1150" t="s">
        <v>10629</v>
      </c>
      <c r="C1150" t="s">
        <v>10630</v>
      </c>
      <c r="D1150" t="s">
        <v>771</v>
      </c>
    </row>
    <row r="1151" spans="1:4">
      <c r="A1151" t="s">
        <v>10631</v>
      </c>
      <c r="B1151" t="s">
        <v>10632</v>
      </c>
      <c r="C1151" t="s">
        <v>10633</v>
      </c>
      <c r="D1151" t="s">
        <v>773</v>
      </c>
    </row>
    <row r="1152" spans="1:4">
      <c r="A1152" t="s">
        <v>10634</v>
      </c>
      <c r="B1152" t="s">
        <v>10635</v>
      </c>
      <c r="C1152" t="s">
        <v>10636</v>
      </c>
      <c r="D1152" t="s">
        <v>770</v>
      </c>
    </row>
    <row r="1153" spans="1:4">
      <c r="A1153" t="s">
        <v>10637</v>
      </c>
      <c r="B1153" t="s">
        <v>10638</v>
      </c>
      <c r="C1153" t="s">
        <v>10639</v>
      </c>
      <c r="D1153" t="s">
        <v>777</v>
      </c>
    </row>
    <row r="1154" spans="1:4">
      <c r="A1154" t="s">
        <v>10640</v>
      </c>
      <c r="B1154" t="s">
        <v>10641</v>
      </c>
      <c r="C1154" t="s">
        <v>3533</v>
      </c>
      <c r="D1154" t="s">
        <v>770</v>
      </c>
    </row>
    <row r="1155" spans="1:4">
      <c r="A1155" t="s">
        <v>10642</v>
      </c>
      <c r="B1155" t="s">
        <v>10643</v>
      </c>
      <c r="C1155" t="s">
        <v>10644</v>
      </c>
      <c r="D1155" t="s">
        <v>771</v>
      </c>
    </row>
    <row r="1156" spans="1:4">
      <c r="A1156" t="s">
        <v>10645</v>
      </c>
      <c r="B1156" t="s">
        <v>10646</v>
      </c>
      <c r="C1156" t="s">
        <v>10647</v>
      </c>
      <c r="D1156" t="s">
        <v>773</v>
      </c>
    </row>
    <row r="1157" spans="1:4">
      <c r="A1157" t="s">
        <v>10648</v>
      </c>
      <c r="B1157" t="s">
        <v>10641</v>
      </c>
      <c r="C1157" t="s">
        <v>10649</v>
      </c>
      <c r="D1157" t="s">
        <v>770</v>
      </c>
    </row>
    <row r="1158" spans="1:4">
      <c r="A1158" t="s">
        <v>10650</v>
      </c>
      <c r="B1158" t="s">
        <v>10651</v>
      </c>
      <c r="C1158" t="s">
        <v>10652</v>
      </c>
      <c r="D1158" t="s">
        <v>770</v>
      </c>
    </row>
    <row r="1159" spans="1:4">
      <c r="A1159" t="s">
        <v>10653</v>
      </c>
      <c r="B1159" t="s">
        <v>10651</v>
      </c>
      <c r="C1159" t="s">
        <v>10654</v>
      </c>
      <c r="D1159" t="s">
        <v>770</v>
      </c>
    </row>
    <row r="1160" spans="1:4">
      <c r="A1160" t="s">
        <v>10655</v>
      </c>
      <c r="B1160" t="s">
        <v>10656</v>
      </c>
      <c r="C1160" t="s">
        <v>10657</v>
      </c>
      <c r="D1160" t="s">
        <v>770</v>
      </c>
    </row>
    <row r="1161" spans="1:4">
      <c r="A1161" t="s">
        <v>10658</v>
      </c>
      <c r="B1161" t="s">
        <v>10659</v>
      </c>
      <c r="C1161" t="s">
        <v>10660</v>
      </c>
      <c r="D1161" t="s">
        <v>770</v>
      </c>
    </row>
    <row r="1162" spans="1:4">
      <c r="A1162" t="s">
        <v>10661</v>
      </c>
      <c r="B1162" t="s">
        <v>10662</v>
      </c>
      <c r="C1162" t="s">
        <v>10663</v>
      </c>
      <c r="D1162" t="s">
        <v>777</v>
      </c>
    </row>
    <row r="1163" spans="1:4">
      <c r="A1163" t="s">
        <v>10664</v>
      </c>
      <c r="B1163" t="s">
        <v>10665</v>
      </c>
      <c r="C1163" t="s">
        <v>10666</v>
      </c>
      <c r="D1163" t="s">
        <v>770</v>
      </c>
    </row>
    <row r="1164" spans="1:4">
      <c r="A1164" t="s">
        <v>10667</v>
      </c>
      <c r="B1164" t="s">
        <v>10668</v>
      </c>
      <c r="C1164" t="s">
        <v>10669</v>
      </c>
      <c r="D1164" t="s">
        <v>770</v>
      </c>
    </row>
    <row r="1165" spans="1:4">
      <c r="A1165" t="s">
        <v>10670</v>
      </c>
      <c r="B1165" t="s">
        <v>10671</v>
      </c>
      <c r="C1165" t="s">
        <v>10672</v>
      </c>
      <c r="D1165" t="s">
        <v>770</v>
      </c>
    </row>
    <row r="1166" spans="1:4">
      <c r="A1166" t="s">
        <v>10673</v>
      </c>
      <c r="B1166" t="s">
        <v>10674</v>
      </c>
      <c r="C1166" t="s">
        <v>10675</v>
      </c>
      <c r="D1166" t="s">
        <v>770</v>
      </c>
    </row>
    <row r="1167" spans="1:4">
      <c r="A1167" t="s">
        <v>10676</v>
      </c>
      <c r="B1167" t="s">
        <v>10677</v>
      </c>
      <c r="C1167" t="s">
        <v>10678</v>
      </c>
      <c r="D1167" t="s">
        <v>773</v>
      </c>
    </row>
    <row r="1168" spans="1:4">
      <c r="A1168" t="s">
        <v>10679</v>
      </c>
      <c r="B1168" t="s">
        <v>10626</v>
      </c>
      <c r="C1168" t="s">
        <v>10680</v>
      </c>
      <c r="D1168" t="s">
        <v>770</v>
      </c>
    </row>
    <row r="1169" spans="1:4">
      <c r="A1169" t="s">
        <v>10681</v>
      </c>
      <c r="B1169" t="s">
        <v>9586</v>
      </c>
      <c r="C1169" t="s">
        <v>10682</v>
      </c>
      <c r="D1169" t="s">
        <v>771</v>
      </c>
    </row>
    <row r="1170" spans="1:4">
      <c r="A1170" t="s">
        <v>10683</v>
      </c>
      <c r="B1170" t="s">
        <v>10626</v>
      </c>
      <c r="C1170" t="s">
        <v>10684</v>
      </c>
      <c r="D1170" t="s">
        <v>770</v>
      </c>
    </row>
    <row r="1171" spans="1:4">
      <c r="A1171" t="s">
        <v>10685</v>
      </c>
      <c r="B1171" t="s">
        <v>10686</v>
      </c>
      <c r="C1171" t="s">
        <v>10687</v>
      </c>
      <c r="D1171" t="s">
        <v>773</v>
      </c>
    </row>
    <row r="1172" spans="1:4">
      <c r="A1172" t="s">
        <v>10688</v>
      </c>
      <c r="B1172" t="s">
        <v>10689</v>
      </c>
      <c r="C1172" t="s">
        <v>10690</v>
      </c>
      <c r="D1172" t="s">
        <v>770</v>
      </c>
    </row>
    <row r="1173" spans="1:4">
      <c r="A1173" t="s">
        <v>10691</v>
      </c>
      <c r="B1173" t="s">
        <v>9586</v>
      </c>
      <c r="C1173" t="s">
        <v>10692</v>
      </c>
      <c r="D1173" t="s">
        <v>771</v>
      </c>
    </row>
    <row r="1174" spans="1:4">
      <c r="A1174" t="s">
        <v>10693</v>
      </c>
      <c r="B1174" t="s">
        <v>10694</v>
      </c>
      <c r="C1174" t="s">
        <v>10695</v>
      </c>
      <c r="D1174" t="s">
        <v>770</v>
      </c>
    </row>
    <row r="1175" spans="1:4">
      <c r="A1175" t="s">
        <v>10696</v>
      </c>
      <c r="B1175" t="s">
        <v>10697</v>
      </c>
      <c r="C1175" t="s">
        <v>10698</v>
      </c>
      <c r="D1175" t="s">
        <v>770</v>
      </c>
    </row>
    <row r="1176" spans="1:4">
      <c r="A1176" t="s">
        <v>10699</v>
      </c>
      <c r="B1176" t="s">
        <v>10700</v>
      </c>
      <c r="C1176" t="s">
        <v>10701</v>
      </c>
      <c r="D1176" t="s">
        <v>772</v>
      </c>
    </row>
    <row r="1177" spans="1:4">
      <c r="A1177" t="s">
        <v>10702</v>
      </c>
      <c r="B1177" t="s">
        <v>10700</v>
      </c>
      <c r="C1177" t="s">
        <v>10703</v>
      </c>
      <c r="D1177" t="s">
        <v>772</v>
      </c>
    </row>
    <row r="1178" spans="1:4">
      <c r="A1178" t="s">
        <v>10704</v>
      </c>
      <c r="B1178" t="s">
        <v>10705</v>
      </c>
      <c r="C1178" t="s">
        <v>4450</v>
      </c>
      <c r="D1178" t="s">
        <v>771</v>
      </c>
    </row>
    <row r="1179" spans="1:4">
      <c r="A1179" t="s">
        <v>10706</v>
      </c>
      <c r="B1179" t="s">
        <v>10694</v>
      </c>
      <c r="C1179" t="s">
        <v>10707</v>
      </c>
      <c r="D1179" t="s">
        <v>770</v>
      </c>
    </row>
    <row r="1180" spans="1:4">
      <c r="A1180" t="s">
        <v>10708</v>
      </c>
      <c r="B1180" t="s">
        <v>10709</v>
      </c>
      <c r="C1180" t="s">
        <v>10710</v>
      </c>
      <c r="D1180" t="s">
        <v>771</v>
      </c>
    </row>
    <row r="1181" spans="1:4">
      <c r="A1181" t="s">
        <v>10711</v>
      </c>
      <c r="B1181" t="s">
        <v>10712</v>
      </c>
      <c r="C1181" t="s">
        <v>10713</v>
      </c>
      <c r="D1181" t="s">
        <v>777</v>
      </c>
    </row>
    <row r="1182" spans="1:4">
      <c r="A1182" t="s">
        <v>10714</v>
      </c>
      <c r="B1182" t="s">
        <v>10715</v>
      </c>
      <c r="C1182" t="s">
        <v>10716</v>
      </c>
      <c r="D1182" t="s">
        <v>771</v>
      </c>
    </row>
    <row r="1183" spans="1:4">
      <c r="A1183" t="s">
        <v>10717</v>
      </c>
      <c r="B1183" t="s">
        <v>10718</v>
      </c>
      <c r="C1183" t="s">
        <v>10719</v>
      </c>
      <c r="D1183" t="s">
        <v>772</v>
      </c>
    </row>
    <row r="1184" spans="1:4">
      <c r="A1184" t="s">
        <v>10720</v>
      </c>
      <c r="B1184" t="s">
        <v>10721</v>
      </c>
      <c r="C1184" t="s">
        <v>10722</v>
      </c>
      <c r="D1184" t="s">
        <v>772</v>
      </c>
    </row>
    <row r="1185" spans="1:4">
      <c r="A1185" t="s">
        <v>10723</v>
      </c>
      <c r="B1185" t="s">
        <v>10724</v>
      </c>
      <c r="C1185" t="s">
        <v>10725</v>
      </c>
      <c r="D1185" t="s">
        <v>773</v>
      </c>
    </row>
    <row r="1186" spans="1:4">
      <c r="A1186" t="s">
        <v>10726</v>
      </c>
      <c r="B1186" t="s">
        <v>10727</v>
      </c>
      <c r="C1186" t="s">
        <v>10728</v>
      </c>
      <c r="D1186" t="s">
        <v>772</v>
      </c>
    </row>
    <row r="1187" spans="1:4">
      <c r="A1187" t="s">
        <v>10729</v>
      </c>
      <c r="B1187" t="s">
        <v>10730</v>
      </c>
      <c r="C1187" t="s">
        <v>10731</v>
      </c>
      <c r="D1187" t="s">
        <v>772</v>
      </c>
    </row>
    <row r="1188" spans="1:4">
      <c r="A1188" t="s">
        <v>10732</v>
      </c>
      <c r="B1188" t="s">
        <v>10733</v>
      </c>
      <c r="C1188" t="s">
        <v>10734</v>
      </c>
      <c r="D1188" t="s">
        <v>773</v>
      </c>
    </row>
    <row r="1189" spans="1:4">
      <c r="A1189" t="s">
        <v>10735</v>
      </c>
      <c r="B1189" t="s">
        <v>10736</v>
      </c>
      <c r="C1189" t="s">
        <v>10737</v>
      </c>
      <c r="D1189" t="s">
        <v>772</v>
      </c>
    </row>
    <row r="1190" spans="1:4">
      <c r="A1190" t="s">
        <v>10738</v>
      </c>
      <c r="B1190" t="s">
        <v>10739</v>
      </c>
      <c r="C1190" t="s">
        <v>10740</v>
      </c>
      <c r="D1190" t="s">
        <v>772</v>
      </c>
    </row>
    <row r="1191" spans="1:4">
      <c r="A1191" t="s">
        <v>10741</v>
      </c>
      <c r="B1191" t="s">
        <v>10742</v>
      </c>
      <c r="C1191" t="s">
        <v>10743</v>
      </c>
      <c r="D1191" t="s">
        <v>773</v>
      </c>
    </row>
    <row r="1192" spans="1:4">
      <c r="A1192" t="s">
        <v>10744</v>
      </c>
      <c r="B1192" t="s">
        <v>10745</v>
      </c>
      <c r="C1192" t="s">
        <v>10746</v>
      </c>
      <c r="D1192" t="s">
        <v>763</v>
      </c>
    </row>
    <row r="1193" spans="1:4">
      <c r="A1193" t="s">
        <v>10747</v>
      </c>
      <c r="B1193" t="s">
        <v>10748</v>
      </c>
      <c r="C1193" t="s">
        <v>10749</v>
      </c>
      <c r="D1193" t="s">
        <v>772</v>
      </c>
    </row>
    <row r="1194" spans="1:4">
      <c r="A1194" t="s">
        <v>10750</v>
      </c>
      <c r="B1194" t="s">
        <v>10751</v>
      </c>
      <c r="C1194" t="s">
        <v>10752</v>
      </c>
      <c r="D1194" t="s">
        <v>773</v>
      </c>
    </row>
    <row r="1195" spans="1:4">
      <c r="A1195" t="s">
        <v>10753</v>
      </c>
      <c r="B1195" t="s">
        <v>10754</v>
      </c>
      <c r="C1195" t="s">
        <v>10755</v>
      </c>
      <c r="D1195" t="s">
        <v>771</v>
      </c>
    </row>
    <row r="1196" spans="1:4">
      <c r="A1196" t="s">
        <v>10756</v>
      </c>
      <c r="B1196" t="s">
        <v>10757</v>
      </c>
      <c r="C1196" t="s">
        <v>10758</v>
      </c>
      <c r="D1196" t="s">
        <v>763</v>
      </c>
    </row>
    <row r="1197" spans="1:4">
      <c r="A1197" t="s">
        <v>10759</v>
      </c>
      <c r="B1197" t="s">
        <v>10760</v>
      </c>
      <c r="C1197" t="s">
        <v>10761</v>
      </c>
      <c r="D1197" t="s">
        <v>773</v>
      </c>
    </row>
    <row r="1198" spans="1:4">
      <c r="A1198" t="s">
        <v>10762</v>
      </c>
      <c r="B1198" t="s">
        <v>10763</v>
      </c>
      <c r="C1198" t="s">
        <v>10764</v>
      </c>
      <c r="D1198" t="s">
        <v>763</v>
      </c>
    </row>
    <row r="1199" spans="1:4">
      <c r="A1199" t="s">
        <v>10765</v>
      </c>
      <c r="B1199" t="s">
        <v>10766</v>
      </c>
      <c r="C1199" t="s">
        <v>10767</v>
      </c>
      <c r="D1199" t="s">
        <v>772</v>
      </c>
    </row>
    <row r="1200" spans="1:4">
      <c r="A1200" t="s">
        <v>10768</v>
      </c>
      <c r="B1200" t="s">
        <v>10769</v>
      </c>
      <c r="C1200" t="s">
        <v>10770</v>
      </c>
      <c r="D1200" t="s">
        <v>773</v>
      </c>
    </row>
    <row r="1201" spans="1:4">
      <c r="A1201" t="s">
        <v>10771</v>
      </c>
      <c r="B1201" t="s">
        <v>10772</v>
      </c>
      <c r="C1201" t="s">
        <v>10773</v>
      </c>
      <c r="D1201" t="s">
        <v>772</v>
      </c>
    </row>
    <row r="1202" spans="1:4">
      <c r="A1202" t="s">
        <v>10774</v>
      </c>
      <c r="B1202" t="s">
        <v>10775</v>
      </c>
      <c r="C1202" t="s">
        <v>10776</v>
      </c>
      <c r="D1202" t="s">
        <v>772</v>
      </c>
    </row>
    <row r="1203" spans="1:4">
      <c r="A1203" t="s">
        <v>10777</v>
      </c>
      <c r="B1203" t="s">
        <v>10778</v>
      </c>
      <c r="C1203" t="s">
        <v>10779</v>
      </c>
      <c r="D1203" t="s">
        <v>772</v>
      </c>
    </row>
    <row r="1204" spans="1:4">
      <c r="A1204" t="s">
        <v>10780</v>
      </c>
      <c r="B1204" t="s">
        <v>10781</v>
      </c>
      <c r="C1204" t="s">
        <v>10782</v>
      </c>
      <c r="D1204" t="s">
        <v>773</v>
      </c>
    </row>
    <row r="1205" spans="1:4">
      <c r="A1205" t="s">
        <v>10783</v>
      </c>
      <c r="B1205" t="s">
        <v>10784</v>
      </c>
      <c r="C1205" t="s">
        <v>10785</v>
      </c>
      <c r="D1205" t="s">
        <v>772</v>
      </c>
    </row>
    <row r="1206" spans="1:4">
      <c r="A1206" t="s">
        <v>10786</v>
      </c>
      <c r="B1206" t="s">
        <v>10787</v>
      </c>
      <c r="C1206" t="s">
        <v>10788</v>
      </c>
      <c r="D1206" t="s">
        <v>772</v>
      </c>
    </row>
    <row r="1207" spans="1:4">
      <c r="A1207" t="s">
        <v>10789</v>
      </c>
      <c r="B1207" t="s">
        <v>10790</v>
      </c>
      <c r="C1207" t="s">
        <v>10791</v>
      </c>
      <c r="D1207" t="s">
        <v>772</v>
      </c>
    </row>
    <row r="1208" spans="1:4">
      <c r="A1208" t="s">
        <v>10792</v>
      </c>
      <c r="B1208" t="s">
        <v>10793</v>
      </c>
      <c r="C1208" t="s">
        <v>10794</v>
      </c>
      <c r="D1208" t="s">
        <v>772</v>
      </c>
    </row>
    <row r="1209" spans="1:4">
      <c r="A1209" t="s">
        <v>10795</v>
      </c>
      <c r="B1209" t="s">
        <v>10796</v>
      </c>
      <c r="C1209" t="s">
        <v>10797</v>
      </c>
      <c r="D1209" t="s">
        <v>772</v>
      </c>
    </row>
    <row r="1210" spans="1:4">
      <c r="A1210" t="s">
        <v>10798</v>
      </c>
      <c r="B1210" t="s">
        <v>10799</v>
      </c>
      <c r="C1210" t="s">
        <v>10800</v>
      </c>
      <c r="D1210" t="s">
        <v>772</v>
      </c>
    </row>
    <row r="1211" spans="1:4">
      <c r="A1211" t="s">
        <v>10801</v>
      </c>
      <c r="B1211" t="s">
        <v>10802</v>
      </c>
      <c r="C1211" t="s">
        <v>10803</v>
      </c>
      <c r="D1211" t="s">
        <v>772</v>
      </c>
    </row>
    <row r="1212" spans="1:4">
      <c r="A1212" t="s">
        <v>10804</v>
      </c>
      <c r="B1212" t="s">
        <v>10805</v>
      </c>
      <c r="C1212" t="s">
        <v>10806</v>
      </c>
      <c r="D1212" t="s">
        <v>772</v>
      </c>
    </row>
    <row r="1213" spans="1:4">
      <c r="A1213" t="s">
        <v>10807</v>
      </c>
      <c r="B1213" t="s">
        <v>10808</v>
      </c>
      <c r="C1213" t="s">
        <v>10809</v>
      </c>
      <c r="D1213" t="s">
        <v>773</v>
      </c>
    </row>
    <row r="1214" spans="1:4">
      <c r="A1214" t="s">
        <v>10810</v>
      </c>
      <c r="B1214" t="s">
        <v>10811</v>
      </c>
      <c r="C1214" t="s">
        <v>10812</v>
      </c>
      <c r="D1214" t="s">
        <v>773</v>
      </c>
    </row>
    <row r="1215" spans="1:4">
      <c r="A1215" t="s">
        <v>10813</v>
      </c>
      <c r="B1215" t="s">
        <v>10814</v>
      </c>
      <c r="C1215" t="s">
        <v>10815</v>
      </c>
      <c r="D1215" t="s">
        <v>773</v>
      </c>
    </row>
    <row r="1216" spans="1:4">
      <c r="A1216" t="s">
        <v>10816</v>
      </c>
      <c r="B1216" t="s">
        <v>10817</v>
      </c>
      <c r="C1216" t="s">
        <v>10818</v>
      </c>
      <c r="D1216" t="s">
        <v>773</v>
      </c>
    </row>
    <row r="1217" spans="1:4">
      <c r="A1217" t="s">
        <v>10819</v>
      </c>
      <c r="B1217" t="s">
        <v>10820</v>
      </c>
      <c r="C1217" t="s">
        <v>10821</v>
      </c>
      <c r="D1217" t="s">
        <v>772</v>
      </c>
    </row>
    <row r="1218" spans="1:4">
      <c r="A1218" t="s">
        <v>10822</v>
      </c>
      <c r="B1218" t="s">
        <v>10823</v>
      </c>
      <c r="C1218" t="s">
        <v>10824</v>
      </c>
      <c r="D1218" t="s">
        <v>772</v>
      </c>
    </row>
    <row r="1219" spans="1:4">
      <c r="A1219" t="s">
        <v>10825</v>
      </c>
      <c r="B1219" t="s">
        <v>10826</v>
      </c>
      <c r="C1219" t="s">
        <v>10827</v>
      </c>
      <c r="D1219" t="s">
        <v>774</v>
      </c>
    </row>
    <row r="1220" spans="1:4">
      <c r="A1220" t="s">
        <v>10828</v>
      </c>
      <c r="B1220" t="s">
        <v>10829</v>
      </c>
      <c r="C1220" t="s">
        <v>10830</v>
      </c>
      <c r="D1220" t="s">
        <v>770</v>
      </c>
    </row>
    <row r="1221" spans="1:4">
      <c r="A1221" t="s">
        <v>10831</v>
      </c>
      <c r="B1221" t="s">
        <v>10829</v>
      </c>
      <c r="C1221" t="s">
        <v>10832</v>
      </c>
      <c r="D1221" t="s">
        <v>770</v>
      </c>
    </row>
    <row r="1222" spans="1:4">
      <c r="A1222" t="s">
        <v>10833</v>
      </c>
      <c r="B1222" t="s">
        <v>10834</v>
      </c>
      <c r="C1222" t="s">
        <v>10835</v>
      </c>
      <c r="D1222" t="s">
        <v>772</v>
      </c>
    </row>
    <row r="1223" spans="1:4">
      <c r="A1223" t="s">
        <v>10836</v>
      </c>
      <c r="B1223" t="s">
        <v>10837</v>
      </c>
      <c r="C1223" t="s">
        <v>10838</v>
      </c>
      <c r="D1223" t="s">
        <v>774</v>
      </c>
    </row>
    <row r="1224" spans="1:4">
      <c r="A1224" t="s">
        <v>10839</v>
      </c>
      <c r="B1224" t="s">
        <v>10840</v>
      </c>
      <c r="C1224" t="s">
        <v>10841</v>
      </c>
      <c r="D1224" t="s">
        <v>774</v>
      </c>
    </row>
    <row r="1225" spans="1:4">
      <c r="A1225" t="s">
        <v>10842</v>
      </c>
      <c r="B1225" t="s">
        <v>10843</v>
      </c>
      <c r="C1225" t="s">
        <v>10844</v>
      </c>
      <c r="D1225" t="s">
        <v>774</v>
      </c>
    </row>
    <row r="1226" spans="1:4">
      <c r="A1226" t="s">
        <v>10845</v>
      </c>
      <c r="B1226" t="s">
        <v>10846</v>
      </c>
      <c r="C1226" t="s">
        <v>10847</v>
      </c>
      <c r="D1226" t="s">
        <v>772</v>
      </c>
    </row>
    <row r="1227" spans="1:4">
      <c r="A1227" t="s">
        <v>10848</v>
      </c>
      <c r="B1227" t="s">
        <v>10849</v>
      </c>
      <c r="C1227" t="s">
        <v>10850</v>
      </c>
      <c r="D1227" t="s">
        <v>772</v>
      </c>
    </row>
    <row r="1228" spans="1:4">
      <c r="A1228" t="s">
        <v>10851</v>
      </c>
      <c r="B1228" t="s">
        <v>10852</v>
      </c>
      <c r="C1228" t="s">
        <v>10853</v>
      </c>
      <c r="D1228" t="s">
        <v>772</v>
      </c>
    </row>
    <row r="1229" spans="1:4">
      <c r="A1229" t="s">
        <v>10854</v>
      </c>
      <c r="B1229" t="s">
        <v>10855</v>
      </c>
      <c r="C1229" t="s">
        <v>10856</v>
      </c>
      <c r="D1229" t="s">
        <v>770</v>
      </c>
    </row>
    <row r="1230" spans="1:4">
      <c r="A1230" t="s">
        <v>10857</v>
      </c>
      <c r="B1230" t="s">
        <v>10858</v>
      </c>
      <c r="C1230" t="s">
        <v>10859</v>
      </c>
      <c r="D1230" t="s">
        <v>773</v>
      </c>
    </row>
    <row r="1231" spans="1:4">
      <c r="A1231" t="s">
        <v>10860</v>
      </c>
      <c r="B1231" t="s">
        <v>10861</v>
      </c>
      <c r="C1231" t="s">
        <v>10862</v>
      </c>
      <c r="D1231" t="s">
        <v>770</v>
      </c>
    </row>
    <row r="1232" spans="1:4">
      <c r="A1232" t="s">
        <v>10863</v>
      </c>
      <c r="B1232" t="s">
        <v>10864</v>
      </c>
      <c r="C1232" t="s">
        <v>10865</v>
      </c>
      <c r="D1232" t="s">
        <v>772</v>
      </c>
    </row>
    <row r="1233" spans="1:4">
      <c r="A1233" t="s">
        <v>10866</v>
      </c>
      <c r="B1233" t="s">
        <v>10867</v>
      </c>
      <c r="C1233" t="s">
        <v>10868</v>
      </c>
      <c r="D1233" t="s">
        <v>773</v>
      </c>
    </row>
    <row r="1234" spans="1:4">
      <c r="A1234" t="s">
        <v>10869</v>
      </c>
      <c r="B1234" t="s">
        <v>10870</v>
      </c>
      <c r="C1234" t="s">
        <v>10871</v>
      </c>
      <c r="D1234" t="s">
        <v>773</v>
      </c>
    </row>
    <row r="1235" spans="1:4">
      <c r="A1235" t="s">
        <v>10872</v>
      </c>
      <c r="B1235" t="s">
        <v>10873</v>
      </c>
      <c r="C1235" t="s">
        <v>10874</v>
      </c>
      <c r="D1235" t="s">
        <v>770</v>
      </c>
    </row>
    <row r="1236" spans="1:4">
      <c r="A1236" t="s">
        <v>10875</v>
      </c>
      <c r="B1236" t="s">
        <v>10876</v>
      </c>
      <c r="C1236" t="s">
        <v>10877</v>
      </c>
      <c r="D1236" t="s">
        <v>772</v>
      </c>
    </row>
    <row r="1237" spans="1:4">
      <c r="A1237" t="s">
        <v>10878</v>
      </c>
      <c r="B1237" t="s">
        <v>10879</v>
      </c>
      <c r="C1237" t="s">
        <v>10880</v>
      </c>
      <c r="D1237" t="s">
        <v>772</v>
      </c>
    </row>
    <row r="1238" spans="1:4">
      <c r="A1238" t="s">
        <v>10881</v>
      </c>
      <c r="B1238" t="s">
        <v>10882</v>
      </c>
      <c r="C1238" t="s">
        <v>10883</v>
      </c>
      <c r="D1238" t="s">
        <v>772</v>
      </c>
    </row>
    <row r="1239" spans="1:4">
      <c r="A1239" t="s">
        <v>10884</v>
      </c>
      <c r="B1239" t="s">
        <v>10885</v>
      </c>
      <c r="C1239" t="s">
        <v>10886</v>
      </c>
      <c r="D1239" t="s">
        <v>772</v>
      </c>
    </row>
    <row r="1240" spans="1:4">
      <c r="A1240" t="s">
        <v>10887</v>
      </c>
      <c r="B1240" t="s">
        <v>10888</v>
      </c>
      <c r="C1240" t="s">
        <v>10889</v>
      </c>
      <c r="D1240" t="s">
        <v>773</v>
      </c>
    </row>
    <row r="1241" spans="1:4">
      <c r="A1241" t="s">
        <v>10890</v>
      </c>
      <c r="B1241" t="s">
        <v>10891</v>
      </c>
      <c r="C1241" t="s">
        <v>10892</v>
      </c>
      <c r="D1241" t="s">
        <v>772</v>
      </c>
    </row>
    <row r="1242" spans="1:4">
      <c r="A1242" t="s">
        <v>10893</v>
      </c>
      <c r="B1242" t="s">
        <v>10894</v>
      </c>
      <c r="C1242" t="s">
        <v>10895</v>
      </c>
      <c r="D1242" t="s">
        <v>773</v>
      </c>
    </row>
    <row r="1243" spans="1:4">
      <c r="A1243" t="s">
        <v>10896</v>
      </c>
      <c r="B1243" t="s">
        <v>10897</v>
      </c>
      <c r="C1243" t="s">
        <v>10898</v>
      </c>
      <c r="D1243" t="s">
        <v>772</v>
      </c>
    </row>
    <row r="1244" spans="1:4">
      <c r="A1244" t="s">
        <v>10899</v>
      </c>
      <c r="B1244" t="s">
        <v>10900</v>
      </c>
      <c r="C1244" t="s">
        <v>10901</v>
      </c>
      <c r="D1244" t="s">
        <v>774</v>
      </c>
    </row>
    <row r="1245" spans="1:4">
      <c r="A1245" t="s">
        <v>10902</v>
      </c>
      <c r="B1245" t="s">
        <v>10903</v>
      </c>
      <c r="C1245" t="s">
        <v>10904</v>
      </c>
      <c r="D1245" t="s">
        <v>772</v>
      </c>
    </row>
    <row r="1246" spans="1:4">
      <c r="A1246" t="s">
        <v>10905</v>
      </c>
      <c r="B1246" t="s">
        <v>10906</v>
      </c>
      <c r="C1246" t="s">
        <v>10907</v>
      </c>
      <c r="D1246" t="s">
        <v>772</v>
      </c>
    </row>
    <row r="1247" spans="1:4">
      <c r="A1247" t="s">
        <v>10908</v>
      </c>
      <c r="B1247" t="s">
        <v>10909</v>
      </c>
      <c r="C1247" t="s">
        <v>10910</v>
      </c>
      <c r="D1247" t="s">
        <v>773</v>
      </c>
    </row>
    <row r="1248" spans="1:4">
      <c r="A1248" t="s">
        <v>10911</v>
      </c>
      <c r="B1248" t="s">
        <v>10912</v>
      </c>
      <c r="C1248" t="s">
        <v>10913</v>
      </c>
      <c r="D1248" t="s">
        <v>770</v>
      </c>
    </row>
    <row r="1249" spans="1:4">
      <c r="A1249" t="s">
        <v>10914</v>
      </c>
      <c r="B1249" t="s">
        <v>10915</v>
      </c>
      <c r="C1249" t="s">
        <v>10916</v>
      </c>
      <c r="D1249" t="s">
        <v>774</v>
      </c>
    </row>
    <row r="1250" spans="1:4">
      <c r="A1250" t="s">
        <v>10917</v>
      </c>
      <c r="B1250" t="s">
        <v>10918</v>
      </c>
      <c r="C1250" t="s">
        <v>10919</v>
      </c>
      <c r="D1250" t="s">
        <v>770</v>
      </c>
    </row>
    <row r="1251" spans="1:4">
      <c r="A1251" t="s">
        <v>10920</v>
      </c>
      <c r="B1251" t="s">
        <v>10921</v>
      </c>
      <c r="C1251" t="s">
        <v>10922</v>
      </c>
      <c r="D1251" t="s">
        <v>771</v>
      </c>
    </row>
    <row r="1252" spans="1:4">
      <c r="A1252" t="s">
        <v>10923</v>
      </c>
      <c r="B1252" t="s">
        <v>10924</v>
      </c>
      <c r="C1252" t="s">
        <v>10925</v>
      </c>
      <c r="D1252" t="s">
        <v>774</v>
      </c>
    </row>
    <row r="1253" spans="1:4">
      <c r="A1253" t="s">
        <v>10926</v>
      </c>
      <c r="B1253" t="s">
        <v>10921</v>
      </c>
      <c r="C1253" t="s">
        <v>10927</v>
      </c>
      <c r="D1253" t="s">
        <v>771</v>
      </c>
    </row>
    <row r="1254" spans="1:4">
      <c r="A1254" t="s">
        <v>10928</v>
      </c>
      <c r="B1254" t="s">
        <v>10929</v>
      </c>
      <c r="C1254" t="s">
        <v>10930</v>
      </c>
      <c r="D1254" t="s">
        <v>771</v>
      </c>
    </row>
    <row r="1255" spans="1:4">
      <c r="A1255" t="s">
        <v>10931</v>
      </c>
      <c r="B1255" t="s">
        <v>10932</v>
      </c>
      <c r="C1255" t="s">
        <v>10933</v>
      </c>
      <c r="D1255" t="s">
        <v>773</v>
      </c>
    </row>
    <row r="1256" spans="1:4">
      <c r="A1256" t="s">
        <v>10934</v>
      </c>
      <c r="B1256" t="s">
        <v>10935</v>
      </c>
      <c r="C1256" t="s">
        <v>10936</v>
      </c>
      <c r="D1256" t="s">
        <v>771</v>
      </c>
    </row>
    <row r="1257" spans="1:4">
      <c r="A1257" t="s">
        <v>10937</v>
      </c>
      <c r="B1257" t="s">
        <v>10938</v>
      </c>
      <c r="C1257" t="s">
        <v>10939</v>
      </c>
      <c r="D1257" t="s">
        <v>777</v>
      </c>
    </row>
    <row r="1258" spans="1:4">
      <c r="A1258" t="s">
        <v>10940</v>
      </c>
      <c r="B1258" t="s">
        <v>10941</v>
      </c>
      <c r="C1258" t="s">
        <v>10942</v>
      </c>
      <c r="D1258" t="s">
        <v>772</v>
      </c>
    </row>
    <row r="1259" spans="1:4">
      <c r="A1259" t="s">
        <v>10943</v>
      </c>
      <c r="B1259" t="s">
        <v>10944</v>
      </c>
      <c r="C1259" t="s">
        <v>10945</v>
      </c>
      <c r="D1259" t="s">
        <v>771</v>
      </c>
    </row>
    <row r="1260" spans="1:4">
      <c r="A1260" t="s">
        <v>10946</v>
      </c>
      <c r="B1260" t="s">
        <v>10941</v>
      </c>
      <c r="C1260" t="s">
        <v>10947</v>
      </c>
      <c r="D1260" t="s">
        <v>772</v>
      </c>
    </row>
    <row r="1261" spans="1:4">
      <c r="A1261" t="s">
        <v>10948</v>
      </c>
      <c r="B1261" t="s">
        <v>10949</v>
      </c>
      <c r="C1261" t="s">
        <v>10950</v>
      </c>
      <c r="D1261" t="s">
        <v>773</v>
      </c>
    </row>
    <row r="1262" spans="1:4">
      <c r="A1262" t="s">
        <v>10951</v>
      </c>
      <c r="B1262" t="s">
        <v>10952</v>
      </c>
      <c r="C1262" t="s">
        <v>10953</v>
      </c>
      <c r="D1262" t="s">
        <v>774</v>
      </c>
    </row>
    <row r="1263" spans="1:4">
      <c r="A1263" t="s">
        <v>10954</v>
      </c>
      <c r="B1263" t="s">
        <v>10955</v>
      </c>
      <c r="C1263" t="s">
        <v>10956</v>
      </c>
      <c r="D1263" t="s">
        <v>773</v>
      </c>
    </row>
    <row r="1264" spans="1:4">
      <c r="A1264" t="s">
        <v>10957</v>
      </c>
      <c r="B1264" t="s">
        <v>10941</v>
      </c>
      <c r="C1264" t="s">
        <v>10958</v>
      </c>
      <c r="D1264" t="s">
        <v>772</v>
      </c>
    </row>
    <row r="1265" spans="1:4">
      <c r="A1265" t="s">
        <v>10959</v>
      </c>
      <c r="B1265" t="s">
        <v>10960</v>
      </c>
      <c r="C1265" t="s">
        <v>10961</v>
      </c>
      <c r="D1265" t="s">
        <v>777</v>
      </c>
    </row>
    <row r="1266" spans="1:4">
      <c r="A1266" t="s">
        <v>10962</v>
      </c>
      <c r="B1266" t="s">
        <v>10963</v>
      </c>
      <c r="C1266" t="s">
        <v>10964</v>
      </c>
      <c r="D1266" t="s">
        <v>773</v>
      </c>
    </row>
    <row r="1267" spans="1:4">
      <c r="A1267" t="s">
        <v>10965</v>
      </c>
      <c r="B1267" t="s">
        <v>10966</v>
      </c>
      <c r="C1267" t="s">
        <v>10967</v>
      </c>
      <c r="D1267" t="s">
        <v>777</v>
      </c>
    </row>
    <row r="1268" spans="1:4">
      <c r="A1268" t="s">
        <v>10968</v>
      </c>
      <c r="B1268" t="s">
        <v>10969</v>
      </c>
      <c r="C1268" t="s">
        <v>10970</v>
      </c>
      <c r="D1268" t="s">
        <v>773</v>
      </c>
    </row>
    <row r="1269" spans="1:4">
      <c r="A1269" t="s">
        <v>10971</v>
      </c>
      <c r="B1269" t="s">
        <v>10972</v>
      </c>
      <c r="C1269" t="s">
        <v>10973</v>
      </c>
      <c r="D1269" t="s">
        <v>777</v>
      </c>
    </row>
    <row r="1270" spans="1:4">
      <c r="A1270" t="s">
        <v>10974</v>
      </c>
      <c r="B1270" t="s">
        <v>10975</v>
      </c>
      <c r="C1270" t="s">
        <v>10976</v>
      </c>
      <c r="D1270" t="s">
        <v>774</v>
      </c>
    </row>
    <row r="1271" spans="1:4">
      <c r="A1271" t="s">
        <v>10977</v>
      </c>
      <c r="B1271" t="s">
        <v>10978</v>
      </c>
      <c r="C1271" t="s">
        <v>10979</v>
      </c>
      <c r="D1271" t="s">
        <v>774</v>
      </c>
    </row>
    <row r="1272" spans="1:4">
      <c r="A1272" t="s">
        <v>10980</v>
      </c>
      <c r="B1272" t="s">
        <v>10981</v>
      </c>
      <c r="C1272" t="s">
        <v>10982</v>
      </c>
      <c r="D1272" t="s">
        <v>774</v>
      </c>
    </row>
    <row r="1273" spans="1:4">
      <c r="A1273" t="s">
        <v>10983</v>
      </c>
      <c r="B1273" t="s">
        <v>10984</v>
      </c>
      <c r="C1273" t="s">
        <v>10985</v>
      </c>
      <c r="D1273" t="s">
        <v>774</v>
      </c>
    </row>
    <row r="1274" spans="1:4">
      <c r="A1274" t="s">
        <v>10986</v>
      </c>
      <c r="B1274" t="s">
        <v>10987</v>
      </c>
      <c r="C1274" t="s">
        <v>10988</v>
      </c>
      <c r="D1274" t="s">
        <v>773</v>
      </c>
    </row>
    <row r="1275" spans="1:4">
      <c r="A1275" t="s">
        <v>10989</v>
      </c>
      <c r="B1275" t="s">
        <v>10990</v>
      </c>
      <c r="C1275" t="s">
        <v>10991</v>
      </c>
      <c r="D1275" t="s">
        <v>774</v>
      </c>
    </row>
    <row r="1276" spans="1:4">
      <c r="A1276" t="s">
        <v>10992</v>
      </c>
      <c r="B1276" t="s">
        <v>10993</v>
      </c>
      <c r="C1276" t="s">
        <v>10994</v>
      </c>
      <c r="D1276" t="s">
        <v>772</v>
      </c>
    </row>
    <row r="1277" spans="1:4">
      <c r="A1277" t="s">
        <v>10995</v>
      </c>
      <c r="B1277" t="s">
        <v>10996</v>
      </c>
      <c r="C1277" t="s">
        <v>10997</v>
      </c>
      <c r="D1277" t="s">
        <v>774</v>
      </c>
    </row>
    <row r="1278" spans="1:4">
      <c r="A1278" t="s">
        <v>10998</v>
      </c>
      <c r="B1278" t="s">
        <v>10999</v>
      </c>
      <c r="C1278" t="s">
        <v>11000</v>
      </c>
      <c r="D1278" t="s">
        <v>772</v>
      </c>
    </row>
    <row r="1279" spans="1:4">
      <c r="A1279" t="s">
        <v>11001</v>
      </c>
      <c r="B1279" t="s">
        <v>11002</v>
      </c>
      <c r="C1279" t="s">
        <v>11003</v>
      </c>
      <c r="D1279" t="s">
        <v>773</v>
      </c>
    </row>
    <row r="1280" spans="1:4">
      <c r="A1280" t="s">
        <v>11004</v>
      </c>
      <c r="B1280" t="s">
        <v>11005</v>
      </c>
      <c r="C1280" t="s">
        <v>11006</v>
      </c>
      <c r="D1280" t="s">
        <v>773</v>
      </c>
    </row>
    <row r="1281" spans="1:4">
      <c r="A1281" t="s">
        <v>11007</v>
      </c>
      <c r="B1281" t="s">
        <v>11008</v>
      </c>
      <c r="C1281" t="s">
        <v>11009</v>
      </c>
      <c r="D1281" t="s">
        <v>772</v>
      </c>
    </row>
    <row r="1282" spans="1:4">
      <c r="A1282" t="s">
        <v>11010</v>
      </c>
      <c r="B1282" t="s">
        <v>11011</v>
      </c>
      <c r="C1282" t="s">
        <v>11012</v>
      </c>
      <c r="D1282" t="s">
        <v>773</v>
      </c>
    </row>
    <row r="1283" spans="1:4">
      <c r="A1283" t="s">
        <v>11013</v>
      </c>
      <c r="B1283" t="s">
        <v>11014</v>
      </c>
      <c r="C1283" t="s">
        <v>11015</v>
      </c>
      <c r="D1283" t="s">
        <v>763</v>
      </c>
    </row>
    <row r="1284" spans="1:4">
      <c r="A1284" t="s">
        <v>11016</v>
      </c>
      <c r="B1284" t="s">
        <v>11017</v>
      </c>
      <c r="C1284" t="s">
        <v>11018</v>
      </c>
      <c r="D1284" t="s">
        <v>763</v>
      </c>
    </row>
    <row r="1285" spans="1:4">
      <c r="A1285" t="s">
        <v>11019</v>
      </c>
      <c r="B1285" t="s">
        <v>11020</v>
      </c>
      <c r="C1285" t="s">
        <v>11021</v>
      </c>
      <c r="D1285" t="s">
        <v>763</v>
      </c>
    </row>
    <row r="1286" spans="1:4">
      <c r="A1286" t="s">
        <v>11022</v>
      </c>
      <c r="B1286" t="s">
        <v>4303</v>
      </c>
      <c r="C1286" t="s">
        <v>4304</v>
      </c>
      <c r="D1286" t="s">
        <v>772</v>
      </c>
    </row>
    <row r="1287" spans="1:4">
      <c r="A1287" t="s">
        <v>11023</v>
      </c>
      <c r="B1287" t="s">
        <v>11024</v>
      </c>
      <c r="C1287" t="s">
        <v>11025</v>
      </c>
      <c r="D1287" t="s">
        <v>772</v>
      </c>
    </row>
    <row r="1288" spans="1:4">
      <c r="A1288" t="s">
        <v>11026</v>
      </c>
      <c r="B1288" t="s">
        <v>11027</v>
      </c>
      <c r="C1288" t="s">
        <v>11028</v>
      </c>
      <c r="D1288" t="s">
        <v>774</v>
      </c>
    </row>
    <row r="1289" spans="1:4">
      <c r="A1289" t="s">
        <v>11029</v>
      </c>
      <c r="B1289" t="s">
        <v>11030</v>
      </c>
      <c r="C1289" t="s">
        <v>11031</v>
      </c>
      <c r="D1289" t="s">
        <v>772</v>
      </c>
    </row>
    <row r="1290" spans="1:4">
      <c r="A1290" t="s">
        <v>11032</v>
      </c>
      <c r="B1290" t="s">
        <v>11033</v>
      </c>
      <c r="C1290" t="s">
        <v>11034</v>
      </c>
      <c r="D1290" t="s">
        <v>770</v>
      </c>
    </row>
    <row r="1291" spans="1:4">
      <c r="A1291" t="s">
        <v>11035</v>
      </c>
      <c r="B1291" t="s">
        <v>11033</v>
      </c>
      <c r="C1291" t="s">
        <v>11036</v>
      </c>
      <c r="D1291" t="s">
        <v>770</v>
      </c>
    </row>
    <row r="1292" spans="1:4">
      <c r="A1292" t="s">
        <v>11037</v>
      </c>
      <c r="B1292" t="s">
        <v>11038</v>
      </c>
      <c r="C1292" t="s">
        <v>11039</v>
      </c>
      <c r="D1292" t="s">
        <v>772</v>
      </c>
    </row>
    <row r="1293" spans="1:4">
      <c r="A1293" t="s">
        <v>11040</v>
      </c>
      <c r="B1293" t="s">
        <v>11041</v>
      </c>
      <c r="C1293" t="s">
        <v>4295</v>
      </c>
      <c r="D1293" t="s">
        <v>772</v>
      </c>
    </row>
    <row r="1294" spans="1:4">
      <c r="A1294" t="s">
        <v>11042</v>
      </c>
      <c r="B1294" t="s">
        <v>11043</v>
      </c>
      <c r="C1294" t="s">
        <v>11044</v>
      </c>
      <c r="D1294" t="s">
        <v>772</v>
      </c>
    </row>
    <row r="1295" spans="1:4">
      <c r="A1295" t="s">
        <v>11045</v>
      </c>
      <c r="B1295" t="s">
        <v>11046</v>
      </c>
      <c r="C1295" t="s">
        <v>11047</v>
      </c>
      <c r="D1295" t="s">
        <v>771</v>
      </c>
    </row>
    <row r="1296" spans="1:4">
      <c r="A1296" t="s">
        <v>11048</v>
      </c>
      <c r="B1296" t="s">
        <v>11049</v>
      </c>
      <c r="C1296" t="s">
        <v>11050</v>
      </c>
      <c r="D1296" t="s">
        <v>772</v>
      </c>
    </row>
    <row r="1297" spans="1:4">
      <c r="A1297" t="s">
        <v>11051</v>
      </c>
      <c r="B1297" t="s">
        <v>11052</v>
      </c>
      <c r="C1297" t="s">
        <v>11053</v>
      </c>
      <c r="D1297" t="s">
        <v>777</v>
      </c>
    </row>
    <row r="1298" spans="1:4">
      <c r="A1298" t="s">
        <v>11054</v>
      </c>
      <c r="B1298" t="s">
        <v>11055</v>
      </c>
      <c r="C1298" t="s">
        <v>11056</v>
      </c>
      <c r="D1298" t="s">
        <v>777</v>
      </c>
    </row>
    <row r="1299" spans="1:4">
      <c r="A1299" t="s">
        <v>11057</v>
      </c>
      <c r="B1299" t="s">
        <v>11058</v>
      </c>
      <c r="C1299" t="s">
        <v>11059</v>
      </c>
      <c r="D1299" t="s">
        <v>771</v>
      </c>
    </row>
    <row r="1300" spans="1:4">
      <c r="A1300" t="s">
        <v>11060</v>
      </c>
      <c r="B1300" t="s">
        <v>11061</v>
      </c>
      <c r="C1300" t="s">
        <v>11062</v>
      </c>
      <c r="D1300" t="s">
        <v>772</v>
      </c>
    </row>
    <row r="1301" spans="1:4">
      <c r="A1301" t="s">
        <v>11063</v>
      </c>
      <c r="B1301" t="s">
        <v>11064</v>
      </c>
      <c r="C1301" t="s">
        <v>11065</v>
      </c>
      <c r="D1301" t="s">
        <v>773</v>
      </c>
    </row>
    <row r="1302" spans="1:4">
      <c r="A1302" t="s">
        <v>11066</v>
      </c>
      <c r="B1302" t="s">
        <v>11067</v>
      </c>
      <c r="C1302" t="s">
        <v>11068</v>
      </c>
      <c r="D1302" t="s">
        <v>773</v>
      </c>
    </row>
    <row r="1303" spans="1:4">
      <c r="A1303" t="s">
        <v>11069</v>
      </c>
      <c r="B1303" t="s">
        <v>11070</v>
      </c>
      <c r="C1303" t="s">
        <v>11071</v>
      </c>
      <c r="D1303" t="s">
        <v>771</v>
      </c>
    </row>
    <row r="1304" spans="1:4">
      <c r="A1304" t="s">
        <v>11072</v>
      </c>
      <c r="B1304" t="s">
        <v>11073</v>
      </c>
      <c r="C1304" t="s">
        <v>11074</v>
      </c>
      <c r="D1304" t="s">
        <v>772</v>
      </c>
    </row>
    <row r="1305" spans="1:4">
      <c r="A1305" t="s">
        <v>11075</v>
      </c>
      <c r="B1305" t="s">
        <v>11076</v>
      </c>
      <c r="C1305" t="s">
        <v>11077</v>
      </c>
      <c r="D1305" t="s">
        <v>773</v>
      </c>
    </row>
    <row r="1306" spans="1:4">
      <c r="A1306" t="s">
        <v>11078</v>
      </c>
      <c r="B1306" t="s">
        <v>11079</v>
      </c>
      <c r="C1306" t="s">
        <v>11080</v>
      </c>
      <c r="D1306" t="s">
        <v>773</v>
      </c>
    </row>
    <row r="1307" spans="1:4">
      <c r="A1307" t="s">
        <v>11081</v>
      </c>
      <c r="B1307" t="s">
        <v>11082</v>
      </c>
      <c r="C1307" t="s">
        <v>11083</v>
      </c>
      <c r="D1307" t="s">
        <v>773</v>
      </c>
    </row>
    <row r="1308" spans="1:4">
      <c r="A1308" t="s">
        <v>11084</v>
      </c>
      <c r="B1308" t="s">
        <v>11085</v>
      </c>
      <c r="C1308" t="s">
        <v>11086</v>
      </c>
      <c r="D1308" t="s">
        <v>772</v>
      </c>
    </row>
    <row r="1309" spans="1:4">
      <c r="A1309" t="s">
        <v>11087</v>
      </c>
      <c r="B1309" t="s">
        <v>11088</v>
      </c>
      <c r="C1309" t="s">
        <v>11089</v>
      </c>
      <c r="D1309" t="s">
        <v>772</v>
      </c>
    </row>
    <row r="1310" spans="1:4">
      <c r="A1310" t="s">
        <v>11090</v>
      </c>
      <c r="B1310" t="s">
        <v>11091</v>
      </c>
      <c r="C1310" t="s">
        <v>11092</v>
      </c>
      <c r="D1310" t="s">
        <v>777</v>
      </c>
    </row>
    <row r="1311" spans="1:4">
      <c r="A1311" t="s">
        <v>11093</v>
      </c>
      <c r="B1311" t="s">
        <v>11094</v>
      </c>
      <c r="C1311" t="s">
        <v>11095</v>
      </c>
      <c r="D1311" t="s">
        <v>773</v>
      </c>
    </row>
    <row r="1312" spans="1:4">
      <c r="A1312" t="s">
        <v>11096</v>
      </c>
      <c r="B1312" t="s">
        <v>11097</v>
      </c>
      <c r="C1312" t="s">
        <v>11098</v>
      </c>
      <c r="D1312" t="s">
        <v>773</v>
      </c>
    </row>
    <row r="1313" spans="1:4">
      <c r="A1313" t="s">
        <v>11099</v>
      </c>
      <c r="B1313" t="s">
        <v>11100</v>
      </c>
      <c r="C1313" t="s">
        <v>11101</v>
      </c>
      <c r="D1313" t="s">
        <v>773</v>
      </c>
    </row>
    <row r="1314" spans="1:4">
      <c r="A1314" t="s">
        <v>11102</v>
      </c>
      <c r="B1314" t="s">
        <v>11103</v>
      </c>
      <c r="C1314" t="s">
        <v>11104</v>
      </c>
      <c r="D1314" t="s">
        <v>770</v>
      </c>
    </row>
    <row r="1315" spans="1:4">
      <c r="A1315" t="s">
        <v>11105</v>
      </c>
      <c r="B1315" t="s">
        <v>11106</v>
      </c>
      <c r="C1315" t="s">
        <v>11107</v>
      </c>
      <c r="D1315" t="s">
        <v>773</v>
      </c>
    </row>
    <row r="1316" spans="1:4">
      <c r="A1316" t="s">
        <v>11108</v>
      </c>
      <c r="B1316" t="s">
        <v>11109</v>
      </c>
      <c r="C1316" t="s">
        <v>11110</v>
      </c>
      <c r="D1316" t="s">
        <v>770</v>
      </c>
    </row>
    <row r="1317" spans="1:4">
      <c r="A1317" t="s">
        <v>11111</v>
      </c>
      <c r="B1317" t="s">
        <v>11112</v>
      </c>
      <c r="C1317" t="s">
        <v>11113</v>
      </c>
      <c r="D1317" t="s">
        <v>773</v>
      </c>
    </row>
    <row r="1318" spans="1:4">
      <c r="A1318" t="s">
        <v>11114</v>
      </c>
      <c r="B1318" t="s">
        <v>11115</v>
      </c>
      <c r="C1318" t="s">
        <v>11116</v>
      </c>
      <c r="D1318" t="s">
        <v>770</v>
      </c>
    </row>
    <row r="1319" spans="1:4">
      <c r="A1319" t="s">
        <v>11117</v>
      </c>
      <c r="B1319" t="s">
        <v>11118</v>
      </c>
      <c r="C1319" t="s">
        <v>11119</v>
      </c>
      <c r="D1319" t="s">
        <v>773</v>
      </c>
    </row>
    <row r="1320" spans="1:4">
      <c r="A1320" t="s">
        <v>11120</v>
      </c>
      <c r="B1320" t="s">
        <v>11121</v>
      </c>
      <c r="C1320" t="s">
        <v>11122</v>
      </c>
      <c r="D1320" t="s">
        <v>773</v>
      </c>
    </row>
    <row r="1321" spans="1:4">
      <c r="A1321" t="s">
        <v>11123</v>
      </c>
      <c r="B1321" t="s">
        <v>11124</v>
      </c>
      <c r="C1321" t="s">
        <v>11125</v>
      </c>
      <c r="D1321" t="s">
        <v>771</v>
      </c>
    </row>
    <row r="1322" spans="1:4">
      <c r="A1322" t="s">
        <v>11126</v>
      </c>
      <c r="B1322" t="s">
        <v>11127</v>
      </c>
      <c r="C1322" t="s">
        <v>11128</v>
      </c>
      <c r="D1322" t="s">
        <v>773</v>
      </c>
    </row>
    <row r="1323" spans="1:4">
      <c r="A1323" t="s">
        <v>11129</v>
      </c>
      <c r="B1323" t="s">
        <v>11130</v>
      </c>
      <c r="C1323" t="s">
        <v>11131</v>
      </c>
      <c r="D1323" t="s">
        <v>777</v>
      </c>
    </row>
    <row r="1324" spans="1:4">
      <c r="A1324" t="s">
        <v>11132</v>
      </c>
      <c r="B1324" t="s">
        <v>11133</v>
      </c>
      <c r="C1324" t="s">
        <v>11134</v>
      </c>
      <c r="D1324" t="s">
        <v>772</v>
      </c>
    </row>
    <row r="1325" spans="1:4">
      <c r="A1325" t="s">
        <v>11135</v>
      </c>
      <c r="B1325" t="s">
        <v>11136</v>
      </c>
      <c r="C1325" t="s">
        <v>11137</v>
      </c>
      <c r="D1325" t="s">
        <v>772</v>
      </c>
    </row>
    <row r="1326" spans="1:4">
      <c r="A1326" t="s">
        <v>11138</v>
      </c>
      <c r="B1326" t="s">
        <v>11139</v>
      </c>
      <c r="C1326" t="s">
        <v>11140</v>
      </c>
      <c r="D1326" t="s">
        <v>774</v>
      </c>
    </row>
    <row r="1327" spans="1:4">
      <c r="A1327" t="s">
        <v>11141</v>
      </c>
      <c r="B1327" t="s">
        <v>11142</v>
      </c>
      <c r="C1327" t="s">
        <v>11143</v>
      </c>
      <c r="D1327" t="s">
        <v>774</v>
      </c>
    </row>
    <row r="1328" spans="1:4">
      <c r="A1328" t="s">
        <v>11144</v>
      </c>
      <c r="B1328" t="s">
        <v>11145</v>
      </c>
      <c r="C1328" t="s">
        <v>11146</v>
      </c>
      <c r="D1328" t="s">
        <v>777</v>
      </c>
    </row>
    <row r="1329" spans="1:4">
      <c r="A1329" t="s">
        <v>11147</v>
      </c>
      <c r="B1329" t="s">
        <v>11148</v>
      </c>
      <c r="C1329" t="s">
        <v>11149</v>
      </c>
      <c r="D1329" t="s">
        <v>774</v>
      </c>
    </row>
    <row r="1330" spans="1:4">
      <c r="A1330" t="s">
        <v>11150</v>
      </c>
      <c r="B1330" t="s">
        <v>11151</v>
      </c>
      <c r="C1330" t="s">
        <v>11152</v>
      </c>
      <c r="D1330" t="s">
        <v>777</v>
      </c>
    </row>
    <row r="1331" spans="1:4">
      <c r="A1331" t="s">
        <v>11153</v>
      </c>
      <c r="B1331" t="s">
        <v>11154</v>
      </c>
      <c r="C1331" t="s">
        <v>11155</v>
      </c>
      <c r="D1331" t="s">
        <v>773</v>
      </c>
    </row>
    <row r="1332" spans="1:4">
      <c r="A1332" t="s">
        <v>11156</v>
      </c>
      <c r="B1332" t="s">
        <v>11157</v>
      </c>
      <c r="C1332" t="s">
        <v>11158</v>
      </c>
      <c r="D1332" t="s">
        <v>772</v>
      </c>
    </row>
    <row r="1333" spans="1:4">
      <c r="A1333" t="s">
        <v>11159</v>
      </c>
      <c r="B1333" t="s">
        <v>11160</v>
      </c>
      <c r="C1333" t="s">
        <v>11161</v>
      </c>
      <c r="D1333" t="s">
        <v>774</v>
      </c>
    </row>
    <row r="1334" spans="1:4">
      <c r="A1334" t="s">
        <v>11162</v>
      </c>
      <c r="B1334" t="s">
        <v>11163</v>
      </c>
      <c r="C1334" t="s">
        <v>11164</v>
      </c>
      <c r="D1334" t="s">
        <v>774</v>
      </c>
    </row>
    <row r="1335" spans="1:4">
      <c r="A1335" t="s">
        <v>11165</v>
      </c>
      <c r="B1335" t="s">
        <v>11166</v>
      </c>
      <c r="C1335" t="s">
        <v>11167</v>
      </c>
      <c r="D1335" t="s">
        <v>774</v>
      </c>
    </row>
    <row r="1336" spans="1:4">
      <c r="A1336" t="s">
        <v>11168</v>
      </c>
      <c r="B1336" t="s">
        <v>11169</v>
      </c>
      <c r="C1336" t="s">
        <v>11170</v>
      </c>
      <c r="D1336" t="s">
        <v>774</v>
      </c>
    </row>
    <row r="1337" spans="1:4">
      <c r="A1337" t="s">
        <v>11171</v>
      </c>
      <c r="B1337" t="s">
        <v>11172</v>
      </c>
      <c r="C1337" t="s">
        <v>11173</v>
      </c>
      <c r="D1337" t="s">
        <v>774</v>
      </c>
    </row>
    <row r="1338" spans="1:4">
      <c r="A1338" t="s">
        <v>11174</v>
      </c>
      <c r="B1338" t="s">
        <v>11175</v>
      </c>
      <c r="C1338" t="s">
        <v>11176</v>
      </c>
      <c r="D1338" t="s">
        <v>772</v>
      </c>
    </row>
    <row r="1339" spans="1:4">
      <c r="A1339" t="s">
        <v>11177</v>
      </c>
      <c r="B1339" t="s">
        <v>9840</v>
      </c>
      <c r="C1339" t="s">
        <v>11178</v>
      </c>
      <c r="D1339" t="s">
        <v>770</v>
      </c>
    </row>
    <row r="1340" spans="1:4">
      <c r="A1340" t="s">
        <v>11179</v>
      </c>
      <c r="B1340" t="s">
        <v>9840</v>
      </c>
      <c r="C1340" t="s">
        <v>11180</v>
      </c>
      <c r="D1340" t="s">
        <v>770</v>
      </c>
    </row>
    <row r="1341" spans="1:4">
      <c r="A1341" t="s">
        <v>11181</v>
      </c>
      <c r="B1341" t="s">
        <v>11182</v>
      </c>
      <c r="C1341" t="s">
        <v>11183</v>
      </c>
      <c r="D1341" t="s">
        <v>772</v>
      </c>
    </row>
    <row r="1342" spans="1:4">
      <c r="A1342" t="s">
        <v>11184</v>
      </c>
      <c r="B1342" t="s">
        <v>11185</v>
      </c>
      <c r="C1342" t="s">
        <v>11186</v>
      </c>
      <c r="D1342" t="s">
        <v>777</v>
      </c>
    </row>
    <row r="1343" spans="1:4">
      <c r="A1343" t="s">
        <v>11187</v>
      </c>
      <c r="B1343" t="s">
        <v>11188</v>
      </c>
      <c r="C1343" t="s">
        <v>11189</v>
      </c>
      <c r="D1343" t="s">
        <v>773</v>
      </c>
    </row>
    <row r="1344" spans="1:4">
      <c r="A1344" t="s">
        <v>11190</v>
      </c>
      <c r="B1344" t="s">
        <v>11191</v>
      </c>
      <c r="C1344" t="s">
        <v>11192</v>
      </c>
      <c r="D1344" t="s">
        <v>773</v>
      </c>
    </row>
    <row r="1345" spans="1:4">
      <c r="A1345" t="s">
        <v>11193</v>
      </c>
      <c r="B1345" t="s">
        <v>11194</v>
      </c>
      <c r="C1345" t="s">
        <v>11195</v>
      </c>
      <c r="D1345" t="s">
        <v>773</v>
      </c>
    </row>
    <row r="1346" spans="1:4">
      <c r="A1346" t="s">
        <v>11196</v>
      </c>
      <c r="B1346" t="s">
        <v>11197</v>
      </c>
      <c r="C1346" t="s">
        <v>11198</v>
      </c>
      <c r="D1346" t="s">
        <v>773</v>
      </c>
    </row>
    <row r="1347" spans="1:4">
      <c r="A1347" t="s">
        <v>11199</v>
      </c>
      <c r="B1347" t="s">
        <v>11200</v>
      </c>
      <c r="C1347" t="s">
        <v>11201</v>
      </c>
      <c r="D1347" t="s">
        <v>773</v>
      </c>
    </row>
    <row r="1348" spans="1:4">
      <c r="A1348" t="s">
        <v>11202</v>
      </c>
      <c r="B1348" t="s">
        <v>11203</v>
      </c>
      <c r="C1348" t="s">
        <v>11204</v>
      </c>
      <c r="D1348" t="s">
        <v>773</v>
      </c>
    </row>
    <row r="1349" spans="1:4">
      <c r="A1349" t="s">
        <v>11205</v>
      </c>
      <c r="B1349" t="s">
        <v>11206</v>
      </c>
      <c r="C1349" t="s">
        <v>11207</v>
      </c>
      <c r="D1349" t="s">
        <v>773</v>
      </c>
    </row>
    <row r="1350" spans="1:4">
      <c r="A1350" t="s">
        <v>11208</v>
      </c>
      <c r="B1350" t="s">
        <v>11209</v>
      </c>
      <c r="C1350" t="s">
        <v>11210</v>
      </c>
      <c r="D1350" t="s">
        <v>773</v>
      </c>
    </row>
    <row r="1351" spans="1:4">
      <c r="A1351" t="s">
        <v>11211</v>
      </c>
      <c r="B1351" t="s">
        <v>11212</v>
      </c>
      <c r="C1351" t="s">
        <v>11213</v>
      </c>
      <c r="D1351" t="s">
        <v>773</v>
      </c>
    </row>
    <row r="1352" spans="1:4">
      <c r="A1352" t="s">
        <v>11214</v>
      </c>
      <c r="B1352" t="s">
        <v>11215</v>
      </c>
      <c r="C1352" t="s">
        <v>11216</v>
      </c>
      <c r="D1352" t="s">
        <v>773</v>
      </c>
    </row>
    <row r="1353" spans="1:4">
      <c r="A1353" t="s">
        <v>11217</v>
      </c>
      <c r="B1353" t="s">
        <v>11218</v>
      </c>
      <c r="C1353" t="s">
        <v>11219</v>
      </c>
      <c r="D1353" t="s">
        <v>773</v>
      </c>
    </row>
    <row r="1354" spans="1:4">
      <c r="A1354" t="s">
        <v>11220</v>
      </c>
      <c r="B1354" t="s">
        <v>11221</v>
      </c>
      <c r="C1354" t="s">
        <v>11222</v>
      </c>
      <c r="D1354" t="s">
        <v>773</v>
      </c>
    </row>
    <row r="1355" spans="1:4">
      <c r="A1355" t="s">
        <v>11223</v>
      </c>
      <c r="B1355" t="s">
        <v>11224</v>
      </c>
      <c r="C1355" t="s">
        <v>11225</v>
      </c>
      <c r="D1355" t="s">
        <v>773</v>
      </c>
    </row>
    <row r="1356" spans="1:4">
      <c r="A1356" t="s">
        <v>11226</v>
      </c>
      <c r="B1356" t="s">
        <v>11227</v>
      </c>
      <c r="C1356" t="s">
        <v>11228</v>
      </c>
      <c r="D1356" t="s">
        <v>773</v>
      </c>
    </row>
    <row r="1357" spans="1:4">
      <c r="A1357" t="s">
        <v>11229</v>
      </c>
      <c r="B1357" t="s">
        <v>11230</v>
      </c>
      <c r="C1357" t="s">
        <v>11231</v>
      </c>
      <c r="D1357" t="s">
        <v>773</v>
      </c>
    </row>
    <row r="1358" spans="1:4">
      <c r="A1358" t="s">
        <v>11232</v>
      </c>
      <c r="B1358" t="s">
        <v>11233</v>
      </c>
      <c r="C1358" t="s">
        <v>11234</v>
      </c>
      <c r="D1358" t="s">
        <v>773</v>
      </c>
    </row>
    <row r="1359" spans="1:4">
      <c r="A1359" t="s">
        <v>11235</v>
      </c>
      <c r="B1359" t="s">
        <v>11236</v>
      </c>
      <c r="C1359" t="s">
        <v>11237</v>
      </c>
      <c r="D1359" t="s">
        <v>773</v>
      </c>
    </row>
    <row r="1360" spans="1:4">
      <c r="A1360" t="s">
        <v>11238</v>
      </c>
      <c r="B1360" t="s">
        <v>11239</v>
      </c>
      <c r="C1360" t="s">
        <v>11240</v>
      </c>
      <c r="D1360" t="s">
        <v>773</v>
      </c>
    </row>
    <row r="1361" spans="1:4">
      <c r="A1361" t="s">
        <v>11241</v>
      </c>
      <c r="B1361" t="s">
        <v>11242</v>
      </c>
      <c r="C1361" t="s">
        <v>11243</v>
      </c>
      <c r="D1361" t="s">
        <v>773</v>
      </c>
    </row>
    <row r="1362" spans="1:4">
      <c r="A1362" t="s">
        <v>11244</v>
      </c>
      <c r="B1362" t="s">
        <v>11245</v>
      </c>
      <c r="C1362" t="s">
        <v>11246</v>
      </c>
      <c r="D1362" t="s">
        <v>773</v>
      </c>
    </row>
    <row r="1363" spans="1:4">
      <c r="A1363" t="s">
        <v>11247</v>
      </c>
      <c r="B1363" t="s">
        <v>11248</v>
      </c>
      <c r="C1363" t="s">
        <v>11249</v>
      </c>
      <c r="D1363" t="s">
        <v>773</v>
      </c>
    </row>
    <row r="1364" spans="1:4">
      <c r="A1364" t="s">
        <v>11250</v>
      </c>
      <c r="B1364" t="s">
        <v>11251</v>
      </c>
      <c r="C1364" t="s">
        <v>11252</v>
      </c>
      <c r="D1364" t="s">
        <v>773</v>
      </c>
    </row>
    <row r="1365" spans="1:4">
      <c r="A1365" t="s">
        <v>11253</v>
      </c>
      <c r="B1365" t="s">
        <v>11254</v>
      </c>
      <c r="C1365" t="s">
        <v>11255</v>
      </c>
      <c r="D1365" t="s">
        <v>773</v>
      </c>
    </row>
    <row r="1366" spans="1:4">
      <c r="A1366" t="s">
        <v>11256</v>
      </c>
      <c r="B1366" t="s">
        <v>11257</v>
      </c>
      <c r="C1366" t="s">
        <v>11258</v>
      </c>
      <c r="D1366" t="s">
        <v>773</v>
      </c>
    </row>
    <row r="1367" spans="1:4">
      <c r="A1367" t="s">
        <v>11259</v>
      </c>
      <c r="B1367" t="s">
        <v>11260</v>
      </c>
      <c r="C1367" t="s">
        <v>11261</v>
      </c>
      <c r="D1367" t="s">
        <v>773</v>
      </c>
    </row>
    <row r="1368" spans="1:4">
      <c r="A1368" t="s">
        <v>11262</v>
      </c>
      <c r="B1368" t="s">
        <v>11263</v>
      </c>
      <c r="C1368" t="s">
        <v>11264</v>
      </c>
      <c r="D1368" t="s">
        <v>773</v>
      </c>
    </row>
    <row r="1369" spans="1:4">
      <c r="A1369" t="s">
        <v>11265</v>
      </c>
      <c r="B1369" t="s">
        <v>11266</v>
      </c>
      <c r="C1369" t="s">
        <v>11267</v>
      </c>
      <c r="D1369" t="s">
        <v>777</v>
      </c>
    </row>
    <row r="1370" spans="1:4">
      <c r="A1370" t="s">
        <v>11268</v>
      </c>
      <c r="B1370" t="s">
        <v>11269</v>
      </c>
      <c r="C1370" t="s">
        <v>11270</v>
      </c>
      <c r="D1370" t="s">
        <v>771</v>
      </c>
    </row>
    <row r="1371" spans="1:4">
      <c r="A1371" t="s">
        <v>11271</v>
      </c>
      <c r="B1371" t="s">
        <v>11272</v>
      </c>
      <c r="C1371" t="s">
        <v>11273</v>
      </c>
      <c r="D1371" t="s">
        <v>773</v>
      </c>
    </row>
    <row r="1372" spans="1:4">
      <c r="A1372" t="s">
        <v>11274</v>
      </c>
      <c r="B1372" t="s">
        <v>11275</v>
      </c>
      <c r="C1372" t="s">
        <v>11276</v>
      </c>
      <c r="D1372" t="s">
        <v>771</v>
      </c>
    </row>
    <row r="1373" spans="1:4">
      <c r="A1373" t="s">
        <v>11277</v>
      </c>
      <c r="B1373" t="s">
        <v>11278</v>
      </c>
      <c r="C1373" t="s">
        <v>11279</v>
      </c>
      <c r="D1373" t="s">
        <v>777</v>
      </c>
    </row>
    <row r="1374" spans="1:4">
      <c r="A1374" t="s">
        <v>11280</v>
      </c>
      <c r="B1374" t="s">
        <v>11281</v>
      </c>
      <c r="C1374" t="s">
        <v>11282</v>
      </c>
      <c r="D1374" t="s">
        <v>777</v>
      </c>
    </row>
    <row r="1375" spans="1:4">
      <c r="A1375" t="s">
        <v>11283</v>
      </c>
      <c r="B1375" t="s">
        <v>11284</v>
      </c>
      <c r="C1375" t="s">
        <v>11285</v>
      </c>
      <c r="D1375" t="s">
        <v>771</v>
      </c>
    </row>
    <row r="1376" spans="1:4">
      <c r="A1376" t="s">
        <v>11286</v>
      </c>
      <c r="B1376" t="s">
        <v>11287</v>
      </c>
      <c r="C1376" t="s">
        <v>11288</v>
      </c>
      <c r="D1376" t="s">
        <v>777</v>
      </c>
    </row>
    <row r="1377" spans="1:4">
      <c r="A1377" t="s">
        <v>11289</v>
      </c>
      <c r="B1377" t="s">
        <v>11290</v>
      </c>
      <c r="C1377" t="s">
        <v>11291</v>
      </c>
      <c r="D1377" t="s">
        <v>777</v>
      </c>
    </row>
    <row r="1378" spans="1:4">
      <c r="A1378" t="s">
        <v>11292</v>
      </c>
      <c r="B1378" t="s">
        <v>11293</v>
      </c>
      <c r="C1378" t="s">
        <v>11294</v>
      </c>
      <c r="D1378" t="s">
        <v>777</v>
      </c>
    </row>
    <row r="1379" spans="1:4">
      <c r="A1379" t="s">
        <v>11295</v>
      </c>
      <c r="B1379" t="s">
        <v>11296</v>
      </c>
      <c r="C1379" t="s">
        <v>11297</v>
      </c>
      <c r="D1379" t="s">
        <v>777</v>
      </c>
    </row>
    <row r="1380" spans="1:4">
      <c r="A1380" t="s">
        <v>11298</v>
      </c>
      <c r="B1380" t="s">
        <v>11299</v>
      </c>
      <c r="C1380" t="s">
        <v>11300</v>
      </c>
      <c r="D1380" t="s">
        <v>773</v>
      </c>
    </row>
    <row r="1381" spans="1:4">
      <c r="A1381" t="s">
        <v>11301</v>
      </c>
      <c r="B1381" t="s">
        <v>11302</v>
      </c>
      <c r="C1381" t="s">
        <v>11303</v>
      </c>
      <c r="D1381" t="s">
        <v>777</v>
      </c>
    </row>
    <row r="1382" spans="1:4">
      <c r="A1382" t="s">
        <v>11304</v>
      </c>
      <c r="B1382" t="s">
        <v>11305</v>
      </c>
      <c r="C1382" t="s">
        <v>11306</v>
      </c>
      <c r="D1382" t="s">
        <v>773</v>
      </c>
    </row>
    <row r="1383" spans="1:4">
      <c r="A1383" t="s">
        <v>11307</v>
      </c>
      <c r="B1383" t="s">
        <v>11308</v>
      </c>
      <c r="C1383" t="s">
        <v>11309</v>
      </c>
      <c r="D1383" t="s">
        <v>773</v>
      </c>
    </row>
    <row r="1384" spans="1:4">
      <c r="A1384" t="s">
        <v>11310</v>
      </c>
      <c r="B1384" t="s">
        <v>11311</v>
      </c>
      <c r="C1384" t="s">
        <v>11312</v>
      </c>
      <c r="D1384" t="s">
        <v>777</v>
      </c>
    </row>
    <row r="1385" spans="1:4">
      <c r="A1385" t="s">
        <v>11313</v>
      </c>
      <c r="B1385" t="s">
        <v>11314</v>
      </c>
      <c r="C1385" t="s">
        <v>11315</v>
      </c>
      <c r="D1385" t="s">
        <v>773</v>
      </c>
    </row>
    <row r="1386" spans="1:4">
      <c r="A1386" t="s">
        <v>11316</v>
      </c>
      <c r="B1386" t="s">
        <v>11317</v>
      </c>
      <c r="C1386" t="s">
        <v>11318</v>
      </c>
      <c r="D1386" t="s">
        <v>772</v>
      </c>
    </row>
    <row r="1387" spans="1:4">
      <c r="A1387" t="s">
        <v>11319</v>
      </c>
      <c r="B1387" t="s">
        <v>11320</v>
      </c>
      <c r="C1387" t="s">
        <v>11321</v>
      </c>
      <c r="D1387" t="s">
        <v>777</v>
      </c>
    </row>
    <row r="1388" spans="1:4">
      <c r="A1388" t="s">
        <v>11322</v>
      </c>
      <c r="B1388" t="s">
        <v>11323</v>
      </c>
      <c r="C1388" t="s">
        <v>7127</v>
      </c>
      <c r="D1388" t="s">
        <v>777</v>
      </c>
    </row>
    <row r="1389" spans="1:4">
      <c r="A1389" t="s">
        <v>11324</v>
      </c>
      <c r="B1389" t="s">
        <v>11325</v>
      </c>
      <c r="C1389" t="s">
        <v>11326</v>
      </c>
      <c r="D1389" t="s">
        <v>773</v>
      </c>
    </row>
    <row r="1390" spans="1:4">
      <c r="A1390" t="s">
        <v>11327</v>
      </c>
      <c r="B1390" t="s">
        <v>11328</v>
      </c>
      <c r="C1390" t="s">
        <v>11329</v>
      </c>
      <c r="D1390" t="s">
        <v>777</v>
      </c>
    </row>
    <row r="1391" spans="1:4">
      <c r="A1391" t="s">
        <v>11330</v>
      </c>
      <c r="B1391" t="s">
        <v>11331</v>
      </c>
      <c r="C1391" t="s">
        <v>4756</v>
      </c>
      <c r="D1391" t="s">
        <v>771</v>
      </c>
    </row>
    <row r="1392" spans="1:4">
      <c r="A1392" t="s">
        <v>11332</v>
      </c>
      <c r="B1392" t="s">
        <v>11333</v>
      </c>
      <c r="C1392" t="s">
        <v>11334</v>
      </c>
      <c r="D1392" t="s">
        <v>777</v>
      </c>
    </row>
    <row r="1393" spans="1:4">
      <c r="A1393" t="s">
        <v>11335</v>
      </c>
      <c r="B1393" t="s">
        <v>11336</v>
      </c>
      <c r="C1393" t="s">
        <v>11337</v>
      </c>
      <c r="D1393" t="s">
        <v>773</v>
      </c>
    </row>
    <row r="1394" spans="1:4">
      <c r="A1394" t="s">
        <v>11338</v>
      </c>
      <c r="B1394" t="s">
        <v>11339</v>
      </c>
      <c r="C1394" t="s">
        <v>11340</v>
      </c>
      <c r="D1394" t="s">
        <v>777</v>
      </c>
    </row>
    <row r="1395" spans="1:4">
      <c r="A1395" t="s">
        <v>11341</v>
      </c>
      <c r="B1395" t="s">
        <v>11342</v>
      </c>
      <c r="C1395" t="s">
        <v>11343</v>
      </c>
      <c r="D1395" t="s">
        <v>773</v>
      </c>
    </row>
    <row r="1396" spans="1:4">
      <c r="A1396" t="s">
        <v>11344</v>
      </c>
      <c r="B1396" t="s">
        <v>11345</v>
      </c>
      <c r="C1396" t="s">
        <v>11346</v>
      </c>
      <c r="D1396" t="s">
        <v>772</v>
      </c>
    </row>
    <row r="1397" spans="1:4">
      <c r="A1397" t="s">
        <v>11347</v>
      </c>
      <c r="B1397" t="s">
        <v>11348</v>
      </c>
      <c r="C1397" t="s">
        <v>11349</v>
      </c>
      <c r="D1397" t="s">
        <v>773</v>
      </c>
    </row>
    <row r="1398" spans="1:4">
      <c r="A1398" t="s">
        <v>11350</v>
      </c>
      <c r="B1398" t="s">
        <v>11351</v>
      </c>
      <c r="C1398" t="s">
        <v>11352</v>
      </c>
      <c r="D1398" t="s">
        <v>771</v>
      </c>
    </row>
    <row r="1399" spans="1:4">
      <c r="A1399" t="s">
        <v>11353</v>
      </c>
      <c r="B1399" t="s">
        <v>11354</v>
      </c>
      <c r="C1399" t="s">
        <v>11355</v>
      </c>
      <c r="D1399" t="s">
        <v>771</v>
      </c>
    </row>
    <row r="1400" spans="1:4">
      <c r="A1400" t="s">
        <v>11356</v>
      </c>
      <c r="B1400" t="s">
        <v>11357</v>
      </c>
      <c r="C1400" t="s">
        <v>11358</v>
      </c>
      <c r="D1400" t="s">
        <v>771</v>
      </c>
    </row>
    <row r="1401" spans="1:4">
      <c r="A1401" t="s">
        <v>11359</v>
      </c>
      <c r="B1401" t="s">
        <v>11360</v>
      </c>
      <c r="C1401" t="s">
        <v>11361</v>
      </c>
      <c r="D1401" t="s">
        <v>777</v>
      </c>
    </row>
    <row r="1402" spans="1:4">
      <c r="A1402" t="s">
        <v>11362</v>
      </c>
      <c r="B1402" t="s">
        <v>11363</v>
      </c>
      <c r="C1402" t="s">
        <v>11364</v>
      </c>
      <c r="D1402" t="s">
        <v>771</v>
      </c>
    </row>
    <row r="1403" spans="1:4">
      <c r="A1403" t="s">
        <v>11365</v>
      </c>
      <c r="B1403" t="s">
        <v>11366</v>
      </c>
      <c r="C1403" t="s">
        <v>11367</v>
      </c>
      <c r="D1403" t="s">
        <v>771</v>
      </c>
    </row>
    <row r="1404" spans="1:4">
      <c r="A1404" t="s">
        <v>11368</v>
      </c>
      <c r="B1404" t="s">
        <v>11369</v>
      </c>
      <c r="C1404" t="s">
        <v>11370</v>
      </c>
      <c r="D1404" t="s">
        <v>777</v>
      </c>
    </row>
    <row r="1405" spans="1:4">
      <c r="A1405" t="s">
        <v>11371</v>
      </c>
      <c r="B1405" t="s">
        <v>11372</v>
      </c>
      <c r="C1405" t="s">
        <v>11373</v>
      </c>
      <c r="D1405" t="s">
        <v>777</v>
      </c>
    </row>
    <row r="1406" spans="1:4">
      <c r="A1406" t="s">
        <v>11374</v>
      </c>
      <c r="B1406" t="s">
        <v>11375</v>
      </c>
      <c r="C1406" t="s">
        <v>11376</v>
      </c>
      <c r="D1406" t="s">
        <v>777</v>
      </c>
    </row>
    <row r="1407" spans="1:4">
      <c r="A1407" t="s">
        <v>11377</v>
      </c>
      <c r="B1407" t="s">
        <v>11378</v>
      </c>
      <c r="C1407" t="s">
        <v>11379</v>
      </c>
      <c r="D1407" t="s">
        <v>770</v>
      </c>
    </row>
    <row r="1408" spans="1:4">
      <c r="A1408" t="s">
        <v>11380</v>
      </c>
      <c r="B1408" t="s">
        <v>11381</v>
      </c>
      <c r="C1408" t="s">
        <v>11382</v>
      </c>
      <c r="D1408" t="s">
        <v>770</v>
      </c>
    </row>
    <row r="1409" spans="1:4">
      <c r="A1409" t="s">
        <v>11383</v>
      </c>
      <c r="B1409" t="s">
        <v>11384</v>
      </c>
      <c r="C1409" t="s">
        <v>11385</v>
      </c>
      <c r="D1409" t="s">
        <v>773</v>
      </c>
    </row>
    <row r="1410" spans="1:4">
      <c r="A1410" t="s">
        <v>11386</v>
      </c>
      <c r="B1410" t="s">
        <v>11387</v>
      </c>
      <c r="C1410" t="s">
        <v>11388</v>
      </c>
      <c r="D1410" t="s">
        <v>771</v>
      </c>
    </row>
    <row r="1411" spans="1:4">
      <c r="A1411" t="s">
        <v>11389</v>
      </c>
      <c r="B1411" t="s">
        <v>11390</v>
      </c>
      <c r="C1411" t="s">
        <v>11391</v>
      </c>
      <c r="D1411" t="s">
        <v>777</v>
      </c>
    </row>
    <row r="1412" spans="1:4">
      <c r="A1412" t="s">
        <v>11392</v>
      </c>
      <c r="B1412" t="s">
        <v>11393</v>
      </c>
      <c r="C1412" t="s">
        <v>11394</v>
      </c>
      <c r="D1412" t="s">
        <v>777</v>
      </c>
    </row>
    <row r="1413" spans="1:4">
      <c r="A1413" t="s">
        <v>11395</v>
      </c>
      <c r="B1413" t="s">
        <v>11396</v>
      </c>
      <c r="C1413" t="s">
        <v>11397</v>
      </c>
      <c r="D1413" t="s">
        <v>777</v>
      </c>
    </row>
    <row r="1414" spans="1:4">
      <c r="A1414" t="s">
        <v>11398</v>
      </c>
      <c r="B1414" t="s">
        <v>11399</v>
      </c>
      <c r="C1414" t="s">
        <v>11400</v>
      </c>
      <c r="D1414" t="s">
        <v>777</v>
      </c>
    </row>
    <row r="1415" spans="1:4">
      <c r="A1415" t="s">
        <v>11401</v>
      </c>
      <c r="B1415" t="s">
        <v>11402</v>
      </c>
      <c r="C1415" t="s">
        <v>11403</v>
      </c>
      <c r="D1415" t="s">
        <v>777</v>
      </c>
    </row>
    <row r="1416" spans="1:4">
      <c r="A1416" t="s">
        <v>11404</v>
      </c>
      <c r="B1416" t="s">
        <v>11405</v>
      </c>
      <c r="C1416" t="s">
        <v>11406</v>
      </c>
      <c r="D1416" t="s">
        <v>777</v>
      </c>
    </row>
    <row r="1417" spans="1:4">
      <c r="A1417" t="s">
        <v>11407</v>
      </c>
      <c r="B1417" t="s">
        <v>11408</v>
      </c>
      <c r="C1417" t="s">
        <v>11409</v>
      </c>
      <c r="D1417" t="s">
        <v>777</v>
      </c>
    </row>
    <row r="1418" spans="1:4">
      <c r="A1418" t="s">
        <v>11410</v>
      </c>
      <c r="B1418" t="s">
        <v>11411</v>
      </c>
      <c r="C1418" t="s">
        <v>11412</v>
      </c>
      <c r="D1418" t="s">
        <v>777</v>
      </c>
    </row>
    <row r="1419" spans="1:4">
      <c r="A1419" t="s">
        <v>11413</v>
      </c>
      <c r="B1419" t="s">
        <v>11414</v>
      </c>
      <c r="C1419" t="s">
        <v>11415</v>
      </c>
      <c r="D1419" t="s">
        <v>771</v>
      </c>
    </row>
    <row r="1420" spans="1:4">
      <c r="A1420" t="s">
        <v>11416</v>
      </c>
      <c r="B1420" t="s">
        <v>11417</v>
      </c>
      <c r="C1420" t="s">
        <v>11418</v>
      </c>
      <c r="D1420" t="s">
        <v>777</v>
      </c>
    </row>
    <row r="1421" spans="1:4">
      <c r="A1421" t="s">
        <v>11419</v>
      </c>
      <c r="B1421" t="s">
        <v>11420</v>
      </c>
      <c r="C1421" t="s">
        <v>11421</v>
      </c>
      <c r="D1421" t="s">
        <v>773</v>
      </c>
    </row>
    <row r="1422" spans="1:4">
      <c r="A1422" t="s">
        <v>11422</v>
      </c>
      <c r="B1422" t="s">
        <v>11423</v>
      </c>
      <c r="C1422" t="s">
        <v>11424</v>
      </c>
      <c r="D1422" t="s">
        <v>773</v>
      </c>
    </row>
    <row r="1423" spans="1:4">
      <c r="A1423" t="s">
        <v>11425</v>
      </c>
      <c r="B1423" t="s">
        <v>11426</v>
      </c>
      <c r="C1423" t="s">
        <v>11427</v>
      </c>
      <c r="D1423" t="s">
        <v>777</v>
      </c>
    </row>
    <row r="1424" spans="1:4">
      <c r="A1424" t="s">
        <v>11428</v>
      </c>
      <c r="B1424" t="s">
        <v>11429</v>
      </c>
      <c r="C1424" t="s">
        <v>11430</v>
      </c>
      <c r="D1424" t="s">
        <v>770</v>
      </c>
    </row>
    <row r="1425" spans="1:4">
      <c r="A1425" t="s">
        <v>11431</v>
      </c>
      <c r="B1425" t="s">
        <v>11432</v>
      </c>
      <c r="C1425" t="s">
        <v>11433</v>
      </c>
      <c r="D1425" t="s">
        <v>770</v>
      </c>
    </row>
    <row r="1426" spans="1:4">
      <c r="A1426" t="s">
        <v>11434</v>
      </c>
      <c r="B1426" t="s">
        <v>11435</v>
      </c>
      <c r="C1426" t="s">
        <v>11436</v>
      </c>
      <c r="D1426" t="s">
        <v>773</v>
      </c>
    </row>
    <row r="1427" spans="1:4">
      <c r="A1427" t="s">
        <v>11437</v>
      </c>
      <c r="B1427" t="s">
        <v>11438</v>
      </c>
      <c r="C1427" t="s">
        <v>11439</v>
      </c>
      <c r="D1427" t="s">
        <v>777</v>
      </c>
    </row>
    <row r="1428" spans="1:4">
      <c r="A1428" t="s">
        <v>11440</v>
      </c>
      <c r="B1428" t="s">
        <v>11441</v>
      </c>
      <c r="C1428" t="s">
        <v>11442</v>
      </c>
      <c r="D1428" t="s">
        <v>773</v>
      </c>
    </row>
    <row r="1429" spans="1:4">
      <c r="A1429" t="s">
        <v>11443</v>
      </c>
      <c r="B1429" t="s">
        <v>11444</v>
      </c>
      <c r="C1429" t="s">
        <v>11445</v>
      </c>
      <c r="D1429" t="s">
        <v>773</v>
      </c>
    </row>
    <row r="1430" spans="1:4">
      <c r="A1430" t="s">
        <v>11446</v>
      </c>
      <c r="B1430" t="s">
        <v>11447</v>
      </c>
      <c r="C1430" t="s">
        <v>11448</v>
      </c>
      <c r="D1430" t="s">
        <v>777</v>
      </c>
    </row>
    <row r="1431" spans="1:4">
      <c r="A1431" t="s">
        <v>11449</v>
      </c>
      <c r="B1431" t="s">
        <v>11450</v>
      </c>
      <c r="C1431" t="s">
        <v>11451</v>
      </c>
      <c r="D1431" t="s">
        <v>773</v>
      </c>
    </row>
    <row r="1432" spans="1:4">
      <c r="A1432" t="s">
        <v>11452</v>
      </c>
      <c r="B1432" t="s">
        <v>11453</v>
      </c>
      <c r="C1432" t="s">
        <v>11454</v>
      </c>
      <c r="D1432" t="s">
        <v>773</v>
      </c>
    </row>
    <row r="1433" spans="1:4">
      <c r="A1433" t="s">
        <v>11455</v>
      </c>
      <c r="B1433" t="s">
        <v>11456</v>
      </c>
      <c r="C1433" t="s">
        <v>11457</v>
      </c>
      <c r="D1433" t="s">
        <v>773</v>
      </c>
    </row>
    <row r="1434" spans="1:4">
      <c r="A1434" t="s">
        <v>11458</v>
      </c>
      <c r="B1434" t="s">
        <v>11459</v>
      </c>
      <c r="C1434" t="s">
        <v>11460</v>
      </c>
      <c r="D1434" t="s">
        <v>770</v>
      </c>
    </row>
    <row r="1435" spans="1:4">
      <c r="A1435" t="s">
        <v>11461</v>
      </c>
      <c r="B1435" t="s">
        <v>11459</v>
      </c>
      <c r="C1435" t="s">
        <v>11462</v>
      </c>
      <c r="D1435" t="s">
        <v>770</v>
      </c>
    </row>
    <row r="1436" spans="1:4">
      <c r="A1436" t="s">
        <v>11463</v>
      </c>
      <c r="B1436" t="s">
        <v>11464</v>
      </c>
      <c r="C1436" t="s">
        <v>11465</v>
      </c>
      <c r="D1436" t="s">
        <v>770</v>
      </c>
    </row>
    <row r="1437" spans="1:4">
      <c r="A1437" t="s">
        <v>11466</v>
      </c>
      <c r="B1437" t="s">
        <v>11467</v>
      </c>
      <c r="C1437" t="s">
        <v>11468</v>
      </c>
      <c r="D1437" t="s">
        <v>777</v>
      </c>
    </row>
    <row r="1438" spans="1:4">
      <c r="A1438" t="s">
        <v>11469</v>
      </c>
      <c r="B1438" t="s">
        <v>11470</v>
      </c>
      <c r="C1438" t="s">
        <v>11471</v>
      </c>
      <c r="D1438" t="s">
        <v>777</v>
      </c>
    </row>
    <row r="1439" spans="1:4">
      <c r="A1439" t="s">
        <v>11472</v>
      </c>
      <c r="B1439" t="s">
        <v>11473</v>
      </c>
      <c r="C1439" t="s">
        <v>11474</v>
      </c>
      <c r="D1439" t="s">
        <v>777</v>
      </c>
    </row>
    <row r="1440" spans="1:4">
      <c r="A1440" t="s">
        <v>11475</v>
      </c>
      <c r="B1440" t="s">
        <v>11476</v>
      </c>
      <c r="C1440" t="s">
        <v>11477</v>
      </c>
      <c r="D1440" t="s">
        <v>777</v>
      </c>
    </row>
    <row r="1441" spans="1:4">
      <c r="A1441" t="s">
        <v>11478</v>
      </c>
      <c r="B1441" t="s">
        <v>11479</v>
      </c>
      <c r="C1441" t="s">
        <v>11480</v>
      </c>
      <c r="D1441" t="s">
        <v>774</v>
      </c>
    </row>
    <row r="1442" spans="1:4">
      <c r="A1442" t="s">
        <v>11481</v>
      </c>
      <c r="B1442" t="s">
        <v>11482</v>
      </c>
      <c r="C1442" t="s">
        <v>11483</v>
      </c>
      <c r="D1442" t="s">
        <v>774</v>
      </c>
    </row>
    <row r="1443" spans="1:4">
      <c r="A1443" t="s">
        <v>11484</v>
      </c>
      <c r="B1443" t="s">
        <v>11485</v>
      </c>
      <c r="C1443" t="s">
        <v>11486</v>
      </c>
      <c r="D1443" t="s">
        <v>777</v>
      </c>
    </row>
    <row r="1444" spans="1:4">
      <c r="A1444" t="s">
        <v>11487</v>
      </c>
      <c r="B1444" t="s">
        <v>10080</v>
      </c>
      <c r="C1444" t="s">
        <v>11488</v>
      </c>
      <c r="D1444" t="s">
        <v>771</v>
      </c>
    </row>
    <row r="1445" spans="1:4">
      <c r="A1445" t="s">
        <v>11489</v>
      </c>
      <c r="B1445" t="s">
        <v>11490</v>
      </c>
      <c r="C1445" t="s">
        <v>4952</v>
      </c>
      <c r="D1445" t="s">
        <v>771</v>
      </c>
    </row>
    <row r="1446" spans="1:4">
      <c r="A1446" t="s">
        <v>11491</v>
      </c>
      <c r="B1446" t="s">
        <v>11492</v>
      </c>
      <c r="C1446" t="s">
        <v>11493</v>
      </c>
      <c r="D1446" t="s">
        <v>771</v>
      </c>
    </row>
    <row r="1447" spans="1:4">
      <c r="A1447" t="s">
        <v>11494</v>
      </c>
      <c r="B1447" t="s">
        <v>11495</v>
      </c>
      <c r="C1447" t="s">
        <v>11496</v>
      </c>
      <c r="D1447" t="s">
        <v>771</v>
      </c>
    </row>
    <row r="1448" spans="1:4">
      <c r="A1448" t="s">
        <v>11497</v>
      </c>
      <c r="B1448" t="s">
        <v>11498</v>
      </c>
      <c r="C1448" t="s">
        <v>11499</v>
      </c>
      <c r="D1448" t="s">
        <v>771</v>
      </c>
    </row>
    <row r="1449" spans="1:4">
      <c r="A1449" t="s">
        <v>11500</v>
      </c>
      <c r="B1449" t="s">
        <v>11501</v>
      </c>
      <c r="C1449" t="s">
        <v>11502</v>
      </c>
      <c r="D1449" t="s">
        <v>777</v>
      </c>
    </row>
    <row r="1450" spans="1:4">
      <c r="A1450" t="s">
        <v>11503</v>
      </c>
      <c r="B1450" t="s">
        <v>11504</v>
      </c>
      <c r="C1450" t="s">
        <v>11505</v>
      </c>
      <c r="D1450" t="s">
        <v>774</v>
      </c>
    </row>
    <row r="1451" spans="1:4">
      <c r="A1451" t="s">
        <v>11506</v>
      </c>
      <c r="B1451" t="s">
        <v>11507</v>
      </c>
      <c r="C1451" t="s">
        <v>11508</v>
      </c>
      <c r="D1451" t="s">
        <v>777</v>
      </c>
    </row>
    <row r="1452" spans="1:4">
      <c r="A1452" t="s">
        <v>11509</v>
      </c>
      <c r="B1452" t="s">
        <v>11510</v>
      </c>
      <c r="C1452" t="s">
        <v>11511</v>
      </c>
      <c r="D1452" t="s">
        <v>774</v>
      </c>
    </row>
    <row r="1453" spans="1:4">
      <c r="A1453" t="s">
        <v>11512</v>
      </c>
      <c r="B1453" t="s">
        <v>11513</v>
      </c>
      <c r="C1453" t="s">
        <v>11514</v>
      </c>
      <c r="D1453" t="s">
        <v>771</v>
      </c>
    </row>
    <row r="1454" spans="1:4">
      <c r="A1454" t="s">
        <v>11515</v>
      </c>
      <c r="B1454" t="s">
        <v>11516</v>
      </c>
      <c r="C1454" t="s">
        <v>11517</v>
      </c>
      <c r="D1454" t="s">
        <v>774</v>
      </c>
    </row>
    <row r="1455" spans="1:4">
      <c r="A1455" t="s">
        <v>11518</v>
      </c>
      <c r="B1455" t="s">
        <v>11519</v>
      </c>
      <c r="C1455" t="s">
        <v>11520</v>
      </c>
      <c r="D1455" t="s">
        <v>777</v>
      </c>
    </row>
    <row r="1456" spans="1:4">
      <c r="A1456" t="s">
        <v>11521</v>
      </c>
      <c r="B1456" t="s">
        <v>11522</v>
      </c>
      <c r="C1456" t="s">
        <v>11523</v>
      </c>
      <c r="D1456" t="s">
        <v>774</v>
      </c>
    </row>
    <row r="1457" spans="1:4">
      <c r="A1457" t="s">
        <v>11524</v>
      </c>
      <c r="B1457" t="s">
        <v>11525</v>
      </c>
      <c r="C1457" t="s">
        <v>11526</v>
      </c>
      <c r="D1457" t="s">
        <v>774</v>
      </c>
    </row>
    <row r="1458" spans="1:4">
      <c r="A1458" t="s">
        <v>11527</v>
      </c>
      <c r="B1458" t="s">
        <v>11528</v>
      </c>
      <c r="C1458" t="s">
        <v>11529</v>
      </c>
      <c r="D1458" t="s">
        <v>774</v>
      </c>
    </row>
    <row r="1459" spans="1:4">
      <c r="A1459" t="s">
        <v>11530</v>
      </c>
      <c r="B1459" t="s">
        <v>11531</v>
      </c>
      <c r="C1459" t="s">
        <v>11532</v>
      </c>
      <c r="D1459" t="s">
        <v>777</v>
      </c>
    </row>
    <row r="1460" spans="1:4">
      <c r="A1460" t="s">
        <v>11533</v>
      </c>
      <c r="B1460" t="s">
        <v>11534</v>
      </c>
      <c r="C1460" t="s">
        <v>11535</v>
      </c>
      <c r="D1460" t="s">
        <v>777</v>
      </c>
    </row>
    <row r="1461" spans="1:4">
      <c r="A1461" t="s">
        <v>11536</v>
      </c>
      <c r="B1461" t="s">
        <v>11537</v>
      </c>
      <c r="C1461" t="s">
        <v>11538</v>
      </c>
      <c r="D1461" t="s">
        <v>774</v>
      </c>
    </row>
    <row r="1462" spans="1:4">
      <c r="A1462" t="s">
        <v>11539</v>
      </c>
      <c r="B1462" t="s">
        <v>11540</v>
      </c>
      <c r="C1462" t="s">
        <v>11541</v>
      </c>
      <c r="D1462" t="s">
        <v>777</v>
      </c>
    </row>
    <row r="1463" spans="1:4">
      <c r="A1463" t="s">
        <v>11542</v>
      </c>
      <c r="B1463" t="s">
        <v>11543</v>
      </c>
      <c r="C1463" t="s">
        <v>11544</v>
      </c>
      <c r="D1463" t="s">
        <v>774</v>
      </c>
    </row>
    <row r="1464" spans="1:4">
      <c r="A1464" t="s">
        <v>11545</v>
      </c>
      <c r="B1464" t="s">
        <v>11546</v>
      </c>
      <c r="C1464" t="s">
        <v>11547</v>
      </c>
      <c r="D1464" t="s">
        <v>774</v>
      </c>
    </row>
    <row r="1465" spans="1:4">
      <c r="A1465" t="s">
        <v>11548</v>
      </c>
      <c r="B1465" t="s">
        <v>11549</v>
      </c>
      <c r="C1465" t="s">
        <v>11550</v>
      </c>
      <c r="D1465" t="s">
        <v>777</v>
      </c>
    </row>
    <row r="1466" spans="1:4">
      <c r="A1466" t="s">
        <v>11551</v>
      </c>
      <c r="B1466" t="s">
        <v>11552</v>
      </c>
      <c r="C1466" t="s">
        <v>11553</v>
      </c>
      <c r="D1466" t="s">
        <v>777</v>
      </c>
    </row>
    <row r="1467" spans="1:4">
      <c r="A1467" t="s">
        <v>11554</v>
      </c>
      <c r="B1467" t="s">
        <v>11555</v>
      </c>
      <c r="C1467" t="s">
        <v>11556</v>
      </c>
      <c r="D1467" t="s">
        <v>774</v>
      </c>
    </row>
    <row r="1468" spans="1:4">
      <c r="A1468" t="s">
        <v>11557</v>
      </c>
      <c r="B1468" t="s">
        <v>11558</v>
      </c>
      <c r="C1468" t="s">
        <v>11559</v>
      </c>
      <c r="D1468" t="s">
        <v>777</v>
      </c>
    </row>
    <row r="1469" spans="1:4">
      <c r="A1469" t="s">
        <v>11560</v>
      </c>
      <c r="B1469" t="s">
        <v>11561</v>
      </c>
      <c r="C1469" t="s">
        <v>11562</v>
      </c>
      <c r="D1469" t="s">
        <v>774</v>
      </c>
    </row>
    <row r="1470" spans="1:4">
      <c r="A1470" t="s">
        <v>11563</v>
      </c>
      <c r="B1470" t="s">
        <v>11564</v>
      </c>
      <c r="C1470" t="s">
        <v>11565</v>
      </c>
      <c r="D1470" t="s">
        <v>774</v>
      </c>
    </row>
    <row r="1471" spans="1:4">
      <c r="A1471" t="s">
        <v>11566</v>
      </c>
      <c r="B1471" t="s">
        <v>11567</v>
      </c>
      <c r="C1471" t="s">
        <v>11568</v>
      </c>
      <c r="D1471" t="s">
        <v>774</v>
      </c>
    </row>
    <row r="1472" spans="1:4">
      <c r="A1472" t="s">
        <v>11569</v>
      </c>
      <c r="B1472" t="s">
        <v>11570</v>
      </c>
      <c r="C1472" t="s">
        <v>11571</v>
      </c>
      <c r="D1472" t="s">
        <v>771</v>
      </c>
    </row>
    <row r="1473" spans="1:4">
      <c r="A1473" t="s">
        <v>11572</v>
      </c>
      <c r="B1473" t="s">
        <v>11573</v>
      </c>
      <c r="C1473" t="s">
        <v>11574</v>
      </c>
      <c r="D1473" t="s">
        <v>777</v>
      </c>
    </row>
    <row r="1474" spans="1:4">
      <c r="A1474" t="s">
        <v>11575</v>
      </c>
      <c r="B1474" t="s">
        <v>11576</v>
      </c>
      <c r="C1474" t="s">
        <v>11577</v>
      </c>
      <c r="D1474" t="s">
        <v>777</v>
      </c>
    </row>
    <row r="1475" spans="1:4">
      <c r="A1475" t="s">
        <v>11578</v>
      </c>
      <c r="B1475" t="s">
        <v>11579</v>
      </c>
      <c r="C1475" t="s">
        <v>11580</v>
      </c>
      <c r="D1475" t="s">
        <v>771</v>
      </c>
    </row>
    <row r="1476" spans="1:4">
      <c r="A1476" t="s">
        <v>11581</v>
      </c>
      <c r="B1476" t="s">
        <v>11582</v>
      </c>
      <c r="C1476" t="s">
        <v>11583</v>
      </c>
      <c r="D1476" t="s">
        <v>777</v>
      </c>
    </row>
    <row r="1477" spans="1:4">
      <c r="A1477" t="s">
        <v>11584</v>
      </c>
      <c r="B1477" t="s">
        <v>11585</v>
      </c>
      <c r="C1477" t="s">
        <v>11586</v>
      </c>
      <c r="D1477" t="s">
        <v>777</v>
      </c>
    </row>
    <row r="1478" spans="1:4">
      <c r="A1478" t="s">
        <v>11587</v>
      </c>
      <c r="B1478" t="s">
        <v>11588</v>
      </c>
      <c r="C1478" t="s">
        <v>11589</v>
      </c>
      <c r="D1478" t="s">
        <v>773</v>
      </c>
    </row>
    <row r="1479" spans="1:4">
      <c r="A1479" t="s">
        <v>11590</v>
      </c>
      <c r="B1479" t="s">
        <v>11591</v>
      </c>
      <c r="C1479" t="s">
        <v>11592</v>
      </c>
      <c r="D1479" t="s">
        <v>773</v>
      </c>
    </row>
    <row r="1480" spans="1:4">
      <c r="A1480" t="s">
        <v>11593</v>
      </c>
      <c r="B1480" t="s">
        <v>11594</v>
      </c>
      <c r="C1480" t="s">
        <v>11595</v>
      </c>
      <c r="D1480" t="s">
        <v>777</v>
      </c>
    </row>
    <row r="1481" spans="1:4">
      <c r="A1481" t="s">
        <v>11596</v>
      </c>
      <c r="B1481" t="s">
        <v>11597</v>
      </c>
      <c r="C1481" t="s">
        <v>11598</v>
      </c>
      <c r="D1481" t="s">
        <v>777</v>
      </c>
    </row>
    <row r="1482" spans="1:4">
      <c r="A1482" t="s">
        <v>11599</v>
      </c>
      <c r="B1482" t="s">
        <v>11600</v>
      </c>
      <c r="C1482" t="s">
        <v>11601</v>
      </c>
      <c r="D1482" t="s">
        <v>777</v>
      </c>
    </row>
    <row r="1483" spans="1:4">
      <c r="A1483" t="s">
        <v>11602</v>
      </c>
      <c r="B1483" t="s">
        <v>11603</v>
      </c>
      <c r="C1483" t="s">
        <v>11604</v>
      </c>
      <c r="D1483" t="s">
        <v>773</v>
      </c>
    </row>
    <row r="1484" spans="1:4">
      <c r="A1484" t="s">
        <v>11605</v>
      </c>
      <c r="B1484" t="s">
        <v>11606</v>
      </c>
      <c r="C1484" t="s">
        <v>11607</v>
      </c>
      <c r="D1484" t="s">
        <v>774</v>
      </c>
    </row>
    <row r="1485" spans="1:4">
      <c r="A1485" t="s">
        <v>11608</v>
      </c>
      <c r="B1485" t="s">
        <v>11609</v>
      </c>
      <c r="C1485" t="s">
        <v>11610</v>
      </c>
      <c r="D1485" t="s">
        <v>777</v>
      </c>
    </row>
    <row r="1486" spans="1:4">
      <c r="A1486" t="s">
        <v>11611</v>
      </c>
      <c r="B1486" t="s">
        <v>11612</v>
      </c>
      <c r="C1486" t="s">
        <v>11613</v>
      </c>
      <c r="D1486" t="s">
        <v>773</v>
      </c>
    </row>
    <row r="1487" spans="1:4">
      <c r="A1487" t="s">
        <v>11614</v>
      </c>
      <c r="B1487" t="s">
        <v>11615</v>
      </c>
      <c r="C1487" t="s">
        <v>11616</v>
      </c>
      <c r="D1487" t="s">
        <v>773</v>
      </c>
    </row>
    <row r="1488" spans="1:4">
      <c r="A1488" t="s">
        <v>11617</v>
      </c>
      <c r="B1488" t="s">
        <v>11618</v>
      </c>
      <c r="C1488" t="s">
        <v>11619</v>
      </c>
      <c r="D1488" t="s">
        <v>774</v>
      </c>
    </row>
    <row r="1489" spans="1:4">
      <c r="A1489" t="s">
        <v>11620</v>
      </c>
      <c r="B1489" t="s">
        <v>11621</v>
      </c>
      <c r="C1489" t="s">
        <v>11622</v>
      </c>
      <c r="D1489" t="s">
        <v>773</v>
      </c>
    </row>
    <row r="1490" spans="1:4">
      <c r="A1490" t="s">
        <v>11623</v>
      </c>
      <c r="B1490" t="s">
        <v>11624</v>
      </c>
      <c r="C1490" t="s">
        <v>11625</v>
      </c>
      <c r="D1490" t="s">
        <v>773</v>
      </c>
    </row>
    <row r="1491" spans="1:4">
      <c r="A1491" t="s">
        <v>11626</v>
      </c>
      <c r="B1491" t="s">
        <v>11627</v>
      </c>
      <c r="C1491" t="s">
        <v>11628</v>
      </c>
      <c r="D1491" t="s">
        <v>777</v>
      </c>
    </row>
    <row r="1492" spans="1:4">
      <c r="A1492" t="s">
        <v>11629</v>
      </c>
      <c r="B1492" t="s">
        <v>11630</v>
      </c>
      <c r="C1492" t="s">
        <v>11631</v>
      </c>
      <c r="D1492" t="s">
        <v>777</v>
      </c>
    </row>
    <row r="1493" spans="1:4">
      <c r="A1493" t="s">
        <v>11632</v>
      </c>
      <c r="B1493" t="s">
        <v>11633</v>
      </c>
      <c r="C1493" t="s">
        <v>11634</v>
      </c>
      <c r="D1493" t="s">
        <v>777</v>
      </c>
    </row>
    <row r="1494" spans="1:4">
      <c r="A1494" t="s">
        <v>11635</v>
      </c>
      <c r="B1494" t="s">
        <v>11636</v>
      </c>
      <c r="C1494" t="s">
        <v>11637</v>
      </c>
      <c r="D1494" t="s">
        <v>777</v>
      </c>
    </row>
    <row r="1495" spans="1:4">
      <c r="A1495" t="s">
        <v>11638</v>
      </c>
      <c r="B1495" t="s">
        <v>11639</v>
      </c>
      <c r="C1495" t="s">
        <v>11640</v>
      </c>
      <c r="D1495" t="s">
        <v>777</v>
      </c>
    </row>
    <row r="1496" spans="1:4">
      <c r="A1496" t="s">
        <v>11641</v>
      </c>
      <c r="B1496" t="s">
        <v>11642</v>
      </c>
      <c r="C1496" t="s">
        <v>11643</v>
      </c>
      <c r="D1496" t="s">
        <v>777</v>
      </c>
    </row>
    <row r="1497" spans="1:4">
      <c r="A1497" t="s">
        <v>11644</v>
      </c>
      <c r="B1497" t="s">
        <v>11645</v>
      </c>
      <c r="C1497" t="s">
        <v>11646</v>
      </c>
      <c r="D1497" t="s">
        <v>777</v>
      </c>
    </row>
    <row r="1498" spans="1:4">
      <c r="A1498" t="s">
        <v>11647</v>
      </c>
      <c r="B1498" t="s">
        <v>11648</v>
      </c>
      <c r="C1498" t="s">
        <v>11649</v>
      </c>
      <c r="D1498" t="s">
        <v>773</v>
      </c>
    </row>
    <row r="1499" spans="1:4">
      <c r="A1499" t="s">
        <v>11650</v>
      </c>
      <c r="B1499" t="s">
        <v>11651</v>
      </c>
      <c r="C1499" t="s">
        <v>11652</v>
      </c>
      <c r="D1499" t="s">
        <v>777</v>
      </c>
    </row>
    <row r="1500" spans="1:4">
      <c r="A1500" t="s">
        <v>11653</v>
      </c>
      <c r="B1500" t="s">
        <v>11654</v>
      </c>
      <c r="C1500" t="s">
        <v>11655</v>
      </c>
      <c r="D1500" t="s">
        <v>777</v>
      </c>
    </row>
    <row r="1501" spans="1:4">
      <c r="A1501" t="s">
        <v>11656</v>
      </c>
      <c r="B1501" t="s">
        <v>11657</v>
      </c>
      <c r="C1501" t="s">
        <v>11658</v>
      </c>
      <c r="D1501" t="s">
        <v>777</v>
      </c>
    </row>
    <row r="1502" spans="1:4">
      <c r="A1502" t="s">
        <v>11659</v>
      </c>
      <c r="B1502" t="s">
        <v>11660</v>
      </c>
      <c r="C1502" t="s">
        <v>11661</v>
      </c>
      <c r="D1502" t="s">
        <v>777</v>
      </c>
    </row>
    <row r="1503" spans="1:4">
      <c r="A1503" t="s">
        <v>11662</v>
      </c>
      <c r="B1503" t="s">
        <v>11663</v>
      </c>
      <c r="C1503" t="s">
        <v>11664</v>
      </c>
      <c r="D1503" t="s">
        <v>777</v>
      </c>
    </row>
    <row r="1504" spans="1:4">
      <c r="A1504" t="s">
        <v>11665</v>
      </c>
      <c r="B1504" t="s">
        <v>11666</v>
      </c>
      <c r="C1504" t="s">
        <v>11667</v>
      </c>
      <c r="D1504" t="s">
        <v>774</v>
      </c>
    </row>
    <row r="1505" spans="1:4">
      <c r="A1505" t="s">
        <v>11668</v>
      </c>
      <c r="B1505" t="s">
        <v>11669</v>
      </c>
      <c r="C1505" t="s">
        <v>11670</v>
      </c>
      <c r="D1505" t="s">
        <v>777</v>
      </c>
    </row>
    <row r="1506" spans="1:4">
      <c r="A1506" t="s">
        <v>11671</v>
      </c>
      <c r="B1506" t="s">
        <v>11672</v>
      </c>
      <c r="C1506" t="s">
        <v>11673</v>
      </c>
      <c r="D1506" t="s">
        <v>771</v>
      </c>
    </row>
    <row r="1507" spans="1:4">
      <c r="A1507" t="s">
        <v>11674</v>
      </c>
      <c r="B1507" t="s">
        <v>11675</v>
      </c>
      <c r="C1507" t="s">
        <v>11676</v>
      </c>
      <c r="D1507" t="s">
        <v>777</v>
      </c>
    </row>
    <row r="1508" spans="1:4">
      <c r="A1508" t="s">
        <v>11677</v>
      </c>
      <c r="B1508" t="s">
        <v>9094</v>
      </c>
      <c r="C1508" t="s">
        <v>11678</v>
      </c>
      <c r="D1508" t="s">
        <v>771</v>
      </c>
    </row>
    <row r="1509" spans="1:4">
      <c r="A1509" t="s">
        <v>11679</v>
      </c>
      <c r="B1509" t="s">
        <v>11680</v>
      </c>
      <c r="C1509" t="s">
        <v>11681</v>
      </c>
      <c r="D1509" t="s">
        <v>773</v>
      </c>
    </row>
    <row r="1510" spans="1:4">
      <c r="A1510" t="s">
        <v>11682</v>
      </c>
      <c r="B1510" t="s">
        <v>11683</v>
      </c>
      <c r="C1510" t="s">
        <v>11684</v>
      </c>
      <c r="D1510" t="s">
        <v>770</v>
      </c>
    </row>
    <row r="1511" spans="1:4">
      <c r="A1511" t="s">
        <v>11685</v>
      </c>
      <c r="B1511" t="s">
        <v>11686</v>
      </c>
      <c r="C1511" t="s">
        <v>11687</v>
      </c>
      <c r="D1511" t="s">
        <v>773</v>
      </c>
    </row>
    <row r="1512" spans="1:4">
      <c r="A1512" t="s">
        <v>11688</v>
      </c>
      <c r="B1512" t="s">
        <v>11689</v>
      </c>
      <c r="C1512" t="s">
        <v>11690</v>
      </c>
      <c r="D1512" t="s">
        <v>773</v>
      </c>
    </row>
    <row r="1513" spans="1:4">
      <c r="A1513" t="s">
        <v>11691</v>
      </c>
      <c r="B1513" t="s">
        <v>11692</v>
      </c>
      <c r="C1513" t="s">
        <v>11693</v>
      </c>
      <c r="D1513" t="s">
        <v>770</v>
      </c>
    </row>
    <row r="1514" spans="1:4">
      <c r="A1514" t="s">
        <v>11694</v>
      </c>
      <c r="B1514" t="s">
        <v>11695</v>
      </c>
      <c r="C1514" t="s">
        <v>11696</v>
      </c>
      <c r="D1514" t="s">
        <v>777</v>
      </c>
    </row>
    <row r="1515" spans="1:4">
      <c r="A1515" t="s">
        <v>11697</v>
      </c>
      <c r="B1515" t="s">
        <v>11698</v>
      </c>
      <c r="C1515" t="s">
        <v>3140</v>
      </c>
      <c r="D1515" t="s">
        <v>774</v>
      </c>
    </row>
    <row r="1516" spans="1:4">
      <c r="A1516" t="s">
        <v>11699</v>
      </c>
      <c r="B1516" t="s">
        <v>11700</v>
      </c>
      <c r="C1516" t="s">
        <v>11701</v>
      </c>
      <c r="D1516" t="s">
        <v>773</v>
      </c>
    </row>
    <row r="1517" spans="1:4">
      <c r="A1517" t="s">
        <v>11702</v>
      </c>
      <c r="B1517" t="s">
        <v>11703</v>
      </c>
      <c r="C1517" t="s">
        <v>11704</v>
      </c>
      <c r="D1517" t="s">
        <v>770</v>
      </c>
    </row>
    <row r="1518" spans="1:4">
      <c r="A1518" t="s">
        <v>11705</v>
      </c>
      <c r="B1518" t="s">
        <v>11706</v>
      </c>
      <c r="C1518" t="s">
        <v>3376</v>
      </c>
      <c r="D1518" t="s">
        <v>777</v>
      </c>
    </row>
    <row r="1519" spans="1:4">
      <c r="A1519" t="s">
        <v>11707</v>
      </c>
      <c r="B1519" t="s">
        <v>11708</v>
      </c>
      <c r="C1519" t="s">
        <v>11709</v>
      </c>
      <c r="D1519" t="s">
        <v>777</v>
      </c>
    </row>
    <row r="1520" spans="1:4">
      <c r="A1520" t="s">
        <v>11710</v>
      </c>
      <c r="B1520" t="s">
        <v>11711</v>
      </c>
      <c r="C1520" t="s">
        <v>11712</v>
      </c>
      <c r="D1520" t="s">
        <v>777</v>
      </c>
    </row>
    <row r="1521" spans="1:4">
      <c r="A1521" t="s">
        <v>11713</v>
      </c>
      <c r="B1521" t="s">
        <v>11714</v>
      </c>
      <c r="C1521" t="s">
        <v>11715</v>
      </c>
      <c r="D1521" t="s">
        <v>770</v>
      </c>
    </row>
    <row r="1522" spans="1:4">
      <c r="A1522" t="s">
        <v>11716</v>
      </c>
      <c r="B1522" t="s">
        <v>11717</v>
      </c>
      <c r="C1522" t="s">
        <v>11718</v>
      </c>
      <c r="D1522" t="s">
        <v>777</v>
      </c>
    </row>
    <row r="1523" spans="1:4">
      <c r="A1523" t="s">
        <v>11719</v>
      </c>
      <c r="B1523" t="s">
        <v>11720</v>
      </c>
      <c r="C1523" t="s">
        <v>11721</v>
      </c>
      <c r="D1523" t="s">
        <v>777</v>
      </c>
    </row>
    <row r="1524" spans="1:4">
      <c r="A1524" t="s">
        <v>11722</v>
      </c>
      <c r="B1524" t="s">
        <v>11723</v>
      </c>
      <c r="C1524" t="s">
        <v>11724</v>
      </c>
      <c r="D1524" t="s">
        <v>774</v>
      </c>
    </row>
    <row r="1525" spans="1:4">
      <c r="A1525" t="s">
        <v>11725</v>
      </c>
      <c r="B1525" t="s">
        <v>11726</v>
      </c>
      <c r="C1525" t="s">
        <v>11727</v>
      </c>
      <c r="D1525" t="s">
        <v>777</v>
      </c>
    </row>
    <row r="1526" spans="1:4">
      <c r="A1526" t="s">
        <v>11728</v>
      </c>
      <c r="B1526" t="s">
        <v>11729</v>
      </c>
      <c r="C1526" t="s">
        <v>11730</v>
      </c>
      <c r="D1526" t="s">
        <v>777</v>
      </c>
    </row>
    <row r="1527" spans="1:4">
      <c r="A1527" t="s">
        <v>11731</v>
      </c>
      <c r="B1527" t="s">
        <v>11732</v>
      </c>
      <c r="C1527" t="s">
        <v>11733</v>
      </c>
      <c r="D1527" t="s">
        <v>777</v>
      </c>
    </row>
    <row r="1528" spans="1:4">
      <c r="A1528" t="s">
        <v>11734</v>
      </c>
      <c r="B1528" t="s">
        <v>11735</v>
      </c>
      <c r="C1528" t="s">
        <v>11736</v>
      </c>
      <c r="D1528" t="s">
        <v>773</v>
      </c>
    </row>
    <row r="1529" spans="1:4">
      <c r="A1529" t="s">
        <v>11737</v>
      </c>
      <c r="B1529" t="s">
        <v>11738</v>
      </c>
      <c r="C1529" t="s">
        <v>11739</v>
      </c>
      <c r="D1529" t="s">
        <v>777</v>
      </c>
    </row>
    <row r="1530" spans="1:4">
      <c r="A1530" t="s">
        <v>11740</v>
      </c>
      <c r="B1530" t="s">
        <v>11741</v>
      </c>
      <c r="C1530" t="s">
        <v>11742</v>
      </c>
      <c r="D1530" t="s">
        <v>773</v>
      </c>
    </row>
    <row r="1531" spans="1:4">
      <c r="A1531" t="s">
        <v>11743</v>
      </c>
      <c r="B1531" t="s">
        <v>11744</v>
      </c>
      <c r="C1531" t="s">
        <v>3152</v>
      </c>
      <c r="D1531" t="s">
        <v>774</v>
      </c>
    </row>
    <row r="1532" spans="1:4">
      <c r="A1532" t="s">
        <v>11745</v>
      </c>
      <c r="B1532" t="s">
        <v>11746</v>
      </c>
      <c r="C1532" t="s">
        <v>11747</v>
      </c>
      <c r="D1532" t="s">
        <v>777</v>
      </c>
    </row>
    <row r="1533" spans="1:4">
      <c r="A1533" t="s">
        <v>11748</v>
      </c>
      <c r="B1533" t="s">
        <v>11749</v>
      </c>
      <c r="C1533" t="s">
        <v>11750</v>
      </c>
      <c r="D1533" t="s">
        <v>770</v>
      </c>
    </row>
    <row r="1534" spans="1:4">
      <c r="A1534" t="s">
        <v>11751</v>
      </c>
      <c r="B1534" t="s">
        <v>11752</v>
      </c>
      <c r="C1534" t="s">
        <v>11753</v>
      </c>
      <c r="D1534" t="s">
        <v>774</v>
      </c>
    </row>
    <row r="1535" spans="1:4">
      <c r="A1535" t="s">
        <v>11754</v>
      </c>
      <c r="B1535" t="s">
        <v>11755</v>
      </c>
      <c r="C1535" t="s">
        <v>11756</v>
      </c>
      <c r="D1535" t="s">
        <v>773</v>
      </c>
    </row>
    <row r="1536" spans="1:4">
      <c r="A1536" t="s">
        <v>11757</v>
      </c>
      <c r="B1536" t="s">
        <v>11758</v>
      </c>
      <c r="C1536" t="s">
        <v>11759</v>
      </c>
      <c r="D1536" t="s">
        <v>774</v>
      </c>
    </row>
    <row r="1537" spans="1:4">
      <c r="A1537" t="s">
        <v>11760</v>
      </c>
      <c r="B1537" t="s">
        <v>11761</v>
      </c>
      <c r="C1537" t="s">
        <v>11762</v>
      </c>
      <c r="D1537" t="s">
        <v>777</v>
      </c>
    </row>
    <row r="1538" spans="1:4">
      <c r="A1538" t="s">
        <v>11763</v>
      </c>
      <c r="B1538" t="s">
        <v>11764</v>
      </c>
      <c r="C1538" t="s">
        <v>11765</v>
      </c>
      <c r="D1538" t="s">
        <v>777</v>
      </c>
    </row>
    <row r="1539" spans="1:4">
      <c r="A1539" t="s">
        <v>11766</v>
      </c>
      <c r="B1539" t="s">
        <v>11767</v>
      </c>
      <c r="C1539" t="s">
        <v>3179</v>
      </c>
      <c r="D1539" t="s">
        <v>774</v>
      </c>
    </row>
    <row r="1540" spans="1:4">
      <c r="A1540" t="s">
        <v>11768</v>
      </c>
      <c r="B1540" t="s">
        <v>11769</v>
      </c>
      <c r="C1540" t="s">
        <v>11770</v>
      </c>
      <c r="D1540" t="s">
        <v>777</v>
      </c>
    </row>
    <row r="1541" spans="1:4">
      <c r="A1541" t="s">
        <v>11771</v>
      </c>
      <c r="B1541" t="s">
        <v>11772</v>
      </c>
      <c r="C1541" t="s">
        <v>11773</v>
      </c>
      <c r="D1541" t="s">
        <v>774</v>
      </c>
    </row>
    <row r="1542" spans="1:4">
      <c r="A1542" t="s">
        <v>11774</v>
      </c>
      <c r="B1542" t="s">
        <v>11775</v>
      </c>
      <c r="C1542" t="s">
        <v>11776</v>
      </c>
      <c r="D1542" t="s">
        <v>773</v>
      </c>
    </row>
    <row r="1543" spans="1:4">
      <c r="A1543" t="s">
        <v>11777</v>
      </c>
      <c r="B1543" t="s">
        <v>11778</v>
      </c>
      <c r="C1543" t="s">
        <v>3176</v>
      </c>
      <c r="D1543" t="s">
        <v>774</v>
      </c>
    </row>
    <row r="1544" spans="1:4">
      <c r="A1544" t="s">
        <v>11779</v>
      </c>
      <c r="B1544" t="s">
        <v>11780</v>
      </c>
      <c r="C1544" t="s">
        <v>11781</v>
      </c>
      <c r="D1544" t="s">
        <v>773</v>
      </c>
    </row>
    <row r="1545" spans="1:4">
      <c r="A1545" t="s">
        <v>11782</v>
      </c>
      <c r="B1545" t="s">
        <v>11783</v>
      </c>
      <c r="C1545" t="s">
        <v>11784</v>
      </c>
      <c r="D1545" t="s">
        <v>774</v>
      </c>
    </row>
    <row r="1546" spans="1:4">
      <c r="A1546" t="s">
        <v>11785</v>
      </c>
      <c r="B1546" t="s">
        <v>11786</v>
      </c>
      <c r="C1546" t="s">
        <v>3185</v>
      </c>
      <c r="D1546" t="s">
        <v>774</v>
      </c>
    </row>
    <row r="1547" spans="1:4">
      <c r="A1547" t="s">
        <v>11787</v>
      </c>
      <c r="B1547" t="s">
        <v>11788</v>
      </c>
      <c r="C1547" t="s">
        <v>11789</v>
      </c>
      <c r="D1547" t="s">
        <v>773</v>
      </c>
    </row>
    <row r="1548" spans="1:4">
      <c r="A1548" t="s">
        <v>11790</v>
      </c>
      <c r="B1548" t="s">
        <v>11791</v>
      </c>
      <c r="C1548" t="s">
        <v>11792</v>
      </c>
      <c r="D1548" t="s">
        <v>773</v>
      </c>
    </row>
    <row r="1549" spans="1:4">
      <c r="A1549" t="s">
        <v>11793</v>
      </c>
      <c r="B1549" t="s">
        <v>11794</v>
      </c>
      <c r="C1549" t="s">
        <v>11795</v>
      </c>
      <c r="D1549" t="s">
        <v>774</v>
      </c>
    </row>
    <row r="1550" spans="1:4">
      <c r="A1550" t="s">
        <v>11796</v>
      </c>
      <c r="B1550" t="s">
        <v>11797</v>
      </c>
      <c r="C1550" t="s">
        <v>11798</v>
      </c>
      <c r="D1550" t="s">
        <v>774</v>
      </c>
    </row>
    <row r="1551" spans="1:4">
      <c r="A1551" t="s">
        <v>11799</v>
      </c>
      <c r="B1551" t="s">
        <v>11800</v>
      </c>
      <c r="C1551" t="s">
        <v>11801</v>
      </c>
      <c r="D1551" t="s">
        <v>775</v>
      </c>
    </row>
    <row r="1552" spans="1:4">
      <c r="A1552" t="s">
        <v>11802</v>
      </c>
      <c r="B1552" t="s">
        <v>11803</v>
      </c>
      <c r="C1552" t="s">
        <v>11804</v>
      </c>
      <c r="D1552" t="s">
        <v>775</v>
      </c>
    </row>
    <row r="1553" spans="1:4">
      <c r="A1553" t="s">
        <v>11805</v>
      </c>
      <c r="B1553" t="s">
        <v>11806</v>
      </c>
      <c r="C1553" t="s">
        <v>11807</v>
      </c>
      <c r="D1553" t="s">
        <v>775</v>
      </c>
    </row>
    <row r="1554" spans="1:4">
      <c r="A1554" t="s">
        <v>11808</v>
      </c>
      <c r="B1554" t="s">
        <v>11809</v>
      </c>
      <c r="C1554" t="s">
        <v>11810</v>
      </c>
      <c r="D1554" t="s">
        <v>775</v>
      </c>
    </row>
    <row r="1555" spans="1:4">
      <c r="A1555" t="s">
        <v>11811</v>
      </c>
      <c r="B1555" t="s">
        <v>11812</v>
      </c>
      <c r="C1555" t="s">
        <v>11813</v>
      </c>
      <c r="D1555" t="s">
        <v>775</v>
      </c>
    </row>
    <row r="1556" spans="1:4">
      <c r="A1556" t="s">
        <v>11814</v>
      </c>
      <c r="B1556" t="s">
        <v>11815</v>
      </c>
      <c r="C1556" t="s">
        <v>11816</v>
      </c>
      <c r="D1556" t="s">
        <v>775</v>
      </c>
    </row>
    <row r="1557" spans="1:4">
      <c r="A1557" t="s">
        <v>11817</v>
      </c>
      <c r="B1557" t="s">
        <v>11818</v>
      </c>
      <c r="C1557" t="s">
        <v>11819</v>
      </c>
      <c r="D1557" t="s">
        <v>764</v>
      </c>
    </row>
    <row r="1558" spans="1:4">
      <c r="A1558" t="s">
        <v>11820</v>
      </c>
      <c r="B1558" t="s">
        <v>11821</v>
      </c>
      <c r="C1558" t="s">
        <v>11822</v>
      </c>
      <c r="D1558" t="s">
        <v>764</v>
      </c>
    </row>
    <row r="1559" spans="1:4">
      <c r="A1559" t="s">
        <v>11823</v>
      </c>
      <c r="B1559" t="s">
        <v>11824</v>
      </c>
      <c r="C1559" t="s">
        <v>11825</v>
      </c>
      <c r="D1559" t="s">
        <v>764</v>
      </c>
    </row>
    <row r="1560" spans="1:4">
      <c r="A1560" t="s">
        <v>11826</v>
      </c>
      <c r="B1560" t="s">
        <v>11827</v>
      </c>
      <c r="C1560" t="s">
        <v>11828</v>
      </c>
      <c r="D1560" t="s">
        <v>764</v>
      </c>
    </row>
    <row r="1561" spans="1:4">
      <c r="A1561" t="s">
        <v>11829</v>
      </c>
      <c r="B1561" t="s">
        <v>11830</v>
      </c>
      <c r="C1561" t="s">
        <v>11831</v>
      </c>
      <c r="D1561" t="s">
        <v>764</v>
      </c>
    </row>
    <row r="1562" spans="1:4">
      <c r="A1562" t="s">
        <v>11832</v>
      </c>
      <c r="B1562" t="s">
        <v>11833</v>
      </c>
      <c r="C1562" t="s">
        <v>11834</v>
      </c>
      <c r="D1562" t="s">
        <v>764</v>
      </c>
    </row>
    <row r="1563" spans="1:4">
      <c r="A1563" t="s">
        <v>11835</v>
      </c>
      <c r="B1563" t="s">
        <v>11836</v>
      </c>
      <c r="C1563" t="s">
        <v>11837</v>
      </c>
      <c r="D1563" t="s">
        <v>764</v>
      </c>
    </row>
    <row r="1564" spans="1:4">
      <c r="A1564" t="s">
        <v>11838</v>
      </c>
      <c r="B1564" t="s">
        <v>11839</v>
      </c>
      <c r="C1564" t="s">
        <v>11840</v>
      </c>
      <c r="D1564" t="s">
        <v>764</v>
      </c>
    </row>
    <row r="1565" spans="1:4">
      <c r="A1565" t="s">
        <v>11841</v>
      </c>
      <c r="B1565" t="s">
        <v>11842</v>
      </c>
      <c r="C1565" t="s">
        <v>11843</v>
      </c>
      <c r="D1565" t="s">
        <v>764</v>
      </c>
    </row>
    <row r="1566" spans="1:4">
      <c r="A1566" t="s">
        <v>11844</v>
      </c>
      <c r="B1566" t="s">
        <v>11845</v>
      </c>
      <c r="C1566" t="s">
        <v>11846</v>
      </c>
      <c r="D1566" t="s">
        <v>764</v>
      </c>
    </row>
    <row r="1567" spans="1:4">
      <c r="A1567" t="s">
        <v>11847</v>
      </c>
      <c r="B1567" t="s">
        <v>11848</v>
      </c>
      <c r="C1567" t="s">
        <v>11849</v>
      </c>
      <c r="D1567" t="s">
        <v>764</v>
      </c>
    </row>
    <row r="1568" spans="1:4">
      <c r="A1568" t="s">
        <v>11850</v>
      </c>
      <c r="B1568" t="s">
        <v>11851</v>
      </c>
      <c r="C1568" t="s">
        <v>11852</v>
      </c>
      <c r="D1568" t="s">
        <v>764</v>
      </c>
    </row>
    <row r="1569" spans="1:4">
      <c r="A1569" t="s">
        <v>11853</v>
      </c>
      <c r="B1569" t="s">
        <v>11854</v>
      </c>
      <c r="C1569" t="s">
        <v>11855</v>
      </c>
      <c r="D1569" t="s">
        <v>764</v>
      </c>
    </row>
    <row r="1570" spans="1:4">
      <c r="A1570" t="s">
        <v>11856</v>
      </c>
      <c r="B1570" t="s">
        <v>11857</v>
      </c>
      <c r="C1570" t="s">
        <v>11858</v>
      </c>
      <c r="D1570" t="s">
        <v>764</v>
      </c>
    </row>
    <row r="1571" spans="1:4">
      <c r="A1571" t="s">
        <v>11859</v>
      </c>
      <c r="B1571" t="s">
        <v>11860</v>
      </c>
      <c r="C1571" t="s">
        <v>11828</v>
      </c>
      <c r="D1571" t="s">
        <v>764</v>
      </c>
    </row>
    <row r="1572" spans="1:4">
      <c r="A1572" t="s">
        <v>11861</v>
      </c>
      <c r="B1572" t="s">
        <v>11862</v>
      </c>
      <c r="C1572" t="s">
        <v>11863</v>
      </c>
      <c r="D1572" t="s">
        <v>772</v>
      </c>
    </row>
    <row r="1573" spans="1:4">
      <c r="A1573" t="s">
        <v>11864</v>
      </c>
      <c r="B1573" t="s">
        <v>11865</v>
      </c>
      <c r="C1573" t="s">
        <v>11866</v>
      </c>
      <c r="D1573" t="s">
        <v>774</v>
      </c>
    </row>
    <row r="1574" spans="1:4">
      <c r="A1574" t="s">
        <v>11867</v>
      </c>
      <c r="B1574" t="s">
        <v>11868</v>
      </c>
      <c r="C1574" t="s">
        <v>11869</v>
      </c>
      <c r="D1574" t="s">
        <v>771</v>
      </c>
    </row>
    <row r="1575" spans="1:4">
      <c r="A1575" t="s">
        <v>11870</v>
      </c>
      <c r="B1575" t="s">
        <v>11871</v>
      </c>
      <c r="C1575" t="s">
        <v>11872</v>
      </c>
      <c r="D1575" t="s">
        <v>771</v>
      </c>
    </row>
    <row r="1576" spans="1:4">
      <c r="A1576" t="s">
        <v>11873</v>
      </c>
      <c r="B1576" t="s">
        <v>11874</v>
      </c>
      <c r="C1576" t="s">
        <v>11875</v>
      </c>
      <c r="D1576" t="s">
        <v>771</v>
      </c>
    </row>
    <row r="1577" spans="1:4">
      <c r="A1577" t="s">
        <v>11876</v>
      </c>
      <c r="B1577" t="s">
        <v>11877</v>
      </c>
      <c r="C1577" t="s">
        <v>11878</v>
      </c>
      <c r="D1577" t="s">
        <v>771</v>
      </c>
    </row>
    <row r="1578" spans="1:4">
      <c r="A1578" t="s">
        <v>11879</v>
      </c>
      <c r="B1578" t="s">
        <v>11880</v>
      </c>
      <c r="C1578" t="s">
        <v>11881</v>
      </c>
      <c r="D1578" t="s">
        <v>771</v>
      </c>
    </row>
    <row r="1579" spans="1:4">
      <c r="A1579" t="s">
        <v>11882</v>
      </c>
      <c r="B1579" t="s">
        <v>11883</v>
      </c>
      <c r="C1579" t="s">
        <v>11884</v>
      </c>
      <c r="D1579" t="s">
        <v>771</v>
      </c>
    </row>
    <row r="1580" spans="1:4">
      <c r="A1580" t="s">
        <v>11885</v>
      </c>
      <c r="B1580" t="s">
        <v>11886</v>
      </c>
      <c r="C1580" t="s">
        <v>11887</v>
      </c>
      <c r="D1580" t="s">
        <v>777</v>
      </c>
    </row>
    <row r="1581" spans="1:4">
      <c r="A1581" t="s">
        <v>11888</v>
      </c>
      <c r="B1581" t="s">
        <v>11889</v>
      </c>
      <c r="C1581" t="s">
        <v>11890</v>
      </c>
      <c r="D1581" t="s">
        <v>772</v>
      </c>
    </row>
    <row r="1582" spans="1:4">
      <c r="A1582" t="s">
        <v>11891</v>
      </c>
      <c r="B1582" t="s">
        <v>11892</v>
      </c>
      <c r="C1582" t="s">
        <v>11893</v>
      </c>
      <c r="D1582" t="s">
        <v>772</v>
      </c>
    </row>
    <row r="1583" spans="1:4">
      <c r="A1583" t="s">
        <v>11894</v>
      </c>
      <c r="B1583" t="s">
        <v>11895</v>
      </c>
      <c r="C1583" t="s">
        <v>11896</v>
      </c>
      <c r="D1583" t="s">
        <v>777</v>
      </c>
    </row>
    <row r="1584" spans="1:4">
      <c r="A1584" t="s">
        <v>11897</v>
      </c>
      <c r="B1584" t="s">
        <v>11898</v>
      </c>
      <c r="C1584" t="s">
        <v>11899</v>
      </c>
      <c r="D1584" t="s">
        <v>772</v>
      </c>
    </row>
    <row r="1585" spans="1:4">
      <c r="A1585" t="s">
        <v>11900</v>
      </c>
      <c r="B1585" t="s">
        <v>11901</v>
      </c>
      <c r="C1585" t="s">
        <v>11902</v>
      </c>
      <c r="D1585" t="s">
        <v>777</v>
      </c>
    </row>
    <row r="1586" spans="1:4">
      <c r="A1586" t="s">
        <v>11903</v>
      </c>
      <c r="B1586" t="s">
        <v>11904</v>
      </c>
      <c r="C1586" t="s">
        <v>11905</v>
      </c>
      <c r="D1586" t="s">
        <v>777</v>
      </c>
    </row>
    <row r="1587" spans="1:4">
      <c r="A1587" t="s">
        <v>11906</v>
      </c>
      <c r="B1587" t="s">
        <v>11907</v>
      </c>
      <c r="C1587" t="s">
        <v>11908</v>
      </c>
      <c r="D1587" t="s">
        <v>777</v>
      </c>
    </row>
    <row r="1588" spans="1:4">
      <c r="A1588" t="s">
        <v>11909</v>
      </c>
      <c r="B1588" t="s">
        <v>11910</v>
      </c>
      <c r="C1588" t="s">
        <v>11911</v>
      </c>
      <c r="D1588" t="s">
        <v>777</v>
      </c>
    </row>
    <row r="1589" spans="1:4">
      <c r="A1589" t="s">
        <v>11912</v>
      </c>
      <c r="B1589" t="s">
        <v>11913</v>
      </c>
      <c r="C1589" t="s">
        <v>11914</v>
      </c>
      <c r="D1589" t="s">
        <v>769</v>
      </c>
    </row>
    <row r="1590" spans="1:4">
      <c r="A1590" t="s">
        <v>11915</v>
      </c>
      <c r="B1590" t="s">
        <v>11916</v>
      </c>
      <c r="C1590" t="s">
        <v>11917</v>
      </c>
      <c r="D1590" t="s">
        <v>773</v>
      </c>
    </row>
    <row r="1591" spans="1:4">
      <c r="A1591" t="s">
        <v>11918</v>
      </c>
      <c r="B1591" t="s">
        <v>11919</v>
      </c>
      <c r="C1591" t="s">
        <v>11920</v>
      </c>
      <c r="D1591" t="s">
        <v>773</v>
      </c>
    </row>
    <row r="1592" spans="1:4">
      <c r="A1592" t="s">
        <v>11921</v>
      </c>
      <c r="B1592" t="s">
        <v>11922</v>
      </c>
      <c r="C1592" t="s">
        <v>11923</v>
      </c>
      <c r="D1592" t="s">
        <v>777</v>
      </c>
    </row>
    <row r="1593" spans="1:4">
      <c r="A1593" t="s">
        <v>11924</v>
      </c>
      <c r="B1593" t="s">
        <v>11925</v>
      </c>
      <c r="C1593" t="s">
        <v>11926</v>
      </c>
      <c r="D1593" t="s">
        <v>777</v>
      </c>
    </row>
    <row r="1594" spans="1:4">
      <c r="A1594" t="s">
        <v>11927</v>
      </c>
      <c r="B1594" t="s">
        <v>11928</v>
      </c>
      <c r="C1594" t="s">
        <v>11929</v>
      </c>
      <c r="D1594" t="s">
        <v>773</v>
      </c>
    </row>
    <row r="1595" spans="1:4">
      <c r="A1595" t="s">
        <v>11930</v>
      </c>
      <c r="B1595" t="s">
        <v>11931</v>
      </c>
      <c r="C1595" t="s">
        <v>11932</v>
      </c>
      <c r="D1595" t="s">
        <v>769</v>
      </c>
    </row>
    <row r="1596" spans="1:4">
      <c r="A1596" t="s">
        <v>11933</v>
      </c>
      <c r="B1596" t="s">
        <v>11934</v>
      </c>
      <c r="C1596" t="s">
        <v>1753</v>
      </c>
      <c r="D1596" t="s">
        <v>771</v>
      </c>
    </row>
    <row r="1597" spans="1:4">
      <c r="A1597" t="s">
        <v>11935</v>
      </c>
      <c r="B1597" t="s">
        <v>11936</v>
      </c>
      <c r="C1597" t="s">
        <v>11937</v>
      </c>
      <c r="D1597" t="s">
        <v>771</v>
      </c>
    </row>
    <row r="1598" spans="1:4">
      <c r="A1598" t="s">
        <v>11938</v>
      </c>
      <c r="B1598" t="s">
        <v>11939</v>
      </c>
      <c r="C1598" t="s">
        <v>11940</v>
      </c>
      <c r="D1598" t="s">
        <v>771</v>
      </c>
    </row>
    <row r="1599" spans="1:4">
      <c r="A1599" t="s">
        <v>11941</v>
      </c>
      <c r="B1599" t="s">
        <v>11942</v>
      </c>
      <c r="C1599" t="s">
        <v>11943</v>
      </c>
      <c r="D1599" t="s">
        <v>773</v>
      </c>
    </row>
    <row r="1600" spans="1:4">
      <c r="A1600" t="s">
        <v>11944</v>
      </c>
      <c r="B1600" t="s">
        <v>11945</v>
      </c>
      <c r="C1600" t="s">
        <v>4479</v>
      </c>
      <c r="D1600" t="s">
        <v>771</v>
      </c>
    </row>
    <row r="1601" spans="1:4">
      <c r="A1601" t="s">
        <v>11946</v>
      </c>
      <c r="B1601" t="s">
        <v>11947</v>
      </c>
      <c r="C1601" t="s">
        <v>11948</v>
      </c>
      <c r="D1601" t="s">
        <v>772</v>
      </c>
    </row>
    <row r="1602" spans="1:4">
      <c r="A1602" t="s">
        <v>11949</v>
      </c>
      <c r="B1602" t="s">
        <v>11950</v>
      </c>
      <c r="C1602" t="s">
        <v>11951</v>
      </c>
      <c r="D1602" t="s">
        <v>772</v>
      </c>
    </row>
    <row r="1603" spans="1:4">
      <c r="A1603" t="s">
        <v>11952</v>
      </c>
      <c r="B1603" t="s">
        <v>11953</v>
      </c>
      <c r="C1603" t="s">
        <v>11954</v>
      </c>
      <c r="D1603" t="s">
        <v>772</v>
      </c>
    </row>
    <row r="1604" spans="1:4">
      <c r="A1604" t="s">
        <v>11955</v>
      </c>
      <c r="B1604" t="s">
        <v>11956</v>
      </c>
      <c r="C1604" t="s">
        <v>11957</v>
      </c>
      <c r="D1604" t="s">
        <v>772</v>
      </c>
    </row>
    <row r="1605" spans="1:4">
      <c r="A1605" t="s">
        <v>11958</v>
      </c>
      <c r="B1605" t="s">
        <v>11959</v>
      </c>
      <c r="C1605" t="s">
        <v>11960</v>
      </c>
      <c r="D1605" t="s">
        <v>772</v>
      </c>
    </row>
    <row r="1606" spans="1:4">
      <c r="A1606" t="s">
        <v>11961</v>
      </c>
      <c r="B1606" t="s">
        <v>11962</v>
      </c>
      <c r="C1606" t="s">
        <v>11963</v>
      </c>
      <c r="D1606" t="s">
        <v>772</v>
      </c>
    </row>
    <row r="1607" spans="1:4">
      <c r="A1607" t="s">
        <v>11964</v>
      </c>
      <c r="B1607" t="s">
        <v>11965</v>
      </c>
      <c r="C1607" t="s">
        <v>11966</v>
      </c>
      <c r="D1607" t="s">
        <v>772</v>
      </c>
    </row>
    <row r="1608" spans="1:4">
      <c r="A1608" t="s">
        <v>11967</v>
      </c>
      <c r="B1608" t="s">
        <v>11968</v>
      </c>
      <c r="C1608" t="s">
        <v>11969</v>
      </c>
      <c r="D1608" t="s">
        <v>772</v>
      </c>
    </row>
    <row r="1609" spans="1:4">
      <c r="A1609" t="s">
        <v>11970</v>
      </c>
      <c r="B1609" t="s">
        <v>11971</v>
      </c>
      <c r="C1609" t="s">
        <v>11972</v>
      </c>
      <c r="D1609" t="s">
        <v>772</v>
      </c>
    </row>
    <row r="1610" spans="1:4">
      <c r="A1610" t="s">
        <v>11973</v>
      </c>
      <c r="B1610" t="s">
        <v>11974</v>
      </c>
      <c r="C1610" t="s">
        <v>11975</v>
      </c>
      <c r="D1610" t="s">
        <v>772</v>
      </c>
    </row>
    <row r="1611" spans="1:4">
      <c r="A1611" t="s">
        <v>11976</v>
      </c>
      <c r="B1611" t="s">
        <v>11977</v>
      </c>
      <c r="C1611" t="s">
        <v>11978</v>
      </c>
      <c r="D1611" t="s">
        <v>772</v>
      </c>
    </row>
    <row r="1612" spans="1:4">
      <c r="A1612" t="s">
        <v>11979</v>
      </c>
      <c r="B1612" t="s">
        <v>11980</v>
      </c>
      <c r="C1612" t="s">
        <v>11981</v>
      </c>
      <c r="D1612" t="s">
        <v>772</v>
      </c>
    </row>
    <row r="1613" spans="1:4">
      <c r="A1613" t="s">
        <v>11982</v>
      </c>
      <c r="B1613" t="s">
        <v>11983</v>
      </c>
      <c r="C1613" t="s">
        <v>11984</v>
      </c>
      <c r="D1613" t="s">
        <v>772</v>
      </c>
    </row>
    <row r="1614" spans="1:4">
      <c r="A1614" t="s">
        <v>11985</v>
      </c>
      <c r="B1614" t="s">
        <v>11986</v>
      </c>
      <c r="C1614" t="s">
        <v>11987</v>
      </c>
      <c r="D1614" t="s">
        <v>772</v>
      </c>
    </row>
    <row r="1615" spans="1:4">
      <c r="A1615" t="s">
        <v>11988</v>
      </c>
      <c r="B1615" t="s">
        <v>11989</v>
      </c>
      <c r="C1615" t="s">
        <v>11990</v>
      </c>
      <c r="D1615" t="s">
        <v>772</v>
      </c>
    </row>
    <row r="1616" spans="1:4">
      <c r="A1616" t="s">
        <v>11991</v>
      </c>
      <c r="B1616" t="s">
        <v>11992</v>
      </c>
      <c r="C1616" t="s">
        <v>11993</v>
      </c>
      <c r="D1616" t="s">
        <v>772</v>
      </c>
    </row>
    <row r="1617" spans="1:4">
      <c r="A1617" t="s">
        <v>11994</v>
      </c>
      <c r="B1617" t="s">
        <v>11995</v>
      </c>
      <c r="C1617" t="s">
        <v>11996</v>
      </c>
      <c r="D1617" t="s">
        <v>772</v>
      </c>
    </row>
    <row r="1618" spans="1:4">
      <c r="A1618" t="s">
        <v>11997</v>
      </c>
      <c r="B1618" t="s">
        <v>11998</v>
      </c>
      <c r="C1618" t="s">
        <v>11999</v>
      </c>
      <c r="D1618" t="s">
        <v>772</v>
      </c>
    </row>
    <row r="1619" spans="1:4">
      <c r="A1619" t="s">
        <v>12000</v>
      </c>
      <c r="B1619" t="s">
        <v>12001</v>
      </c>
      <c r="C1619" t="s">
        <v>12002</v>
      </c>
      <c r="D1619" t="s">
        <v>772</v>
      </c>
    </row>
    <row r="1620" spans="1:4">
      <c r="A1620" t="s">
        <v>12003</v>
      </c>
      <c r="B1620" t="s">
        <v>12004</v>
      </c>
      <c r="C1620" t="s">
        <v>12005</v>
      </c>
      <c r="D1620" t="s">
        <v>772</v>
      </c>
    </row>
    <row r="1621" spans="1:4">
      <c r="A1621" t="s">
        <v>12006</v>
      </c>
      <c r="B1621" t="s">
        <v>12007</v>
      </c>
      <c r="C1621" t="s">
        <v>12008</v>
      </c>
      <c r="D1621" t="s">
        <v>772</v>
      </c>
    </row>
    <row r="1622" spans="1:4">
      <c r="A1622" t="s">
        <v>12009</v>
      </c>
      <c r="B1622" t="s">
        <v>12010</v>
      </c>
      <c r="C1622" t="s">
        <v>12011</v>
      </c>
      <c r="D1622" t="s">
        <v>772</v>
      </c>
    </row>
    <row r="1623" spans="1:4">
      <c r="A1623" t="s">
        <v>12012</v>
      </c>
      <c r="B1623" t="s">
        <v>12013</v>
      </c>
      <c r="C1623" t="s">
        <v>12014</v>
      </c>
      <c r="D1623" t="s">
        <v>775</v>
      </c>
    </row>
    <row r="1624" spans="1:4">
      <c r="A1624" t="s">
        <v>12015</v>
      </c>
      <c r="B1624" t="s">
        <v>12016</v>
      </c>
      <c r="C1624" t="s">
        <v>12017</v>
      </c>
      <c r="D1624" t="s">
        <v>775</v>
      </c>
    </row>
    <row r="1625" spans="1:4">
      <c r="A1625" t="s">
        <v>12018</v>
      </c>
      <c r="B1625" t="s">
        <v>12019</v>
      </c>
      <c r="C1625" t="s">
        <v>12020</v>
      </c>
      <c r="D1625" t="s">
        <v>775</v>
      </c>
    </row>
    <row r="1626" spans="1:4">
      <c r="A1626" t="s">
        <v>12021</v>
      </c>
      <c r="B1626" t="s">
        <v>12022</v>
      </c>
      <c r="C1626" t="s">
        <v>12023</v>
      </c>
      <c r="D1626" t="s">
        <v>775</v>
      </c>
    </row>
    <row r="1627" spans="1:4">
      <c r="A1627" t="s">
        <v>12024</v>
      </c>
      <c r="B1627" t="s">
        <v>12025</v>
      </c>
      <c r="C1627" t="s">
        <v>12026</v>
      </c>
      <c r="D1627" t="s">
        <v>773</v>
      </c>
    </row>
    <row r="1628" spans="1:4">
      <c r="A1628" t="s">
        <v>12027</v>
      </c>
      <c r="B1628" t="s">
        <v>12028</v>
      </c>
      <c r="C1628" t="s">
        <v>12029</v>
      </c>
      <c r="D1628" t="s">
        <v>773</v>
      </c>
    </row>
    <row r="1629" spans="1:4">
      <c r="A1629" t="s">
        <v>12030</v>
      </c>
      <c r="B1629" t="s">
        <v>12031</v>
      </c>
      <c r="C1629" t="s">
        <v>12032</v>
      </c>
      <c r="D1629" t="s">
        <v>764</v>
      </c>
    </row>
    <row r="1630" spans="1:4">
      <c r="A1630" t="s">
        <v>12033</v>
      </c>
      <c r="B1630" t="s">
        <v>12034</v>
      </c>
      <c r="C1630" t="s">
        <v>12035</v>
      </c>
      <c r="D1630" t="s">
        <v>766</v>
      </c>
    </row>
    <row r="1631" spans="1:4">
      <c r="A1631" t="s">
        <v>12036</v>
      </c>
      <c r="B1631" t="s">
        <v>12037</v>
      </c>
      <c r="C1631" t="s">
        <v>12038</v>
      </c>
      <c r="D1631" t="s">
        <v>766</v>
      </c>
    </row>
    <row r="1632" spans="1:4">
      <c r="A1632" t="s">
        <v>12039</v>
      </c>
      <c r="B1632" t="s">
        <v>12040</v>
      </c>
      <c r="C1632" t="s">
        <v>12041</v>
      </c>
      <c r="D1632" t="s">
        <v>766</v>
      </c>
    </row>
    <row r="1633" spans="1:4">
      <c r="A1633" t="s">
        <v>12042</v>
      </c>
      <c r="B1633" t="s">
        <v>12043</v>
      </c>
      <c r="C1633" t="s">
        <v>12044</v>
      </c>
      <c r="D1633" t="s">
        <v>766</v>
      </c>
    </row>
    <row r="1634" spans="1:4">
      <c r="A1634" t="s">
        <v>12045</v>
      </c>
      <c r="B1634" t="s">
        <v>12046</v>
      </c>
      <c r="C1634" t="s">
        <v>12047</v>
      </c>
      <c r="D1634" t="s">
        <v>771</v>
      </c>
    </row>
    <row r="1635" spans="1:4">
      <c r="A1635" t="s">
        <v>12048</v>
      </c>
      <c r="B1635" t="s">
        <v>12049</v>
      </c>
      <c r="C1635" t="s">
        <v>12050</v>
      </c>
      <c r="D1635" t="s">
        <v>766</v>
      </c>
    </row>
    <row r="1636" spans="1:4">
      <c r="A1636" t="s">
        <v>12051</v>
      </c>
      <c r="B1636" t="s">
        <v>12052</v>
      </c>
      <c r="C1636" t="s">
        <v>12053</v>
      </c>
      <c r="D1636" t="s">
        <v>766</v>
      </c>
    </row>
    <row r="1637" spans="1:4">
      <c r="A1637" t="s">
        <v>12054</v>
      </c>
      <c r="B1637" t="s">
        <v>12055</v>
      </c>
      <c r="C1637" t="s">
        <v>12056</v>
      </c>
      <c r="D1637" t="s">
        <v>766</v>
      </c>
    </row>
    <row r="1638" spans="1:4">
      <c r="A1638" t="s">
        <v>12057</v>
      </c>
      <c r="B1638" t="s">
        <v>12058</v>
      </c>
      <c r="C1638" t="s">
        <v>12059</v>
      </c>
      <c r="D1638" t="s">
        <v>766</v>
      </c>
    </row>
    <row r="1639" spans="1:4">
      <c r="A1639" t="s">
        <v>12060</v>
      </c>
      <c r="B1639" t="s">
        <v>12061</v>
      </c>
      <c r="C1639" t="s">
        <v>12062</v>
      </c>
      <c r="D1639" t="s">
        <v>766</v>
      </c>
    </row>
    <row r="1640" spans="1:4">
      <c r="A1640" t="s">
        <v>12063</v>
      </c>
      <c r="B1640" t="s">
        <v>12064</v>
      </c>
      <c r="C1640" t="s">
        <v>6847</v>
      </c>
      <c r="D1640" t="s">
        <v>766</v>
      </c>
    </row>
    <row r="1641" spans="1:4">
      <c r="A1641" t="s">
        <v>12065</v>
      </c>
      <c r="B1641" t="s">
        <v>12066</v>
      </c>
      <c r="C1641" t="s">
        <v>12067</v>
      </c>
      <c r="D1641" t="s">
        <v>766</v>
      </c>
    </row>
    <row r="1642" spans="1:4">
      <c r="A1642" t="s">
        <v>12068</v>
      </c>
      <c r="B1642" t="s">
        <v>12069</v>
      </c>
      <c r="C1642" t="s">
        <v>12070</v>
      </c>
      <c r="D1642" t="s">
        <v>766</v>
      </c>
    </row>
    <row r="1643" spans="1:4">
      <c r="A1643" t="s">
        <v>12071</v>
      </c>
      <c r="B1643" t="s">
        <v>12072</v>
      </c>
      <c r="C1643" t="s">
        <v>12073</v>
      </c>
      <c r="D1643" t="s">
        <v>777</v>
      </c>
    </row>
    <row r="1644" spans="1:4">
      <c r="A1644" t="s">
        <v>12074</v>
      </c>
      <c r="B1644" t="s">
        <v>12075</v>
      </c>
      <c r="C1644" t="s">
        <v>12076</v>
      </c>
      <c r="D1644" t="s">
        <v>766</v>
      </c>
    </row>
    <row r="1645" spans="1:4">
      <c r="A1645" t="s">
        <v>12077</v>
      </c>
      <c r="B1645" t="s">
        <v>12078</v>
      </c>
      <c r="C1645" t="s">
        <v>12079</v>
      </c>
      <c r="D1645" t="s">
        <v>766</v>
      </c>
    </row>
    <row r="1646" spans="1:4">
      <c r="A1646" t="s">
        <v>12080</v>
      </c>
      <c r="B1646" t="s">
        <v>12081</v>
      </c>
      <c r="C1646" t="s">
        <v>12082</v>
      </c>
      <c r="D1646" t="s">
        <v>775</v>
      </c>
    </row>
    <row r="1647" spans="1:4">
      <c r="A1647" t="s">
        <v>12083</v>
      </c>
      <c r="B1647" t="s">
        <v>12084</v>
      </c>
      <c r="C1647" t="s">
        <v>12085</v>
      </c>
      <c r="D1647" t="s">
        <v>775</v>
      </c>
    </row>
    <row r="1648" spans="1:4">
      <c r="A1648" t="s">
        <v>12086</v>
      </c>
      <c r="B1648" t="s">
        <v>12087</v>
      </c>
      <c r="C1648" t="s">
        <v>12088</v>
      </c>
      <c r="D1648" t="s">
        <v>775</v>
      </c>
    </row>
    <row r="1649" spans="1:4">
      <c r="A1649" t="s">
        <v>12089</v>
      </c>
      <c r="B1649" t="s">
        <v>12090</v>
      </c>
      <c r="C1649" t="s">
        <v>12091</v>
      </c>
      <c r="D1649" t="s">
        <v>775</v>
      </c>
    </row>
    <row r="1650" spans="1:4">
      <c r="A1650" t="s">
        <v>12092</v>
      </c>
      <c r="B1650" t="s">
        <v>12093</v>
      </c>
      <c r="C1650" t="s">
        <v>12094</v>
      </c>
      <c r="D1650" t="s">
        <v>775</v>
      </c>
    </row>
    <row r="1651" spans="1:4">
      <c r="A1651" t="s">
        <v>12095</v>
      </c>
      <c r="B1651" t="s">
        <v>12096</v>
      </c>
      <c r="C1651" t="s">
        <v>12097</v>
      </c>
      <c r="D1651" t="s">
        <v>775</v>
      </c>
    </row>
    <row r="1652" spans="1:4">
      <c r="A1652" t="s">
        <v>12098</v>
      </c>
      <c r="B1652" t="s">
        <v>12099</v>
      </c>
      <c r="C1652" t="s">
        <v>12100</v>
      </c>
      <c r="D1652" t="s">
        <v>775</v>
      </c>
    </row>
    <row r="1653" spans="1:4">
      <c r="A1653" t="s">
        <v>12101</v>
      </c>
      <c r="B1653" t="s">
        <v>12102</v>
      </c>
      <c r="C1653" t="s">
        <v>12103</v>
      </c>
      <c r="D1653" t="s">
        <v>775</v>
      </c>
    </row>
    <row r="1654" spans="1:4">
      <c r="A1654" t="s">
        <v>12104</v>
      </c>
      <c r="B1654" t="s">
        <v>12105</v>
      </c>
      <c r="C1654" t="s">
        <v>12106</v>
      </c>
      <c r="D1654" t="s">
        <v>775</v>
      </c>
    </row>
    <row r="1655" spans="1:4">
      <c r="A1655" t="s">
        <v>12107</v>
      </c>
      <c r="B1655" t="s">
        <v>12108</v>
      </c>
      <c r="C1655" t="s">
        <v>12109</v>
      </c>
      <c r="D1655" t="s">
        <v>775</v>
      </c>
    </row>
    <row r="1656" spans="1:4">
      <c r="A1656" t="s">
        <v>12110</v>
      </c>
      <c r="B1656" t="s">
        <v>12111</v>
      </c>
      <c r="C1656" t="s">
        <v>12112</v>
      </c>
      <c r="D1656" t="s">
        <v>775</v>
      </c>
    </row>
    <row r="1657" spans="1:4">
      <c r="A1657" t="s">
        <v>12113</v>
      </c>
      <c r="B1657" t="s">
        <v>12114</v>
      </c>
      <c r="C1657" t="s">
        <v>12115</v>
      </c>
      <c r="D1657" t="s">
        <v>764</v>
      </c>
    </row>
    <row r="1658" spans="1:4">
      <c r="A1658" t="s">
        <v>12116</v>
      </c>
      <c r="B1658" t="s">
        <v>12117</v>
      </c>
      <c r="C1658" t="s">
        <v>12118</v>
      </c>
      <c r="D1658" t="s">
        <v>769</v>
      </c>
    </row>
    <row r="1659" spans="1:4">
      <c r="A1659" t="s">
        <v>12119</v>
      </c>
      <c r="B1659" t="s">
        <v>12120</v>
      </c>
      <c r="C1659" t="s">
        <v>12121</v>
      </c>
      <c r="D1659" t="s">
        <v>772</v>
      </c>
    </row>
    <row r="1660" spans="1:4">
      <c r="A1660" t="s">
        <v>12122</v>
      </c>
      <c r="B1660" t="s">
        <v>12123</v>
      </c>
      <c r="C1660" t="s">
        <v>12124</v>
      </c>
      <c r="D1660" t="s">
        <v>772</v>
      </c>
    </row>
    <row r="1661" spans="1:4">
      <c r="A1661" t="s">
        <v>12125</v>
      </c>
      <c r="B1661" t="s">
        <v>12126</v>
      </c>
      <c r="C1661" t="s">
        <v>12127</v>
      </c>
      <c r="D1661" t="s">
        <v>772</v>
      </c>
    </row>
    <row r="1662" spans="1:4">
      <c r="A1662" t="s">
        <v>12128</v>
      </c>
      <c r="B1662" t="s">
        <v>12129</v>
      </c>
      <c r="C1662" t="s">
        <v>12130</v>
      </c>
      <c r="D1662" t="s">
        <v>772</v>
      </c>
    </row>
    <row r="1663" spans="1:4">
      <c r="A1663" t="s">
        <v>12131</v>
      </c>
      <c r="B1663" t="s">
        <v>12132</v>
      </c>
      <c r="C1663" t="s">
        <v>12133</v>
      </c>
      <c r="D1663" t="s">
        <v>777</v>
      </c>
    </row>
    <row r="1664" spans="1:4">
      <c r="A1664" t="s">
        <v>12134</v>
      </c>
      <c r="B1664" t="s">
        <v>12135</v>
      </c>
      <c r="C1664" t="s">
        <v>12136</v>
      </c>
      <c r="D1664" t="s">
        <v>764</v>
      </c>
    </row>
    <row r="1665" spans="1:4">
      <c r="A1665" t="s">
        <v>12137</v>
      </c>
      <c r="B1665" t="s">
        <v>12138</v>
      </c>
      <c r="C1665" t="s">
        <v>12139</v>
      </c>
      <c r="D1665" t="s">
        <v>772</v>
      </c>
    </row>
    <row r="1666" spans="1:4">
      <c r="A1666" t="s">
        <v>12140</v>
      </c>
      <c r="B1666" t="s">
        <v>12141</v>
      </c>
      <c r="C1666" t="s">
        <v>12142</v>
      </c>
      <c r="D1666" t="s">
        <v>777</v>
      </c>
    </row>
    <row r="1667" spans="1:4">
      <c r="A1667" t="s">
        <v>12143</v>
      </c>
      <c r="B1667" t="s">
        <v>12144</v>
      </c>
      <c r="C1667" t="s">
        <v>12145</v>
      </c>
      <c r="D1667" t="s">
        <v>772</v>
      </c>
    </row>
    <row r="1668" spans="1:4">
      <c r="A1668" t="s">
        <v>12146</v>
      </c>
      <c r="B1668" t="s">
        <v>12147</v>
      </c>
      <c r="C1668" t="s">
        <v>12148</v>
      </c>
      <c r="D1668" t="s">
        <v>772</v>
      </c>
    </row>
    <row r="1669" spans="1:4">
      <c r="A1669" t="s">
        <v>12149</v>
      </c>
      <c r="B1669" t="s">
        <v>12150</v>
      </c>
      <c r="C1669" t="s">
        <v>12151</v>
      </c>
      <c r="D1669" t="s">
        <v>772</v>
      </c>
    </row>
    <row r="1670" spans="1:4">
      <c r="A1670" t="s">
        <v>12152</v>
      </c>
      <c r="B1670" t="s">
        <v>12153</v>
      </c>
      <c r="C1670" t="s">
        <v>12154</v>
      </c>
      <c r="D1670" t="s">
        <v>772</v>
      </c>
    </row>
    <row r="1671" spans="1:4">
      <c r="A1671" t="s">
        <v>12155</v>
      </c>
      <c r="B1671" t="s">
        <v>12156</v>
      </c>
      <c r="C1671" t="s">
        <v>12157</v>
      </c>
      <c r="D1671" t="s">
        <v>772</v>
      </c>
    </row>
    <row r="1672" spans="1:4">
      <c r="A1672" t="s">
        <v>12158</v>
      </c>
      <c r="B1672" t="s">
        <v>12159</v>
      </c>
      <c r="C1672" t="s">
        <v>12160</v>
      </c>
      <c r="D1672" t="s">
        <v>772</v>
      </c>
    </row>
    <row r="1673" spans="1:4">
      <c r="A1673" t="s">
        <v>12161</v>
      </c>
      <c r="B1673" t="s">
        <v>12162</v>
      </c>
      <c r="C1673" t="s">
        <v>12163</v>
      </c>
      <c r="D1673" t="s">
        <v>772</v>
      </c>
    </row>
    <row r="1674" spans="1:4">
      <c r="A1674" t="s">
        <v>12164</v>
      </c>
      <c r="B1674" t="s">
        <v>12165</v>
      </c>
      <c r="C1674" t="s">
        <v>12166</v>
      </c>
      <c r="D1674" t="s">
        <v>772</v>
      </c>
    </row>
    <row r="1675" spans="1:4">
      <c r="A1675" t="s">
        <v>12167</v>
      </c>
      <c r="B1675" t="s">
        <v>12168</v>
      </c>
      <c r="C1675" t="s">
        <v>12169</v>
      </c>
      <c r="D1675" t="s">
        <v>772</v>
      </c>
    </row>
    <row r="1676" spans="1:4">
      <c r="A1676" t="s">
        <v>12170</v>
      </c>
      <c r="B1676" t="s">
        <v>12171</v>
      </c>
      <c r="C1676" t="s">
        <v>12172</v>
      </c>
      <c r="D1676" t="s">
        <v>772</v>
      </c>
    </row>
    <row r="1677" spans="1:4">
      <c r="A1677" t="s">
        <v>12173</v>
      </c>
      <c r="B1677" t="s">
        <v>12174</v>
      </c>
      <c r="C1677" t="s">
        <v>12175</v>
      </c>
      <c r="D1677" t="s">
        <v>769</v>
      </c>
    </row>
    <row r="1678" spans="1:4">
      <c r="A1678" t="s">
        <v>12176</v>
      </c>
      <c r="B1678" t="s">
        <v>12177</v>
      </c>
      <c r="C1678" t="s">
        <v>12178</v>
      </c>
      <c r="D1678" t="s">
        <v>769</v>
      </c>
    </row>
    <row r="1679" spans="1:4">
      <c r="A1679" t="s">
        <v>12179</v>
      </c>
      <c r="B1679" t="s">
        <v>12180</v>
      </c>
      <c r="C1679" t="s">
        <v>12181</v>
      </c>
      <c r="D1679" t="s">
        <v>777</v>
      </c>
    </row>
    <row r="1680" spans="1:4">
      <c r="A1680" t="s">
        <v>12182</v>
      </c>
      <c r="B1680" t="s">
        <v>12183</v>
      </c>
      <c r="C1680" t="s">
        <v>12184</v>
      </c>
      <c r="D1680" t="s">
        <v>772</v>
      </c>
    </row>
    <row r="1681" spans="1:4">
      <c r="A1681" t="s">
        <v>12185</v>
      </c>
      <c r="B1681" t="s">
        <v>12186</v>
      </c>
      <c r="C1681" t="s">
        <v>12187</v>
      </c>
      <c r="D1681" t="s">
        <v>772</v>
      </c>
    </row>
    <row r="1682" spans="1:4">
      <c r="A1682" t="s">
        <v>12188</v>
      </c>
      <c r="B1682" t="s">
        <v>12189</v>
      </c>
      <c r="C1682" t="s">
        <v>12190</v>
      </c>
      <c r="D1682" t="s">
        <v>772</v>
      </c>
    </row>
    <row r="1683" spans="1:4">
      <c r="A1683" t="s">
        <v>12191</v>
      </c>
      <c r="B1683" t="s">
        <v>12192</v>
      </c>
      <c r="C1683" t="s">
        <v>12193</v>
      </c>
      <c r="D1683" t="s">
        <v>772</v>
      </c>
    </row>
    <row r="1684" spans="1:4">
      <c r="A1684" t="s">
        <v>12194</v>
      </c>
      <c r="B1684" t="s">
        <v>12195</v>
      </c>
      <c r="C1684" t="s">
        <v>12196</v>
      </c>
      <c r="D1684" t="s">
        <v>772</v>
      </c>
    </row>
    <row r="1685" spans="1:4">
      <c r="A1685" t="s">
        <v>12197</v>
      </c>
      <c r="B1685" t="s">
        <v>12198</v>
      </c>
      <c r="C1685" t="s">
        <v>12199</v>
      </c>
      <c r="D1685" t="s">
        <v>772</v>
      </c>
    </row>
    <row r="1686" spans="1:4">
      <c r="A1686" t="s">
        <v>12200</v>
      </c>
      <c r="B1686" t="s">
        <v>12201</v>
      </c>
      <c r="C1686" t="s">
        <v>12202</v>
      </c>
      <c r="D1686" t="s">
        <v>772</v>
      </c>
    </row>
    <row r="1687" spans="1:4">
      <c r="A1687" t="s">
        <v>12203</v>
      </c>
      <c r="B1687" t="s">
        <v>12204</v>
      </c>
      <c r="C1687" t="s">
        <v>12205</v>
      </c>
      <c r="D1687" t="s">
        <v>772</v>
      </c>
    </row>
    <row r="1688" spans="1:4">
      <c r="A1688" t="s">
        <v>12206</v>
      </c>
      <c r="B1688" t="s">
        <v>12207</v>
      </c>
      <c r="C1688" t="s">
        <v>12208</v>
      </c>
      <c r="D1688" t="s">
        <v>772</v>
      </c>
    </row>
    <row r="1689" spans="1:4">
      <c r="A1689" t="s">
        <v>12209</v>
      </c>
      <c r="B1689" t="s">
        <v>12210</v>
      </c>
      <c r="C1689" t="s">
        <v>12211</v>
      </c>
      <c r="D1689" t="s">
        <v>772</v>
      </c>
    </row>
    <row r="1690" spans="1:4">
      <c r="A1690" t="s">
        <v>12212</v>
      </c>
      <c r="B1690" t="s">
        <v>12213</v>
      </c>
      <c r="C1690" t="s">
        <v>12214</v>
      </c>
      <c r="D1690" t="s">
        <v>772</v>
      </c>
    </row>
    <row r="1691" spans="1:4">
      <c r="A1691" t="s">
        <v>12215</v>
      </c>
      <c r="B1691" t="s">
        <v>12216</v>
      </c>
      <c r="C1691" t="s">
        <v>12217</v>
      </c>
      <c r="D1691" t="s">
        <v>772</v>
      </c>
    </row>
    <row r="1692" spans="1:4">
      <c r="A1692" t="s">
        <v>12218</v>
      </c>
      <c r="B1692" t="s">
        <v>12219</v>
      </c>
      <c r="C1692" t="s">
        <v>12220</v>
      </c>
      <c r="D1692" t="s">
        <v>772</v>
      </c>
    </row>
    <row r="1693" spans="1:4">
      <c r="A1693" t="s">
        <v>12221</v>
      </c>
      <c r="B1693" t="s">
        <v>12222</v>
      </c>
      <c r="C1693" t="s">
        <v>12223</v>
      </c>
      <c r="D1693" t="s">
        <v>772</v>
      </c>
    </row>
    <row r="1694" spans="1:4">
      <c r="A1694" t="s">
        <v>12224</v>
      </c>
      <c r="B1694" t="s">
        <v>12225</v>
      </c>
      <c r="C1694" t="s">
        <v>12226</v>
      </c>
      <c r="D1694" t="s">
        <v>772</v>
      </c>
    </row>
    <row r="1695" spans="1:4">
      <c r="A1695" t="s">
        <v>12227</v>
      </c>
      <c r="B1695" t="s">
        <v>12228</v>
      </c>
      <c r="C1695" t="s">
        <v>12229</v>
      </c>
      <c r="D1695" t="s">
        <v>772</v>
      </c>
    </row>
    <row r="1696" spans="1:4">
      <c r="A1696" t="s">
        <v>12230</v>
      </c>
      <c r="B1696" t="s">
        <v>12231</v>
      </c>
      <c r="C1696" t="s">
        <v>12232</v>
      </c>
      <c r="D1696" t="s">
        <v>772</v>
      </c>
    </row>
    <row r="1697" spans="1:4">
      <c r="A1697" t="s">
        <v>12233</v>
      </c>
      <c r="B1697" t="s">
        <v>12234</v>
      </c>
      <c r="C1697" t="s">
        <v>12235</v>
      </c>
      <c r="D1697" t="s">
        <v>772</v>
      </c>
    </row>
    <row r="1698" spans="1:4">
      <c r="A1698" t="s">
        <v>12236</v>
      </c>
      <c r="B1698" t="s">
        <v>12237</v>
      </c>
      <c r="C1698" t="s">
        <v>12238</v>
      </c>
      <c r="D1698" t="s">
        <v>772</v>
      </c>
    </row>
    <row r="1699" spans="1:4">
      <c r="A1699" t="s">
        <v>12239</v>
      </c>
      <c r="B1699" t="s">
        <v>12240</v>
      </c>
      <c r="C1699" t="s">
        <v>12241</v>
      </c>
      <c r="D1699" t="s">
        <v>772</v>
      </c>
    </row>
    <row r="1700" spans="1:4">
      <c r="A1700" t="s">
        <v>12242</v>
      </c>
      <c r="B1700" t="s">
        <v>12243</v>
      </c>
      <c r="C1700" t="s">
        <v>12244</v>
      </c>
      <c r="D1700" t="s">
        <v>772</v>
      </c>
    </row>
    <row r="1701" spans="1:4">
      <c r="A1701" t="s">
        <v>12245</v>
      </c>
      <c r="B1701" t="s">
        <v>12246</v>
      </c>
      <c r="C1701" t="s">
        <v>12247</v>
      </c>
      <c r="D1701" t="s">
        <v>772</v>
      </c>
    </row>
    <row r="1702" spans="1:4">
      <c r="A1702" t="s">
        <v>12248</v>
      </c>
      <c r="B1702" t="s">
        <v>12249</v>
      </c>
      <c r="C1702" t="s">
        <v>12250</v>
      </c>
      <c r="D1702" t="s">
        <v>772</v>
      </c>
    </row>
    <row r="1703" spans="1:4">
      <c r="A1703" t="s">
        <v>12251</v>
      </c>
      <c r="B1703" t="s">
        <v>12252</v>
      </c>
      <c r="C1703" t="s">
        <v>12253</v>
      </c>
      <c r="D1703" t="s">
        <v>772</v>
      </c>
    </row>
    <row r="1704" spans="1:4">
      <c r="A1704" t="s">
        <v>12254</v>
      </c>
      <c r="B1704" t="s">
        <v>12255</v>
      </c>
      <c r="C1704" t="s">
        <v>12256</v>
      </c>
      <c r="D1704" t="s">
        <v>772</v>
      </c>
    </row>
    <row r="1705" spans="1:4">
      <c r="A1705" t="s">
        <v>12257</v>
      </c>
      <c r="B1705" t="s">
        <v>12258</v>
      </c>
      <c r="C1705" t="s">
        <v>12259</v>
      </c>
      <c r="D1705" t="s">
        <v>772</v>
      </c>
    </row>
    <row r="1706" spans="1:4">
      <c r="A1706" t="s">
        <v>12260</v>
      </c>
      <c r="B1706" t="s">
        <v>12261</v>
      </c>
      <c r="C1706" t="s">
        <v>12262</v>
      </c>
      <c r="D1706" t="s">
        <v>772</v>
      </c>
    </row>
    <row r="1707" spans="1:4">
      <c r="A1707" t="s">
        <v>12263</v>
      </c>
      <c r="B1707" t="s">
        <v>12264</v>
      </c>
      <c r="C1707" t="s">
        <v>12265</v>
      </c>
      <c r="D1707" t="s">
        <v>772</v>
      </c>
    </row>
    <row r="1708" spans="1:4">
      <c r="A1708" t="s">
        <v>12266</v>
      </c>
      <c r="B1708" t="s">
        <v>12267</v>
      </c>
      <c r="C1708" t="s">
        <v>12268</v>
      </c>
      <c r="D1708" t="s">
        <v>772</v>
      </c>
    </row>
    <row r="1709" spans="1:4">
      <c r="A1709" t="s">
        <v>12269</v>
      </c>
      <c r="B1709" t="s">
        <v>12270</v>
      </c>
      <c r="C1709" t="s">
        <v>12271</v>
      </c>
      <c r="D1709" t="s">
        <v>772</v>
      </c>
    </row>
    <row r="1710" spans="1:4">
      <c r="A1710" t="s">
        <v>12272</v>
      </c>
      <c r="B1710" t="s">
        <v>12273</v>
      </c>
      <c r="C1710" t="s">
        <v>12274</v>
      </c>
      <c r="D1710" t="s">
        <v>772</v>
      </c>
    </row>
    <row r="1711" spans="1:4">
      <c r="A1711" t="s">
        <v>12275</v>
      </c>
      <c r="B1711" t="s">
        <v>12276</v>
      </c>
      <c r="C1711" t="s">
        <v>12277</v>
      </c>
      <c r="D1711" t="s">
        <v>772</v>
      </c>
    </row>
    <row r="1712" spans="1:4">
      <c r="A1712" t="s">
        <v>12278</v>
      </c>
      <c r="B1712" t="s">
        <v>12279</v>
      </c>
      <c r="C1712" t="s">
        <v>12280</v>
      </c>
      <c r="D1712" t="s">
        <v>772</v>
      </c>
    </row>
    <row r="1713" spans="1:4">
      <c r="A1713" t="s">
        <v>12281</v>
      </c>
      <c r="B1713" t="s">
        <v>12282</v>
      </c>
      <c r="C1713" t="s">
        <v>12283</v>
      </c>
      <c r="D1713" t="s">
        <v>772</v>
      </c>
    </row>
    <row r="1714" spans="1:4">
      <c r="A1714" t="s">
        <v>12284</v>
      </c>
      <c r="B1714" t="s">
        <v>12285</v>
      </c>
      <c r="C1714" t="s">
        <v>12286</v>
      </c>
      <c r="D1714" t="s">
        <v>777</v>
      </c>
    </row>
    <row r="1715" spans="1:4">
      <c r="A1715" t="s">
        <v>12287</v>
      </c>
      <c r="B1715" t="s">
        <v>12288</v>
      </c>
      <c r="C1715" t="s">
        <v>12289</v>
      </c>
      <c r="D1715" t="s">
        <v>772</v>
      </c>
    </row>
    <row r="1716" spans="1:4">
      <c r="A1716" t="s">
        <v>12290</v>
      </c>
      <c r="B1716" t="s">
        <v>12291</v>
      </c>
      <c r="C1716" t="s">
        <v>12292</v>
      </c>
      <c r="D1716" t="s">
        <v>772</v>
      </c>
    </row>
    <row r="1717" spans="1:4">
      <c r="A1717" t="s">
        <v>12293</v>
      </c>
      <c r="B1717" t="s">
        <v>12294</v>
      </c>
      <c r="C1717" t="s">
        <v>12295</v>
      </c>
      <c r="D1717" t="s">
        <v>772</v>
      </c>
    </row>
    <row r="1718" spans="1:4">
      <c r="A1718" t="s">
        <v>12296</v>
      </c>
      <c r="B1718" t="s">
        <v>12297</v>
      </c>
      <c r="C1718" t="s">
        <v>12298</v>
      </c>
      <c r="D1718" t="s">
        <v>772</v>
      </c>
    </row>
    <row r="1719" spans="1:4">
      <c r="A1719" t="s">
        <v>12299</v>
      </c>
      <c r="B1719" t="s">
        <v>12300</v>
      </c>
      <c r="C1719" t="s">
        <v>12301</v>
      </c>
      <c r="D1719" t="s">
        <v>772</v>
      </c>
    </row>
    <row r="1720" spans="1:4">
      <c r="A1720" t="s">
        <v>12302</v>
      </c>
      <c r="B1720" t="s">
        <v>12303</v>
      </c>
      <c r="C1720" t="s">
        <v>12304</v>
      </c>
      <c r="D1720" t="s">
        <v>772</v>
      </c>
    </row>
    <row r="1721" spans="1:4">
      <c r="A1721" t="s">
        <v>12305</v>
      </c>
      <c r="B1721" t="s">
        <v>12306</v>
      </c>
      <c r="C1721" t="s">
        <v>12307</v>
      </c>
      <c r="D1721" t="s">
        <v>772</v>
      </c>
    </row>
    <row r="1722" spans="1:4">
      <c r="A1722" t="s">
        <v>12308</v>
      </c>
      <c r="B1722" t="s">
        <v>12309</v>
      </c>
      <c r="C1722" t="s">
        <v>12310</v>
      </c>
      <c r="D1722" t="s">
        <v>772</v>
      </c>
    </row>
    <row r="1723" spans="1:4">
      <c r="A1723" t="s">
        <v>12311</v>
      </c>
      <c r="B1723" t="s">
        <v>12312</v>
      </c>
      <c r="C1723" t="s">
        <v>12313</v>
      </c>
      <c r="D1723" t="s">
        <v>772</v>
      </c>
    </row>
    <row r="1724" spans="1:4">
      <c r="A1724" t="s">
        <v>12314</v>
      </c>
      <c r="B1724" t="s">
        <v>12315</v>
      </c>
      <c r="C1724" t="s">
        <v>12316</v>
      </c>
      <c r="D1724" t="s">
        <v>772</v>
      </c>
    </row>
    <row r="1725" spans="1:4">
      <c r="A1725" t="s">
        <v>12317</v>
      </c>
      <c r="B1725" t="s">
        <v>12318</v>
      </c>
      <c r="C1725" t="s">
        <v>12319</v>
      </c>
      <c r="D1725" t="s">
        <v>772</v>
      </c>
    </row>
    <row r="1726" spans="1:4">
      <c r="A1726" t="s">
        <v>12320</v>
      </c>
      <c r="B1726" t="s">
        <v>12321</v>
      </c>
      <c r="C1726" t="s">
        <v>12322</v>
      </c>
      <c r="D1726" t="s">
        <v>772</v>
      </c>
    </row>
    <row r="1727" spans="1:4">
      <c r="A1727" t="s">
        <v>12323</v>
      </c>
      <c r="B1727" t="s">
        <v>12324</v>
      </c>
      <c r="C1727" t="s">
        <v>12325</v>
      </c>
      <c r="D1727" t="s">
        <v>772</v>
      </c>
    </row>
    <row r="1728" spans="1:4">
      <c r="A1728" t="s">
        <v>12326</v>
      </c>
      <c r="B1728" t="s">
        <v>12327</v>
      </c>
      <c r="C1728" t="s">
        <v>12328</v>
      </c>
      <c r="D1728" t="s">
        <v>772</v>
      </c>
    </row>
    <row r="1729" spans="1:4">
      <c r="A1729" t="s">
        <v>12329</v>
      </c>
      <c r="B1729" t="s">
        <v>12330</v>
      </c>
      <c r="C1729" t="s">
        <v>12331</v>
      </c>
      <c r="D1729" t="s">
        <v>772</v>
      </c>
    </row>
    <row r="1730" spans="1:4">
      <c r="A1730" t="s">
        <v>12332</v>
      </c>
      <c r="B1730" t="s">
        <v>12333</v>
      </c>
      <c r="C1730" t="s">
        <v>12331</v>
      </c>
      <c r="D1730" t="s">
        <v>772</v>
      </c>
    </row>
    <row r="1731" spans="1:4">
      <c r="A1731" t="s">
        <v>12334</v>
      </c>
      <c r="B1731" t="s">
        <v>12335</v>
      </c>
      <c r="C1731" t="s">
        <v>12336</v>
      </c>
      <c r="D1731" t="s">
        <v>772</v>
      </c>
    </row>
    <row r="1732" spans="1:4">
      <c r="A1732" t="s">
        <v>12337</v>
      </c>
      <c r="B1732" t="s">
        <v>12338</v>
      </c>
      <c r="C1732" t="s">
        <v>12339</v>
      </c>
      <c r="D1732" t="s">
        <v>772</v>
      </c>
    </row>
    <row r="1733" spans="1:4">
      <c r="A1733" t="s">
        <v>12340</v>
      </c>
      <c r="B1733" t="s">
        <v>12341</v>
      </c>
      <c r="C1733" t="s">
        <v>12342</v>
      </c>
      <c r="D1733" t="s">
        <v>772</v>
      </c>
    </row>
    <row r="1734" spans="1:4">
      <c r="A1734" t="s">
        <v>12343</v>
      </c>
      <c r="B1734" t="s">
        <v>12318</v>
      </c>
      <c r="C1734" t="s">
        <v>12344</v>
      </c>
      <c r="D1734" t="s">
        <v>772</v>
      </c>
    </row>
    <row r="1735" spans="1:4">
      <c r="A1735" t="s">
        <v>12345</v>
      </c>
      <c r="B1735" t="s">
        <v>12346</v>
      </c>
      <c r="C1735" t="s">
        <v>12347</v>
      </c>
      <c r="D1735" t="s">
        <v>772</v>
      </c>
    </row>
    <row r="1736" spans="1:4">
      <c r="A1736" t="s">
        <v>12348</v>
      </c>
      <c r="B1736" t="s">
        <v>12349</v>
      </c>
      <c r="C1736" t="s">
        <v>12350</v>
      </c>
      <c r="D1736" t="s">
        <v>772</v>
      </c>
    </row>
    <row r="1737" spans="1:4">
      <c r="A1737" t="s">
        <v>12351</v>
      </c>
      <c r="B1737" t="s">
        <v>12352</v>
      </c>
      <c r="C1737" t="s">
        <v>12353</v>
      </c>
      <c r="D1737" t="s">
        <v>772</v>
      </c>
    </row>
    <row r="1738" spans="1:4">
      <c r="A1738" t="s">
        <v>12354</v>
      </c>
      <c r="B1738" t="s">
        <v>12355</v>
      </c>
      <c r="C1738" t="s">
        <v>12356</v>
      </c>
      <c r="D1738" t="s">
        <v>777</v>
      </c>
    </row>
    <row r="1739" spans="1:4">
      <c r="A1739" t="s">
        <v>12357</v>
      </c>
      <c r="B1739" t="s">
        <v>12358</v>
      </c>
      <c r="C1739" t="s">
        <v>12359</v>
      </c>
      <c r="D1739" t="s">
        <v>777</v>
      </c>
    </row>
    <row r="1740" spans="1:4">
      <c r="A1740" t="s">
        <v>12360</v>
      </c>
      <c r="B1740" t="s">
        <v>12361</v>
      </c>
      <c r="C1740" t="s">
        <v>12362</v>
      </c>
      <c r="D1740" t="s">
        <v>777</v>
      </c>
    </row>
    <row r="1741" spans="1:4">
      <c r="A1741" t="s">
        <v>12363</v>
      </c>
      <c r="B1741" t="s">
        <v>12364</v>
      </c>
      <c r="C1741" t="s">
        <v>12365</v>
      </c>
      <c r="D1741" t="s">
        <v>772</v>
      </c>
    </row>
    <row r="1742" spans="1:4">
      <c r="A1742" t="s">
        <v>12366</v>
      </c>
      <c r="B1742" t="s">
        <v>12367</v>
      </c>
      <c r="C1742" t="s">
        <v>12368</v>
      </c>
      <c r="D1742" t="s">
        <v>777</v>
      </c>
    </row>
    <row r="1743" spans="1:4">
      <c r="A1743" t="s">
        <v>12369</v>
      </c>
      <c r="B1743" t="s">
        <v>12370</v>
      </c>
      <c r="C1743" t="s">
        <v>12371</v>
      </c>
      <c r="D1743" t="s">
        <v>777</v>
      </c>
    </row>
    <row r="1744" spans="1:4">
      <c r="A1744" t="s">
        <v>12372</v>
      </c>
      <c r="B1744" t="s">
        <v>12373</v>
      </c>
      <c r="C1744" t="s">
        <v>12374</v>
      </c>
      <c r="D1744" t="s">
        <v>777</v>
      </c>
    </row>
    <row r="1745" spans="1:4">
      <c r="A1745" t="s">
        <v>12375</v>
      </c>
      <c r="B1745" t="s">
        <v>12376</v>
      </c>
      <c r="C1745" t="s">
        <v>12377</v>
      </c>
      <c r="D1745" t="s">
        <v>777</v>
      </c>
    </row>
    <row r="1746" spans="1:4">
      <c r="A1746" t="s">
        <v>12378</v>
      </c>
      <c r="B1746" t="s">
        <v>12379</v>
      </c>
      <c r="C1746" t="s">
        <v>12380</v>
      </c>
      <c r="D1746" t="s">
        <v>777</v>
      </c>
    </row>
    <row r="1747" spans="1:4">
      <c r="A1747" t="s">
        <v>12381</v>
      </c>
      <c r="B1747" t="s">
        <v>12382</v>
      </c>
      <c r="C1747" t="s">
        <v>12383</v>
      </c>
      <c r="D1747" t="s">
        <v>777</v>
      </c>
    </row>
    <row r="1748" spans="1:4">
      <c r="A1748" t="s">
        <v>12384</v>
      </c>
      <c r="B1748" t="s">
        <v>12385</v>
      </c>
      <c r="C1748" t="s">
        <v>12386</v>
      </c>
      <c r="D1748" t="s">
        <v>777</v>
      </c>
    </row>
    <row r="1749" spans="1:4">
      <c r="A1749" t="s">
        <v>12387</v>
      </c>
      <c r="B1749" t="s">
        <v>12388</v>
      </c>
      <c r="C1749" t="s">
        <v>12389</v>
      </c>
      <c r="D1749" t="s">
        <v>777</v>
      </c>
    </row>
    <row r="1750" spans="1:4">
      <c r="A1750" t="s">
        <v>12390</v>
      </c>
      <c r="B1750" t="s">
        <v>12391</v>
      </c>
      <c r="C1750" t="s">
        <v>12392</v>
      </c>
      <c r="D1750" t="s">
        <v>777</v>
      </c>
    </row>
    <row r="1751" spans="1:4">
      <c r="A1751" t="s">
        <v>12393</v>
      </c>
      <c r="B1751" t="s">
        <v>12394</v>
      </c>
      <c r="C1751" t="s">
        <v>12395</v>
      </c>
      <c r="D1751" t="s">
        <v>777</v>
      </c>
    </row>
    <row r="1752" spans="1:4">
      <c r="A1752" t="s">
        <v>12396</v>
      </c>
      <c r="B1752" t="s">
        <v>12397</v>
      </c>
      <c r="C1752" t="s">
        <v>12398</v>
      </c>
      <c r="D1752" t="s">
        <v>777</v>
      </c>
    </row>
    <row r="1753" spans="1:4">
      <c r="A1753" t="s">
        <v>12399</v>
      </c>
      <c r="B1753" t="s">
        <v>12400</v>
      </c>
      <c r="C1753" t="s">
        <v>12401</v>
      </c>
      <c r="D1753" t="s">
        <v>777</v>
      </c>
    </row>
    <row r="1754" spans="1:4">
      <c r="A1754" t="s">
        <v>12402</v>
      </c>
      <c r="B1754" t="s">
        <v>12403</v>
      </c>
      <c r="C1754" t="s">
        <v>12404</v>
      </c>
      <c r="D1754" t="s">
        <v>777</v>
      </c>
    </row>
    <row r="1755" spans="1:4">
      <c r="A1755" t="s">
        <v>12405</v>
      </c>
      <c r="B1755" t="s">
        <v>12406</v>
      </c>
      <c r="C1755" t="s">
        <v>12407</v>
      </c>
      <c r="D1755" t="s">
        <v>777</v>
      </c>
    </row>
    <row r="1756" spans="1:4">
      <c r="A1756" t="s">
        <v>12408</v>
      </c>
      <c r="B1756" t="s">
        <v>12409</v>
      </c>
      <c r="C1756" t="s">
        <v>12410</v>
      </c>
      <c r="D1756" t="s">
        <v>777</v>
      </c>
    </row>
    <row r="1757" spans="1:4">
      <c r="A1757" t="s">
        <v>12411</v>
      </c>
      <c r="B1757" t="s">
        <v>12412</v>
      </c>
      <c r="C1757" t="s">
        <v>12413</v>
      </c>
      <c r="D1757" t="s">
        <v>777</v>
      </c>
    </row>
    <row r="1758" spans="1:4">
      <c r="A1758" t="s">
        <v>12414</v>
      </c>
      <c r="B1758" t="s">
        <v>12415</v>
      </c>
      <c r="C1758" t="s">
        <v>12416</v>
      </c>
      <c r="D1758" t="s">
        <v>777</v>
      </c>
    </row>
    <row r="1759" spans="1:4">
      <c r="A1759" t="s">
        <v>12417</v>
      </c>
      <c r="B1759" t="s">
        <v>12418</v>
      </c>
      <c r="C1759" t="s">
        <v>12419</v>
      </c>
      <c r="D1759" t="s">
        <v>777</v>
      </c>
    </row>
    <row r="1760" spans="1:4">
      <c r="A1760" t="s">
        <v>12420</v>
      </c>
      <c r="B1760" t="s">
        <v>12421</v>
      </c>
      <c r="C1760" t="s">
        <v>12422</v>
      </c>
      <c r="D1760" t="s">
        <v>777</v>
      </c>
    </row>
    <row r="1761" spans="1:4">
      <c r="A1761" t="s">
        <v>12423</v>
      </c>
      <c r="B1761" t="s">
        <v>12424</v>
      </c>
      <c r="C1761" t="s">
        <v>12425</v>
      </c>
      <c r="D1761" t="s">
        <v>777</v>
      </c>
    </row>
    <row r="1762" spans="1:4">
      <c r="A1762" t="s">
        <v>12426</v>
      </c>
      <c r="B1762" t="s">
        <v>12427</v>
      </c>
      <c r="C1762" t="s">
        <v>12428</v>
      </c>
      <c r="D1762" t="s">
        <v>777</v>
      </c>
    </row>
    <row r="1763" spans="1:4">
      <c r="A1763" t="s">
        <v>12429</v>
      </c>
      <c r="B1763" t="s">
        <v>12430</v>
      </c>
      <c r="C1763" t="s">
        <v>12431</v>
      </c>
      <c r="D1763" t="s">
        <v>777</v>
      </c>
    </row>
    <row r="1764" spans="1:4">
      <c r="A1764" t="s">
        <v>12432</v>
      </c>
      <c r="B1764" t="s">
        <v>12433</v>
      </c>
      <c r="C1764" t="s">
        <v>12434</v>
      </c>
      <c r="D1764" t="s">
        <v>777</v>
      </c>
    </row>
    <row r="1765" spans="1:4">
      <c r="A1765" t="s">
        <v>12435</v>
      </c>
      <c r="B1765" t="s">
        <v>12436</v>
      </c>
      <c r="C1765" t="s">
        <v>12437</v>
      </c>
      <c r="D1765" t="s">
        <v>777</v>
      </c>
    </row>
    <row r="1766" spans="1:4">
      <c r="A1766" t="s">
        <v>12438</v>
      </c>
      <c r="B1766" t="s">
        <v>12439</v>
      </c>
      <c r="C1766" t="s">
        <v>12440</v>
      </c>
      <c r="D1766" t="s">
        <v>777</v>
      </c>
    </row>
    <row r="1767" spans="1:4">
      <c r="A1767" t="s">
        <v>12441</v>
      </c>
      <c r="B1767" t="s">
        <v>12442</v>
      </c>
      <c r="C1767" t="s">
        <v>12443</v>
      </c>
      <c r="D1767" t="s">
        <v>777</v>
      </c>
    </row>
    <row r="1768" spans="1:4">
      <c r="A1768" t="s">
        <v>12444</v>
      </c>
      <c r="B1768" t="s">
        <v>12445</v>
      </c>
      <c r="C1768" t="s">
        <v>12446</v>
      </c>
      <c r="D1768" t="s">
        <v>777</v>
      </c>
    </row>
    <row r="1769" spans="1:4">
      <c r="A1769" t="s">
        <v>12447</v>
      </c>
      <c r="B1769" t="s">
        <v>12448</v>
      </c>
      <c r="C1769" t="s">
        <v>12449</v>
      </c>
      <c r="D1769" t="s">
        <v>777</v>
      </c>
    </row>
    <row r="1770" spans="1:4">
      <c r="A1770" t="s">
        <v>12450</v>
      </c>
      <c r="B1770" t="s">
        <v>12451</v>
      </c>
      <c r="C1770" t="s">
        <v>12452</v>
      </c>
      <c r="D1770" t="s">
        <v>777</v>
      </c>
    </row>
    <row r="1771" spans="1:4">
      <c r="A1771" t="s">
        <v>12453</v>
      </c>
      <c r="B1771" t="s">
        <v>12454</v>
      </c>
      <c r="C1771" t="s">
        <v>12455</v>
      </c>
      <c r="D1771" t="s">
        <v>777</v>
      </c>
    </row>
    <row r="1772" spans="1:4">
      <c r="A1772" t="s">
        <v>12456</v>
      </c>
      <c r="B1772" t="s">
        <v>9813</v>
      </c>
      <c r="C1772" t="s">
        <v>12457</v>
      </c>
      <c r="D1772" t="s">
        <v>777</v>
      </c>
    </row>
    <row r="1773" spans="1:4">
      <c r="A1773" t="s">
        <v>12458</v>
      </c>
      <c r="B1773" t="s">
        <v>12459</v>
      </c>
      <c r="C1773" t="s">
        <v>12460</v>
      </c>
      <c r="D1773" t="s">
        <v>777</v>
      </c>
    </row>
    <row r="1774" spans="1:4">
      <c r="A1774" t="s">
        <v>12461</v>
      </c>
      <c r="B1774" t="s">
        <v>12462</v>
      </c>
      <c r="C1774" t="s">
        <v>12463</v>
      </c>
      <c r="D1774" t="s">
        <v>777</v>
      </c>
    </row>
    <row r="1775" spans="1:4">
      <c r="A1775" t="s">
        <v>12464</v>
      </c>
      <c r="B1775" t="s">
        <v>12465</v>
      </c>
      <c r="C1775" t="s">
        <v>12466</v>
      </c>
      <c r="D1775" t="s">
        <v>777</v>
      </c>
    </row>
    <row r="1776" spans="1:4">
      <c r="A1776" t="s">
        <v>12467</v>
      </c>
      <c r="B1776" t="s">
        <v>12468</v>
      </c>
      <c r="C1776" t="s">
        <v>12469</v>
      </c>
      <c r="D1776" t="s">
        <v>777</v>
      </c>
    </row>
    <row r="1777" spans="1:4">
      <c r="A1777" t="s">
        <v>12470</v>
      </c>
      <c r="B1777" t="s">
        <v>12471</v>
      </c>
      <c r="C1777" t="s">
        <v>12472</v>
      </c>
      <c r="D1777" t="s">
        <v>774</v>
      </c>
    </row>
    <row r="1778" spans="1:4">
      <c r="A1778" t="s">
        <v>12473</v>
      </c>
      <c r="B1778" t="s">
        <v>12474</v>
      </c>
      <c r="C1778" t="s">
        <v>2401</v>
      </c>
      <c r="D1778" t="s">
        <v>774</v>
      </c>
    </row>
    <row r="1779" spans="1:4">
      <c r="A1779" t="s">
        <v>12475</v>
      </c>
      <c r="B1779" t="s">
        <v>12476</v>
      </c>
      <c r="C1779" t="s">
        <v>12477</v>
      </c>
      <c r="D1779" t="s">
        <v>777</v>
      </c>
    </row>
    <row r="1780" spans="1:4">
      <c r="A1780" t="s">
        <v>12478</v>
      </c>
      <c r="B1780" t="s">
        <v>12479</v>
      </c>
      <c r="C1780" t="s">
        <v>12480</v>
      </c>
      <c r="D1780" t="s">
        <v>777</v>
      </c>
    </row>
    <row r="1781" spans="1:4">
      <c r="A1781" t="s">
        <v>12481</v>
      </c>
      <c r="B1781" t="s">
        <v>12482</v>
      </c>
      <c r="C1781" t="s">
        <v>12483</v>
      </c>
      <c r="D1781" t="s">
        <v>777</v>
      </c>
    </row>
    <row r="1782" spans="1:4">
      <c r="A1782" t="s">
        <v>12484</v>
      </c>
      <c r="B1782" t="s">
        <v>12485</v>
      </c>
      <c r="C1782" t="s">
        <v>12486</v>
      </c>
      <c r="D1782" t="s">
        <v>777</v>
      </c>
    </row>
    <row r="1783" spans="1:4">
      <c r="A1783" t="s">
        <v>12487</v>
      </c>
      <c r="B1783" t="s">
        <v>12488</v>
      </c>
      <c r="C1783" t="s">
        <v>12489</v>
      </c>
      <c r="D1783" t="s">
        <v>777</v>
      </c>
    </row>
    <row r="1784" spans="1:4">
      <c r="A1784" t="s">
        <v>12490</v>
      </c>
      <c r="B1784" t="s">
        <v>12491</v>
      </c>
      <c r="C1784" t="s">
        <v>12492</v>
      </c>
      <c r="D1784" t="s">
        <v>777</v>
      </c>
    </row>
    <row r="1785" spans="1:4">
      <c r="A1785" t="s">
        <v>12493</v>
      </c>
      <c r="B1785" t="s">
        <v>12494</v>
      </c>
      <c r="C1785" t="s">
        <v>12495</v>
      </c>
      <c r="D1785" t="s">
        <v>766</v>
      </c>
    </row>
    <row r="1786" spans="1:4">
      <c r="A1786" t="s">
        <v>12496</v>
      </c>
      <c r="B1786" t="s">
        <v>12497</v>
      </c>
      <c r="C1786" t="s">
        <v>2113</v>
      </c>
      <c r="D1786" t="s">
        <v>772</v>
      </c>
    </row>
    <row r="1787" spans="1:4">
      <c r="A1787" t="s">
        <v>12498</v>
      </c>
      <c r="B1787" t="s">
        <v>12499</v>
      </c>
      <c r="C1787" t="s">
        <v>12500</v>
      </c>
      <c r="D1787" t="s">
        <v>769</v>
      </c>
    </row>
    <row r="1788" spans="1:4">
      <c r="A1788" t="s">
        <v>12501</v>
      </c>
      <c r="B1788" t="s">
        <v>12502</v>
      </c>
      <c r="C1788" t="s">
        <v>12503</v>
      </c>
      <c r="D1788" t="s">
        <v>769</v>
      </c>
    </row>
    <row r="1789" spans="1:4">
      <c r="A1789" t="s">
        <v>12504</v>
      </c>
      <c r="B1789" t="s">
        <v>12505</v>
      </c>
      <c r="C1789" t="s">
        <v>12506</v>
      </c>
      <c r="D1789" t="s">
        <v>769</v>
      </c>
    </row>
    <row r="1790" spans="1:4">
      <c r="A1790" t="s">
        <v>12507</v>
      </c>
      <c r="B1790" t="s">
        <v>12508</v>
      </c>
      <c r="C1790" t="s">
        <v>12509</v>
      </c>
      <c r="D1790" t="s">
        <v>772</v>
      </c>
    </row>
    <row r="1791" spans="1:4">
      <c r="A1791" t="s">
        <v>12510</v>
      </c>
      <c r="B1791" t="s">
        <v>12511</v>
      </c>
      <c r="C1791" t="s">
        <v>12512</v>
      </c>
      <c r="D1791" t="s">
        <v>769</v>
      </c>
    </row>
    <row r="1792" spans="1:4">
      <c r="A1792" t="s">
        <v>12513</v>
      </c>
      <c r="B1792" t="s">
        <v>12511</v>
      </c>
      <c r="C1792" t="s">
        <v>12514</v>
      </c>
      <c r="D1792" t="s">
        <v>769</v>
      </c>
    </row>
    <row r="1793" spans="1:4">
      <c r="A1793" t="s">
        <v>12515</v>
      </c>
      <c r="B1793" t="s">
        <v>12516</v>
      </c>
      <c r="C1793" t="s">
        <v>12517</v>
      </c>
      <c r="D1793" t="s">
        <v>772</v>
      </c>
    </row>
    <row r="1794" spans="1:4">
      <c r="A1794" t="s">
        <v>12518</v>
      </c>
      <c r="B1794" t="s">
        <v>12519</v>
      </c>
      <c r="C1794" t="s">
        <v>12520</v>
      </c>
      <c r="D1794" t="s">
        <v>772</v>
      </c>
    </row>
    <row r="1795" spans="1:4">
      <c r="A1795" t="s">
        <v>12521</v>
      </c>
      <c r="B1795" t="s">
        <v>12522</v>
      </c>
      <c r="C1795" t="s">
        <v>12523</v>
      </c>
      <c r="D1795" t="s">
        <v>772</v>
      </c>
    </row>
    <row r="1796" spans="1:4">
      <c r="A1796" t="s">
        <v>12524</v>
      </c>
      <c r="B1796" t="s">
        <v>12525</v>
      </c>
      <c r="C1796" t="s">
        <v>12526</v>
      </c>
      <c r="D1796" t="s">
        <v>772</v>
      </c>
    </row>
    <row r="1797" spans="1:4">
      <c r="A1797" t="s">
        <v>12527</v>
      </c>
      <c r="B1797" t="s">
        <v>12528</v>
      </c>
      <c r="C1797" t="s">
        <v>12529</v>
      </c>
      <c r="D1797" t="s">
        <v>772</v>
      </c>
    </row>
    <row r="1798" spans="1:4">
      <c r="A1798" t="s">
        <v>12530</v>
      </c>
      <c r="B1798" t="s">
        <v>12531</v>
      </c>
      <c r="C1798" t="s">
        <v>12532</v>
      </c>
      <c r="D1798" t="s">
        <v>769</v>
      </c>
    </row>
    <row r="1799" spans="1:4">
      <c r="A1799" t="s">
        <v>12533</v>
      </c>
      <c r="B1799" t="s">
        <v>12534</v>
      </c>
      <c r="C1799" t="s">
        <v>12535</v>
      </c>
      <c r="D1799" t="s">
        <v>772</v>
      </c>
    </row>
    <row r="1800" spans="1:4">
      <c r="A1800" t="s">
        <v>12536</v>
      </c>
      <c r="B1800" t="s">
        <v>12537</v>
      </c>
      <c r="C1800" t="s">
        <v>12538</v>
      </c>
      <c r="D1800" t="s">
        <v>772</v>
      </c>
    </row>
    <row r="1801" spans="1:4">
      <c r="A1801" t="s">
        <v>12539</v>
      </c>
      <c r="B1801" t="s">
        <v>12540</v>
      </c>
      <c r="C1801" t="s">
        <v>12541</v>
      </c>
      <c r="D1801" t="s">
        <v>772</v>
      </c>
    </row>
    <row r="1802" spans="1:4">
      <c r="A1802" t="s">
        <v>12542</v>
      </c>
      <c r="B1802" t="s">
        <v>12543</v>
      </c>
      <c r="C1802" t="s">
        <v>12544</v>
      </c>
      <c r="D1802" t="s">
        <v>772</v>
      </c>
    </row>
    <row r="1803" spans="1:4">
      <c r="A1803" t="s">
        <v>12545</v>
      </c>
      <c r="B1803" t="s">
        <v>12546</v>
      </c>
      <c r="C1803" t="s">
        <v>12547</v>
      </c>
      <c r="D1803" t="s">
        <v>772</v>
      </c>
    </row>
    <row r="1804" spans="1:4">
      <c r="A1804" t="s">
        <v>12548</v>
      </c>
      <c r="B1804" t="s">
        <v>9257</v>
      </c>
      <c r="C1804" t="s">
        <v>12549</v>
      </c>
      <c r="D1804" t="s">
        <v>769</v>
      </c>
    </row>
    <row r="1805" spans="1:4">
      <c r="A1805" t="s">
        <v>12550</v>
      </c>
      <c r="B1805" t="s">
        <v>12551</v>
      </c>
      <c r="C1805" t="s">
        <v>12552</v>
      </c>
      <c r="D1805" t="s">
        <v>769</v>
      </c>
    </row>
    <row r="1806" spans="1:4">
      <c r="A1806" t="s">
        <v>12553</v>
      </c>
      <c r="B1806" t="s">
        <v>2446</v>
      </c>
      <c r="C1806" t="s">
        <v>5756</v>
      </c>
      <c r="D1806" t="s">
        <v>769</v>
      </c>
    </row>
    <row r="1807" spans="1:4">
      <c r="A1807" t="s">
        <v>12554</v>
      </c>
      <c r="B1807" t="s">
        <v>12555</v>
      </c>
      <c r="C1807" t="s">
        <v>12556</v>
      </c>
      <c r="D1807" t="s">
        <v>769</v>
      </c>
    </row>
    <row r="1808" spans="1:4">
      <c r="A1808" t="s">
        <v>12557</v>
      </c>
      <c r="B1808" t="s">
        <v>12558</v>
      </c>
      <c r="C1808" t="s">
        <v>12559</v>
      </c>
      <c r="D1808" t="s">
        <v>769</v>
      </c>
    </row>
    <row r="1809" spans="1:4">
      <c r="A1809" t="s">
        <v>12560</v>
      </c>
      <c r="B1809" t="s">
        <v>12561</v>
      </c>
      <c r="C1809" t="s">
        <v>12562</v>
      </c>
      <c r="D1809" t="s">
        <v>769</v>
      </c>
    </row>
    <row r="1810" spans="1:4">
      <c r="A1810" t="s">
        <v>12563</v>
      </c>
      <c r="B1810" t="s">
        <v>12564</v>
      </c>
      <c r="C1810" t="s">
        <v>12565</v>
      </c>
      <c r="D1810" t="s">
        <v>769</v>
      </c>
    </row>
    <row r="1811" spans="1:4">
      <c r="A1811" t="s">
        <v>12566</v>
      </c>
      <c r="B1811" t="s">
        <v>12567</v>
      </c>
      <c r="C1811" t="s">
        <v>12568</v>
      </c>
      <c r="D1811" t="s">
        <v>769</v>
      </c>
    </row>
    <row r="1812" spans="1:4">
      <c r="A1812" t="s">
        <v>12569</v>
      </c>
      <c r="B1812" t="s">
        <v>12570</v>
      </c>
      <c r="C1812" t="s">
        <v>12571</v>
      </c>
      <c r="D1812" t="s">
        <v>764</v>
      </c>
    </row>
    <row r="1813" spans="1:4">
      <c r="A1813" t="s">
        <v>12572</v>
      </c>
      <c r="B1813" t="s">
        <v>12573</v>
      </c>
      <c r="C1813" t="s">
        <v>7118</v>
      </c>
      <c r="D1813" t="s">
        <v>769</v>
      </c>
    </row>
    <row r="1814" spans="1:4">
      <c r="A1814" t="s">
        <v>12574</v>
      </c>
      <c r="B1814" t="s">
        <v>12575</v>
      </c>
      <c r="C1814" t="s">
        <v>12576</v>
      </c>
      <c r="D1814" t="s">
        <v>775</v>
      </c>
    </row>
    <row r="1815" spans="1:4">
      <c r="A1815" t="s">
        <v>12577</v>
      </c>
      <c r="B1815" t="s">
        <v>12578</v>
      </c>
      <c r="C1815" t="s">
        <v>12579</v>
      </c>
      <c r="D1815" t="s">
        <v>766</v>
      </c>
    </row>
    <row r="1816" spans="1:4">
      <c r="A1816" t="s">
        <v>12580</v>
      </c>
      <c r="B1816" t="s">
        <v>12581</v>
      </c>
      <c r="C1816" t="s">
        <v>12582</v>
      </c>
      <c r="D1816" t="s">
        <v>775</v>
      </c>
    </row>
    <row r="1817" spans="1:4">
      <c r="A1817" t="s">
        <v>12583</v>
      </c>
      <c r="B1817" t="s">
        <v>12584</v>
      </c>
      <c r="C1817" t="s">
        <v>12585</v>
      </c>
      <c r="D1817" t="s">
        <v>775</v>
      </c>
    </row>
    <row r="1818" spans="1:4">
      <c r="A1818" t="s">
        <v>12586</v>
      </c>
      <c r="B1818" t="s">
        <v>12587</v>
      </c>
      <c r="C1818" t="s">
        <v>12588</v>
      </c>
      <c r="D1818" t="s">
        <v>775</v>
      </c>
    </row>
    <row r="1819" spans="1:4">
      <c r="A1819" t="s">
        <v>12589</v>
      </c>
      <c r="B1819" t="s">
        <v>12590</v>
      </c>
      <c r="C1819" t="s">
        <v>12591</v>
      </c>
      <c r="D1819" t="s">
        <v>775</v>
      </c>
    </row>
    <row r="1820" spans="1:4">
      <c r="A1820" t="s">
        <v>12592</v>
      </c>
      <c r="B1820" t="s">
        <v>12593</v>
      </c>
      <c r="C1820" t="s">
        <v>12594</v>
      </c>
      <c r="D1820" t="s">
        <v>775</v>
      </c>
    </row>
    <row r="1821" spans="1:4">
      <c r="A1821" t="s">
        <v>12595</v>
      </c>
      <c r="B1821" t="s">
        <v>12596</v>
      </c>
      <c r="C1821" t="s">
        <v>12597</v>
      </c>
      <c r="D1821" t="s">
        <v>775</v>
      </c>
    </row>
    <row r="1822" spans="1:4">
      <c r="A1822" t="s">
        <v>12598</v>
      </c>
      <c r="B1822" t="s">
        <v>12599</v>
      </c>
      <c r="C1822" t="s">
        <v>12600</v>
      </c>
      <c r="D1822" t="s">
        <v>775</v>
      </c>
    </row>
    <row r="1823" spans="1:4">
      <c r="A1823" t="s">
        <v>12601</v>
      </c>
      <c r="B1823" t="s">
        <v>12602</v>
      </c>
      <c r="C1823" t="s">
        <v>12603</v>
      </c>
      <c r="D1823" t="s">
        <v>775</v>
      </c>
    </row>
    <row r="1824" spans="1:4">
      <c r="A1824" t="s">
        <v>12604</v>
      </c>
      <c r="B1824" t="s">
        <v>12605</v>
      </c>
      <c r="C1824" t="s">
        <v>12606</v>
      </c>
      <c r="D1824" t="s">
        <v>775</v>
      </c>
    </row>
    <row r="1825" spans="1:4">
      <c r="A1825" t="s">
        <v>12607</v>
      </c>
      <c r="B1825" t="s">
        <v>12608</v>
      </c>
      <c r="C1825" t="s">
        <v>12609</v>
      </c>
      <c r="D1825" t="s">
        <v>775</v>
      </c>
    </row>
    <row r="1826" spans="1:4">
      <c r="A1826" t="s">
        <v>12610</v>
      </c>
      <c r="B1826" t="s">
        <v>12611</v>
      </c>
      <c r="C1826" t="s">
        <v>12612</v>
      </c>
      <c r="D1826" t="s">
        <v>775</v>
      </c>
    </row>
    <row r="1827" spans="1:4">
      <c r="A1827" t="s">
        <v>12613</v>
      </c>
      <c r="B1827" t="s">
        <v>12614</v>
      </c>
      <c r="C1827" t="s">
        <v>12615</v>
      </c>
      <c r="D1827" t="s">
        <v>775</v>
      </c>
    </row>
    <row r="1828" spans="1:4">
      <c r="A1828" t="s">
        <v>12616</v>
      </c>
      <c r="B1828" t="s">
        <v>12617</v>
      </c>
      <c r="C1828" t="s">
        <v>12618</v>
      </c>
      <c r="D1828" t="s">
        <v>775</v>
      </c>
    </row>
    <row r="1829" spans="1:4">
      <c r="A1829" t="s">
        <v>12619</v>
      </c>
      <c r="B1829" t="s">
        <v>12620</v>
      </c>
      <c r="C1829" t="s">
        <v>12621</v>
      </c>
      <c r="D1829" t="s">
        <v>775</v>
      </c>
    </row>
    <row r="1830" spans="1:4">
      <c r="A1830" t="s">
        <v>12622</v>
      </c>
      <c r="B1830" t="s">
        <v>12623</v>
      </c>
      <c r="C1830" t="s">
        <v>12624</v>
      </c>
      <c r="D1830" t="s">
        <v>775</v>
      </c>
    </row>
    <row r="1831" spans="1:4">
      <c r="A1831" t="s">
        <v>12625</v>
      </c>
      <c r="B1831" t="s">
        <v>12581</v>
      </c>
      <c r="C1831" t="s">
        <v>12626</v>
      </c>
      <c r="D1831" t="s">
        <v>775</v>
      </c>
    </row>
    <row r="1832" spans="1:4">
      <c r="A1832" t="s">
        <v>12627</v>
      </c>
      <c r="B1832" t="s">
        <v>12628</v>
      </c>
      <c r="C1832" t="s">
        <v>12629</v>
      </c>
      <c r="D1832" t="s">
        <v>775</v>
      </c>
    </row>
    <row r="1833" spans="1:4">
      <c r="A1833" t="s">
        <v>12630</v>
      </c>
      <c r="B1833" t="s">
        <v>12631</v>
      </c>
      <c r="C1833" t="s">
        <v>12632</v>
      </c>
      <c r="D1833" t="s">
        <v>775</v>
      </c>
    </row>
    <row r="1834" spans="1:4">
      <c r="A1834" t="s">
        <v>12633</v>
      </c>
      <c r="B1834" t="s">
        <v>12634</v>
      </c>
      <c r="C1834" t="s">
        <v>12635</v>
      </c>
      <c r="D1834" t="s">
        <v>775</v>
      </c>
    </row>
    <row r="1835" spans="1:4">
      <c r="A1835" t="s">
        <v>12636</v>
      </c>
      <c r="B1835" t="s">
        <v>12637</v>
      </c>
      <c r="C1835" t="s">
        <v>12638</v>
      </c>
      <c r="D1835" t="s">
        <v>775</v>
      </c>
    </row>
    <row r="1836" spans="1:4">
      <c r="A1836" t="s">
        <v>12639</v>
      </c>
      <c r="B1836" t="s">
        <v>12640</v>
      </c>
      <c r="C1836" t="s">
        <v>12641</v>
      </c>
      <c r="D1836" t="s">
        <v>775</v>
      </c>
    </row>
    <row r="1837" spans="1:4">
      <c r="A1837" t="s">
        <v>12642</v>
      </c>
      <c r="B1837" t="s">
        <v>12643</v>
      </c>
      <c r="C1837" t="s">
        <v>12644</v>
      </c>
      <c r="D1837" t="s">
        <v>775</v>
      </c>
    </row>
    <row r="1838" spans="1:4">
      <c r="A1838" t="s">
        <v>12645</v>
      </c>
      <c r="B1838" t="s">
        <v>12646</v>
      </c>
      <c r="C1838" t="s">
        <v>12647</v>
      </c>
      <c r="D1838" t="s">
        <v>775</v>
      </c>
    </row>
    <row r="1839" spans="1:4">
      <c r="A1839" t="s">
        <v>12648</v>
      </c>
      <c r="B1839" t="s">
        <v>12649</v>
      </c>
      <c r="C1839" t="s">
        <v>12650</v>
      </c>
      <c r="D1839" t="s">
        <v>775</v>
      </c>
    </row>
    <row r="1840" spans="1:4">
      <c r="A1840" t="s">
        <v>12651</v>
      </c>
      <c r="B1840" t="s">
        <v>12652</v>
      </c>
      <c r="C1840" t="s">
        <v>12653</v>
      </c>
      <c r="D1840" t="s">
        <v>775</v>
      </c>
    </row>
    <row r="1841" spans="1:4">
      <c r="A1841" t="s">
        <v>12654</v>
      </c>
      <c r="B1841" t="s">
        <v>12655</v>
      </c>
      <c r="C1841" t="s">
        <v>12656</v>
      </c>
      <c r="D1841" t="s">
        <v>775</v>
      </c>
    </row>
    <row r="1842" spans="1:4">
      <c r="A1842" t="s">
        <v>12657</v>
      </c>
      <c r="B1842" t="s">
        <v>12658</v>
      </c>
      <c r="C1842" t="s">
        <v>12659</v>
      </c>
      <c r="D1842" t="s">
        <v>775</v>
      </c>
    </row>
    <row r="1843" spans="1:4">
      <c r="A1843" t="s">
        <v>12660</v>
      </c>
      <c r="B1843" t="s">
        <v>12661</v>
      </c>
      <c r="C1843" t="s">
        <v>12662</v>
      </c>
      <c r="D1843" t="s">
        <v>775</v>
      </c>
    </row>
    <row r="1844" spans="1:4">
      <c r="A1844" t="s">
        <v>12663</v>
      </c>
      <c r="B1844" t="s">
        <v>12664</v>
      </c>
      <c r="C1844" t="s">
        <v>12665</v>
      </c>
      <c r="D1844" t="s">
        <v>775</v>
      </c>
    </row>
    <row r="1845" spans="1:4">
      <c r="A1845" t="s">
        <v>12666</v>
      </c>
      <c r="B1845" t="s">
        <v>12667</v>
      </c>
      <c r="C1845" t="s">
        <v>12668</v>
      </c>
      <c r="D1845" t="s">
        <v>775</v>
      </c>
    </row>
    <row r="1846" spans="1:4">
      <c r="A1846" t="s">
        <v>12669</v>
      </c>
      <c r="B1846" t="s">
        <v>12670</v>
      </c>
      <c r="C1846" t="s">
        <v>12671</v>
      </c>
      <c r="D1846" t="s">
        <v>775</v>
      </c>
    </row>
    <row r="1847" spans="1:4">
      <c r="A1847" t="s">
        <v>12672</v>
      </c>
      <c r="B1847" t="s">
        <v>12673</v>
      </c>
      <c r="C1847" t="s">
        <v>12674</v>
      </c>
      <c r="D1847" t="s">
        <v>775</v>
      </c>
    </row>
    <row r="1848" spans="1:4">
      <c r="A1848" t="s">
        <v>12675</v>
      </c>
      <c r="B1848" t="s">
        <v>12676</v>
      </c>
      <c r="C1848" t="s">
        <v>12677</v>
      </c>
      <c r="D1848" t="s">
        <v>775</v>
      </c>
    </row>
    <row r="1849" spans="1:4">
      <c r="A1849" t="s">
        <v>12678</v>
      </c>
      <c r="B1849" t="s">
        <v>12679</v>
      </c>
      <c r="C1849" t="s">
        <v>12680</v>
      </c>
      <c r="D1849" t="s">
        <v>775</v>
      </c>
    </row>
    <row r="1850" spans="1:4">
      <c r="A1850" t="s">
        <v>12681</v>
      </c>
      <c r="B1850" t="s">
        <v>12637</v>
      </c>
      <c r="C1850" t="s">
        <v>12682</v>
      </c>
      <c r="D1850" t="s">
        <v>775</v>
      </c>
    </row>
    <row r="1851" spans="1:4">
      <c r="A1851" t="s">
        <v>12683</v>
      </c>
      <c r="B1851" t="s">
        <v>12684</v>
      </c>
      <c r="C1851" t="s">
        <v>12685</v>
      </c>
      <c r="D1851" t="s">
        <v>775</v>
      </c>
    </row>
    <row r="1852" spans="1:4">
      <c r="A1852" t="s">
        <v>12686</v>
      </c>
      <c r="B1852" t="s">
        <v>12687</v>
      </c>
      <c r="C1852" t="s">
        <v>12688</v>
      </c>
      <c r="D1852" t="s">
        <v>775</v>
      </c>
    </row>
    <row r="1853" spans="1:4">
      <c r="A1853" t="s">
        <v>12689</v>
      </c>
      <c r="B1853" t="s">
        <v>12690</v>
      </c>
      <c r="C1853" t="s">
        <v>12691</v>
      </c>
      <c r="D1853" t="s">
        <v>775</v>
      </c>
    </row>
    <row r="1854" spans="1:4">
      <c r="A1854" t="s">
        <v>12692</v>
      </c>
      <c r="B1854" t="s">
        <v>12693</v>
      </c>
      <c r="C1854" t="s">
        <v>12694</v>
      </c>
      <c r="D1854" t="s">
        <v>775</v>
      </c>
    </row>
    <row r="1855" spans="1:4">
      <c r="A1855" t="s">
        <v>12695</v>
      </c>
      <c r="B1855" t="s">
        <v>12696</v>
      </c>
      <c r="C1855" t="s">
        <v>12697</v>
      </c>
      <c r="D1855" t="s">
        <v>775</v>
      </c>
    </row>
    <row r="1856" spans="1:4">
      <c r="A1856" t="s">
        <v>12698</v>
      </c>
      <c r="B1856" t="s">
        <v>12699</v>
      </c>
      <c r="C1856" t="s">
        <v>12700</v>
      </c>
      <c r="D1856" t="s">
        <v>775</v>
      </c>
    </row>
    <row r="1857" spans="1:4">
      <c r="A1857" t="s">
        <v>12701</v>
      </c>
      <c r="B1857" t="s">
        <v>12702</v>
      </c>
      <c r="C1857" t="s">
        <v>12703</v>
      </c>
      <c r="D1857" t="s">
        <v>775</v>
      </c>
    </row>
    <row r="1858" spans="1:4">
      <c r="A1858" t="s">
        <v>12704</v>
      </c>
      <c r="B1858" t="s">
        <v>12705</v>
      </c>
      <c r="C1858" t="s">
        <v>12706</v>
      </c>
      <c r="D1858" t="s">
        <v>775</v>
      </c>
    </row>
    <row r="1859" spans="1:4">
      <c r="A1859" t="s">
        <v>12707</v>
      </c>
      <c r="B1859" t="s">
        <v>12708</v>
      </c>
      <c r="C1859" t="s">
        <v>12709</v>
      </c>
      <c r="D1859" t="s">
        <v>775</v>
      </c>
    </row>
    <row r="1860" spans="1:4">
      <c r="A1860" t="s">
        <v>12710</v>
      </c>
      <c r="B1860" t="s">
        <v>12711</v>
      </c>
      <c r="C1860" t="s">
        <v>12712</v>
      </c>
      <c r="D1860" t="s">
        <v>775</v>
      </c>
    </row>
    <row r="1861" spans="1:4">
      <c r="A1861" t="s">
        <v>12713</v>
      </c>
      <c r="B1861" t="s">
        <v>12714</v>
      </c>
      <c r="C1861" t="s">
        <v>12715</v>
      </c>
      <c r="D1861" t="s">
        <v>775</v>
      </c>
    </row>
    <row r="1862" spans="1:4">
      <c r="A1862" t="s">
        <v>12716</v>
      </c>
      <c r="B1862" t="s">
        <v>12717</v>
      </c>
      <c r="C1862" t="s">
        <v>12718</v>
      </c>
      <c r="D1862" t="s">
        <v>775</v>
      </c>
    </row>
    <row r="1863" spans="1:4">
      <c r="A1863" t="s">
        <v>12719</v>
      </c>
      <c r="B1863" t="s">
        <v>12720</v>
      </c>
      <c r="C1863" t="s">
        <v>12721</v>
      </c>
      <c r="D1863" t="s">
        <v>775</v>
      </c>
    </row>
    <row r="1864" spans="1:4">
      <c r="A1864" t="s">
        <v>12722</v>
      </c>
      <c r="B1864" t="s">
        <v>12723</v>
      </c>
      <c r="C1864" t="s">
        <v>12724</v>
      </c>
      <c r="D1864" t="s">
        <v>775</v>
      </c>
    </row>
    <row r="1865" spans="1:4">
      <c r="A1865" t="s">
        <v>12725</v>
      </c>
      <c r="B1865" t="s">
        <v>12726</v>
      </c>
      <c r="C1865" t="s">
        <v>12727</v>
      </c>
      <c r="D1865" t="s">
        <v>775</v>
      </c>
    </row>
    <row r="1866" spans="1:4">
      <c r="A1866" t="s">
        <v>12728</v>
      </c>
      <c r="B1866" t="s">
        <v>12729</v>
      </c>
      <c r="C1866" t="s">
        <v>12730</v>
      </c>
      <c r="D1866" t="s">
        <v>775</v>
      </c>
    </row>
    <row r="1867" spans="1:4">
      <c r="A1867" t="s">
        <v>12731</v>
      </c>
      <c r="B1867" t="s">
        <v>12732</v>
      </c>
      <c r="C1867" t="s">
        <v>12733</v>
      </c>
      <c r="D1867" t="s">
        <v>775</v>
      </c>
    </row>
    <row r="1868" spans="1:4">
      <c r="A1868" t="s">
        <v>12734</v>
      </c>
      <c r="B1868" t="s">
        <v>12735</v>
      </c>
      <c r="C1868" t="s">
        <v>12736</v>
      </c>
      <c r="D1868" t="s">
        <v>775</v>
      </c>
    </row>
    <row r="1869" spans="1:4">
      <c r="A1869" t="s">
        <v>12737</v>
      </c>
      <c r="B1869" t="s">
        <v>12738</v>
      </c>
      <c r="C1869" t="s">
        <v>12739</v>
      </c>
      <c r="D1869" t="s">
        <v>775</v>
      </c>
    </row>
    <row r="1870" spans="1:4">
      <c r="A1870" t="s">
        <v>12740</v>
      </c>
      <c r="B1870" t="s">
        <v>12741</v>
      </c>
      <c r="C1870" t="s">
        <v>12742</v>
      </c>
      <c r="D1870" t="s">
        <v>775</v>
      </c>
    </row>
    <row r="1871" spans="1:4">
      <c r="A1871" t="s">
        <v>12743</v>
      </c>
      <c r="B1871" t="s">
        <v>12744</v>
      </c>
      <c r="C1871" t="s">
        <v>12745</v>
      </c>
      <c r="D1871" t="s">
        <v>775</v>
      </c>
    </row>
    <row r="1872" spans="1:4">
      <c r="A1872" t="s">
        <v>12746</v>
      </c>
      <c r="B1872" t="s">
        <v>12747</v>
      </c>
      <c r="C1872" t="s">
        <v>12748</v>
      </c>
      <c r="D1872" t="s">
        <v>775</v>
      </c>
    </row>
    <row r="1873" spans="1:4">
      <c r="A1873" t="s">
        <v>12749</v>
      </c>
      <c r="B1873" t="s">
        <v>12750</v>
      </c>
      <c r="C1873" t="s">
        <v>12751</v>
      </c>
      <c r="D1873" t="s">
        <v>775</v>
      </c>
    </row>
    <row r="1874" spans="1:4">
      <c r="A1874" t="s">
        <v>12752</v>
      </c>
      <c r="B1874" t="s">
        <v>12753</v>
      </c>
      <c r="C1874" t="s">
        <v>12754</v>
      </c>
      <c r="D1874" t="s">
        <v>775</v>
      </c>
    </row>
    <row r="1875" spans="1:4">
      <c r="A1875" t="s">
        <v>12755</v>
      </c>
      <c r="B1875" t="s">
        <v>12756</v>
      </c>
      <c r="C1875" t="s">
        <v>12757</v>
      </c>
      <c r="D1875" t="s">
        <v>775</v>
      </c>
    </row>
    <row r="1876" spans="1:4">
      <c r="A1876" t="s">
        <v>12758</v>
      </c>
      <c r="B1876" t="s">
        <v>12759</v>
      </c>
      <c r="C1876" t="s">
        <v>12760</v>
      </c>
      <c r="D1876" t="s">
        <v>775</v>
      </c>
    </row>
    <row r="1877" spans="1:4">
      <c r="A1877" t="s">
        <v>12761</v>
      </c>
      <c r="B1877" t="s">
        <v>12762</v>
      </c>
      <c r="C1877" t="s">
        <v>12763</v>
      </c>
      <c r="D1877" t="s">
        <v>775</v>
      </c>
    </row>
    <row r="1878" spans="1:4">
      <c r="A1878" t="s">
        <v>12764</v>
      </c>
      <c r="B1878" t="s">
        <v>12765</v>
      </c>
      <c r="C1878" t="s">
        <v>12766</v>
      </c>
      <c r="D1878" t="s">
        <v>775</v>
      </c>
    </row>
    <row r="1879" spans="1:4">
      <c r="A1879" t="s">
        <v>12767</v>
      </c>
      <c r="B1879" t="s">
        <v>12768</v>
      </c>
      <c r="C1879" t="s">
        <v>12769</v>
      </c>
      <c r="D1879" t="s">
        <v>775</v>
      </c>
    </row>
    <row r="1880" spans="1:4">
      <c r="A1880" t="s">
        <v>12770</v>
      </c>
      <c r="B1880" t="s">
        <v>12771</v>
      </c>
      <c r="C1880" t="s">
        <v>12772</v>
      </c>
      <c r="D1880" t="s">
        <v>775</v>
      </c>
    </row>
    <row r="1881" spans="1:4">
      <c r="A1881" t="s">
        <v>12773</v>
      </c>
      <c r="B1881" t="s">
        <v>12774</v>
      </c>
      <c r="C1881" t="s">
        <v>12775</v>
      </c>
      <c r="D1881" t="s">
        <v>775</v>
      </c>
    </row>
    <row r="1882" spans="1:4">
      <c r="A1882" t="s">
        <v>12776</v>
      </c>
      <c r="B1882" t="s">
        <v>12774</v>
      </c>
      <c r="C1882" t="s">
        <v>12777</v>
      </c>
      <c r="D1882" t="s">
        <v>775</v>
      </c>
    </row>
    <row r="1883" spans="1:4">
      <c r="A1883" t="s">
        <v>12778</v>
      </c>
      <c r="B1883" t="s">
        <v>12779</v>
      </c>
      <c r="C1883" t="s">
        <v>12780</v>
      </c>
      <c r="D1883" t="s">
        <v>775</v>
      </c>
    </row>
    <row r="1884" spans="1:4">
      <c r="A1884" t="s">
        <v>12781</v>
      </c>
      <c r="B1884" t="s">
        <v>12782</v>
      </c>
      <c r="C1884" t="s">
        <v>12783</v>
      </c>
      <c r="D1884" t="s">
        <v>775</v>
      </c>
    </row>
    <row r="1885" spans="1:4">
      <c r="A1885" t="s">
        <v>12784</v>
      </c>
      <c r="B1885" t="s">
        <v>12785</v>
      </c>
      <c r="C1885" t="s">
        <v>12786</v>
      </c>
      <c r="D1885" t="s">
        <v>775</v>
      </c>
    </row>
    <row r="1886" spans="1:4">
      <c r="A1886" t="s">
        <v>12787</v>
      </c>
      <c r="B1886" t="s">
        <v>12788</v>
      </c>
      <c r="C1886" t="s">
        <v>12789</v>
      </c>
      <c r="D1886" t="s">
        <v>775</v>
      </c>
    </row>
    <row r="1887" spans="1:4">
      <c r="A1887" t="s">
        <v>12790</v>
      </c>
      <c r="B1887" t="s">
        <v>12791</v>
      </c>
      <c r="C1887" t="s">
        <v>12792</v>
      </c>
      <c r="D1887" t="s">
        <v>775</v>
      </c>
    </row>
    <row r="1888" spans="1:4">
      <c r="A1888" t="s">
        <v>12793</v>
      </c>
      <c r="B1888" t="s">
        <v>12794</v>
      </c>
      <c r="C1888" t="s">
        <v>12795</v>
      </c>
      <c r="D1888" t="s">
        <v>775</v>
      </c>
    </row>
    <row r="1889" spans="1:4">
      <c r="A1889" t="s">
        <v>12796</v>
      </c>
      <c r="B1889" t="s">
        <v>12797</v>
      </c>
      <c r="C1889" t="s">
        <v>12798</v>
      </c>
      <c r="D1889" t="s">
        <v>775</v>
      </c>
    </row>
    <row r="1890" spans="1:4">
      <c r="A1890" t="s">
        <v>12799</v>
      </c>
      <c r="B1890" t="s">
        <v>12800</v>
      </c>
      <c r="C1890" t="s">
        <v>12801</v>
      </c>
      <c r="D1890" t="s">
        <v>775</v>
      </c>
    </row>
    <row r="1891" spans="1:4">
      <c r="A1891" t="s">
        <v>12802</v>
      </c>
      <c r="B1891" t="s">
        <v>12803</v>
      </c>
      <c r="C1891" t="s">
        <v>12804</v>
      </c>
      <c r="D1891" t="s">
        <v>775</v>
      </c>
    </row>
    <row r="1892" spans="1:4">
      <c r="A1892" t="s">
        <v>12805</v>
      </c>
      <c r="B1892" t="s">
        <v>12806</v>
      </c>
      <c r="C1892" t="s">
        <v>12807</v>
      </c>
      <c r="D1892" t="s">
        <v>775</v>
      </c>
    </row>
    <row r="1893" spans="1:4">
      <c r="A1893" t="s">
        <v>12808</v>
      </c>
      <c r="B1893" t="s">
        <v>12809</v>
      </c>
      <c r="C1893" t="s">
        <v>12810</v>
      </c>
      <c r="D1893" t="s">
        <v>775</v>
      </c>
    </row>
    <row r="1894" spans="1:4">
      <c r="A1894" t="s">
        <v>12811</v>
      </c>
      <c r="B1894" t="s">
        <v>12812</v>
      </c>
      <c r="C1894" t="s">
        <v>12813</v>
      </c>
      <c r="D1894" t="s">
        <v>775</v>
      </c>
    </row>
    <row r="1895" spans="1:4">
      <c r="A1895" t="s">
        <v>12814</v>
      </c>
      <c r="B1895" t="s">
        <v>12815</v>
      </c>
      <c r="C1895" t="s">
        <v>12816</v>
      </c>
      <c r="D1895" t="s">
        <v>775</v>
      </c>
    </row>
    <row r="1896" spans="1:4">
      <c r="A1896" t="s">
        <v>12817</v>
      </c>
      <c r="B1896" t="s">
        <v>12818</v>
      </c>
      <c r="C1896" t="s">
        <v>12819</v>
      </c>
      <c r="D1896" t="s">
        <v>775</v>
      </c>
    </row>
    <row r="1897" spans="1:4">
      <c r="A1897" t="s">
        <v>12820</v>
      </c>
      <c r="B1897" t="s">
        <v>12821</v>
      </c>
      <c r="C1897" t="s">
        <v>12822</v>
      </c>
      <c r="D1897" t="s">
        <v>775</v>
      </c>
    </row>
    <row r="1898" spans="1:4">
      <c r="A1898" t="s">
        <v>12823</v>
      </c>
      <c r="B1898" t="s">
        <v>12824</v>
      </c>
      <c r="C1898" t="s">
        <v>12825</v>
      </c>
      <c r="D1898" t="s">
        <v>775</v>
      </c>
    </row>
    <row r="1899" spans="1:4">
      <c r="A1899" t="s">
        <v>12826</v>
      </c>
      <c r="B1899" t="s">
        <v>12827</v>
      </c>
      <c r="C1899" t="s">
        <v>12828</v>
      </c>
      <c r="D1899" t="s">
        <v>775</v>
      </c>
    </row>
    <row r="1900" spans="1:4">
      <c r="A1900" t="s">
        <v>12829</v>
      </c>
      <c r="B1900" t="s">
        <v>12830</v>
      </c>
      <c r="C1900" t="s">
        <v>12831</v>
      </c>
      <c r="D1900" t="s">
        <v>775</v>
      </c>
    </row>
    <row r="1901" spans="1:4">
      <c r="A1901" t="s">
        <v>12832</v>
      </c>
      <c r="B1901" t="s">
        <v>12833</v>
      </c>
      <c r="C1901" t="s">
        <v>12834</v>
      </c>
      <c r="D1901" t="s">
        <v>775</v>
      </c>
    </row>
    <row r="1902" spans="1:4">
      <c r="A1902" t="s">
        <v>12835</v>
      </c>
      <c r="B1902" t="s">
        <v>12836</v>
      </c>
      <c r="C1902" t="s">
        <v>12837</v>
      </c>
      <c r="D1902" t="s">
        <v>775</v>
      </c>
    </row>
    <row r="1903" spans="1:4">
      <c r="A1903" t="s">
        <v>12838</v>
      </c>
      <c r="B1903" t="s">
        <v>12839</v>
      </c>
      <c r="C1903" t="s">
        <v>12840</v>
      </c>
      <c r="D1903" t="s">
        <v>775</v>
      </c>
    </row>
    <row r="1904" spans="1:4">
      <c r="A1904" t="s">
        <v>12841</v>
      </c>
      <c r="B1904" t="s">
        <v>12842</v>
      </c>
      <c r="C1904" t="s">
        <v>12843</v>
      </c>
      <c r="D1904" t="s">
        <v>775</v>
      </c>
    </row>
    <row r="1905" spans="1:4">
      <c r="A1905" t="s">
        <v>12844</v>
      </c>
      <c r="B1905" t="s">
        <v>12845</v>
      </c>
      <c r="C1905" t="s">
        <v>12846</v>
      </c>
      <c r="D1905" t="s">
        <v>775</v>
      </c>
    </row>
    <row r="1906" spans="1:4">
      <c r="A1906" t="s">
        <v>12847</v>
      </c>
      <c r="B1906" t="s">
        <v>12848</v>
      </c>
      <c r="C1906" t="s">
        <v>12849</v>
      </c>
      <c r="D1906" t="s">
        <v>775</v>
      </c>
    </row>
    <row r="1907" spans="1:4">
      <c r="A1907" t="s">
        <v>12850</v>
      </c>
      <c r="B1907" t="s">
        <v>12851</v>
      </c>
      <c r="C1907" t="s">
        <v>12852</v>
      </c>
      <c r="D1907" t="s">
        <v>775</v>
      </c>
    </row>
    <row r="1908" spans="1:4">
      <c r="A1908" t="s">
        <v>12853</v>
      </c>
      <c r="B1908" t="s">
        <v>12854</v>
      </c>
      <c r="C1908" t="s">
        <v>12855</v>
      </c>
      <c r="D1908" t="s">
        <v>775</v>
      </c>
    </row>
    <row r="1909" spans="1:4">
      <c r="A1909" t="s">
        <v>12856</v>
      </c>
      <c r="B1909" t="s">
        <v>12857</v>
      </c>
      <c r="C1909" t="s">
        <v>12858</v>
      </c>
      <c r="D1909" t="s">
        <v>775</v>
      </c>
    </row>
    <row r="1910" spans="1:4">
      <c r="A1910" t="s">
        <v>12859</v>
      </c>
      <c r="B1910" t="s">
        <v>12860</v>
      </c>
      <c r="C1910" t="s">
        <v>12861</v>
      </c>
      <c r="D1910" t="s">
        <v>775</v>
      </c>
    </row>
    <row r="1911" spans="1:4">
      <c r="A1911" t="s">
        <v>12862</v>
      </c>
      <c r="B1911" t="s">
        <v>12863</v>
      </c>
      <c r="C1911" t="s">
        <v>12864</v>
      </c>
      <c r="D1911" t="s">
        <v>775</v>
      </c>
    </row>
    <row r="1912" spans="1:4">
      <c r="A1912" t="s">
        <v>12865</v>
      </c>
      <c r="B1912" t="s">
        <v>12866</v>
      </c>
      <c r="C1912" t="s">
        <v>12867</v>
      </c>
      <c r="D1912" t="s">
        <v>775</v>
      </c>
    </row>
    <row r="1913" spans="1:4">
      <c r="A1913" t="s">
        <v>12868</v>
      </c>
      <c r="B1913" t="s">
        <v>12869</v>
      </c>
      <c r="C1913" t="s">
        <v>12870</v>
      </c>
      <c r="D1913" t="s">
        <v>775</v>
      </c>
    </row>
    <row r="1914" spans="1:4">
      <c r="A1914" t="s">
        <v>12871</v>
      </c>
      <c r="B1914" t="s">
        <v>12872</v>
      </c>
      <c r="C1914" t="s">
        <v>12873</v>
      </c>
      <c r="D1914" t="s">
        <v>775</v>
      </c>
    </row>
    <row r="1915" spans="1:4">
      <c r="A1915" t="s">
        <v>12874</v>
      </c>
      <c r="B1915" t="s">
        <v>12875</v>
      </c>
      <c r="C1915" t="s">
        <v>12876</v>
      </c>
      <c r="D1915" t="s">
        <v>775</v>
      </c>
    </row>
    <row r="1916" spans="1:4">
      <c r="A1916" t="s">
        <v>12877</v>
      </c>
      <c r="B1916" t="s">
        <v>12878</v>
      </c>
      <c r="C1916" t="s">
        <v>12879</v>
      </c>
      <c r="D1916" t="s">
        <v>775</v>
      </c>
    </row>
    <row r="1917" spans="1:4">
      <c r="A1917" t="s">
        <v>12880</v>
      </c>
      <c r="B1917" t="s">
        <v>12881</v>
      </c>
      <c r="C1917" t="s">
        <v>12882</v>
      </c>
      <c r="D1917" t="s">
        <v>775</v>
      </c>
    </row>
    <row r="1918" spans="1:4">
      <c r="A1918" t="s">
        <v>12883</v>
      </c>
      <c r="B1918" t="s">
        <v>12884</v>
      </c>
      <c r="C1918" t="s">
        <v>12885</v>
      </c>
      <c r="D1918" t="s">
        <v>775</v>
      </c>
    </row>
    <row r="1919" spans="1:4">
      <c r="A1919" t="s">
        <v>12886</v>
      </c>
      <c r="B1919" t="s">
        <v>12887</v>
      </c>
      <c r="C1919" t="s">
        <v>12888</v>
      </c>
      <c r="D1919" t="s">
        <v>775</v>
      </c>
    </row>
    <row r="1920" spans="1:4">
      <c r="A1920" t="s">
        <v>12889</v>
      </c>
      <c r="B1920" t="s">
        <v>12890</v>
      </c>
      <c r="C1920" t="s">
        <v>12891</v>
      </c>
      <c r="D1920" t="s">
        <v>775</v>
      </c>
    </row>
    <row r="1921" spans="1:4">
      <c r="A1921" t="s">
        <v>12892</v>
      </c>
      <c r="B1921" t="s">
        <v>12893</v>
      </c>
      <c r="C1921" t="s">
        <v>12894</v>
      </c>
      <c r="D1921" t="s">
        <v>775</v>
      </c>
    </row>
    <row r="1922" spans="1:4">
      <c r="A1922" t="s">
        <v>12895</v>
      </c>
      <c r="B1922" t="s">
        <v>12896</v>
      </c>
      <c r="C1922" t="s">
        <v>12897</v>
      </c>
      <c r="D1922" t="s">
        <v>775</v>
      </c>
    </row>
    <row r="1923" spans="1:4">
      <c r="A1923" t="s">
        <v>12898</v>
      </c>
      <c r="B1923" t="s">
        <v>12899</v>
      </c>
      <c r="C1923" t="s">
        <v>12900</v>
      </c>
      <c r="D1923" t="s">
        <v>775</v>
      </c>
    </row>
    <row r="1924" spans="1:4">
      <c r="A1924" t="s">
        <v>12901</v>
      </c>
      <c r="B1924" t="s">
        <v>12902</v>
      </c>
      <c r="C1924" t="s">
        <v>12903</v>
      </c>
      <c r="D1924" t="s">
        <v>775</v>
      </c>
    </row>
    <row r="1925" spans="1:4">
      <c r="A1925" t="s">
        <v>12904</v>
      </c>
      <c r="B1925" t="s">
        <v>12905</v>
      </c>
      <c r="C1925" t="s">
        <v>12906</v>
      </c>
      <c r="D1925" t="s">
        <v>775</v>
      </c>
    </row>
    <row r="1926" spans="1:4">
      <c r="A1926" t="s">
        <v>12907</v>
      </c>
      <c r="B1926" t="s">
        <v>12908</v>
      </c>
      <c r="C1926" t="s">
        <v>12909</v>
      </c>
      <c r="D1926" t="s">
        <v>775</v>
      </c>
    </row>
    <row r="1927" spans="1:4">
      <c r="A1927" t="s">
        <v>12910</v>
      </c>
      <c r="B1927" t="s">
        <v>12911</v>
      </c>
      <c r="C1927" t="s">
        <v>12912</v>
      </c>
      <c r="D1927" t="s">
        <v>775</v>
      </c>
    </row>
    <row r="1928" spans="1:4">
      <c r="A1928" t="s">
        <v>12913</v>
      </c>
      <c r="B1928" t="s">
        <v>12911</v>
      </c>
      <c r="C1928" t="s">
        <v>12914</v>
      </c>
      <c r="D1928" t="s">
        <v>775</v>
      </c>
    </row>
    <row r="1929" spans="1:4">
      <c r="A1929" t="s">
        <v>12915</v>
      </c>
      <c r="B1929" t="s">
        <v>12916</v>
      </c>
      <c r="C1929" t="s">
        <v>12917</v>
      </c>
      <c r="D1929" t="s">
        <v>775</v>
      </c>
    </row>
    <row r="1930" spans="1:4">
      <c r="A1930" t="s">
        <v>12918</v>
      </c>
      <c r="B1930" t="s">
        <v>12919</v>
      </c>
      <c r="C1930" t="s">
        <v>12920</v>
      </c>
      <c r="D1930" t="s">
        <v>775</v>
      </c>
    </row>
    <row r="1931" spans="1:4">
      <c r="A1931" t="s">
        <v>12921</v>
      </c>
      <c r="B1931" t="s">
        <v>12922</v>
      </c>
      <c r="C1931" t="s">
        <v>12923</v>
      </c>
      <c r="D1931" t="s">
        <v>775</v>
      </c>
    </row>
    <row r="1932" spans="1:4">
      <c r="A1932" t="s">
        <v>12924</v>
      </c>
      <c r="B1932" t="s">
        <v>12925</v>
      </c>
      <c r="C1932" t="s">
        <v>12926</v>
      </c>
      <c r="D1932" t="s">
        <v>775</v>
      </c>
    </row>
    <row r="1933" spans="1:4">
      <c r="A1933" t="s">
        <v>12927</v>
      </c>
      <c r="B1933" t="s">
        <v>12928</v>
      </c>
      <c r="C1933" t="s">
        <v>12929</v>
      </c>
      <c r="D1933" t="s">
        <v>775</v>
      </c>
    </row>
    <row r="1934" spans="1:4">
      <c r="A1934" t="s">
        <v>12930</v>
      </c>
      <c r="B1934" t="s">
        <v>12931</v>
      </c>
      <c r="C1934" t="s">
        <v>12932</v>
      </c>
      <c r="D1934" t="s">
        <v>775</v>
      </c>
    </row>
    <row r="1935" spans="1:4">
      <c r="A1935" t="s">
        <v>12933</v>
      </c>
      <c r="B1935" t="s">
        <v>12934</v>
      </c>
      <c r="C1935" t="s">
        <v>12935</v>
      </c>
      <c r="D1935" t="s">
        <v>775</v>
      </c>
    </row>
    <row r="1936" spans="1:4">
      <c r="A1936" t="s">
        <v>12936</v>
      </c>
      <c r="B1936" t="s">
        <v>12937</v>
      </c>
      <c r="C1936" t="s">
        <v>12938</v>
      </c>
      <c r="D1936" t="s">
        <v>775</v>
      </c>
    </row>
    <row r="1937" spans="1:4">
      <c r="A1937" t="s">
        <v>12939</v>
      </c>
      <c r="B1937" t="s">
        <v>12940</v>
      </c>
      <c r="C1937" t="s">
        <v>12941</v>
      </c>
      <c r="D1937" t="s">
        <v>775</v>
      </c>
    </row>
    <row r="1938" spans="1:4">
      <c r="A1938" t="s">
        <v>12942</v>
      </c>
      <c r="B1938" t="s">
        <v>12943</v>
      </c>
      <c r="C1938" t="s">
        <v>12944</v>
      </c>
      <c r="D1938" t="s">
        <v>775</v>
      </c>
    </row>
    <row r="1939" spans="1:4">
      <c r="A1939" t="s">
        <v>12945</v>
      </c>
      <c r="B1939" t="s">
        <v>12946</v>
      </c>
      <c r="C1939" t="s">
        <v>12947</v>
      </c>
      <c r="D1939" t="s">
        <v>775</v>
      </c>
    </row>
    <row r="1940" spans="1:4">
      <c r="A1940" t="s">
        <v>12948</v>
      </c>
      <c r="B1940" t="s">
        <v>12949</v>
      </c>
      <c r="C1940" t="s">
        <v>12950</v>
      </c>
      <c r="D1940" t="s">
        <v>775</v>
      </c>
    </row>
    <row r="1941" spans="1:4">
      <c r="A1941" t="s">
        <v>12951</v>
      </c>
      <c r="B1941" t="s">
        <v>12952</v>
      </c>
      <c r="C1941" t="s">
        <v>12953</v>
      </c>
      <c r="D1941" t="s">
        <v>775</v>
      </c>
    </row>
    <row r="1942" spans="1:4">
      <c r="A1942" t="s">
        <v>12954</v>
      </c>
      <c r="B1942" t="s">
        <v>12955</v>
      </c>
      <c r="C1942" t="s">
        <v>12956</v>
      </c>
      <c r="D1942" t="s">
        <v>775</v>
      </c>
    </row>
    <row r="1943" spans="1:4">
      <c r="A1943" t="s">
        <v>12957</v>
      </c>
      <c r="B1943" t="s">
        <v>12958</v>
      </c>
      <c r="C1943" t="s">
        <v>12959</v>
      </c>
      <c r="D1943" t="s">
        <v>775</v>
      </c>
    </row>
    <row r="1944" spans="1:4">
      <c r="A1944" t="s">
        <v>12960</v>
      </c>
      <c r="B1944" t="s">
        <v>12961</v>
      </c>
      <c r="C1944" t="s">
        <v>12962</v>
      </c>
      <c r="D1944" t="s">
        <v>775</v>
      </c>
    </row>
    <row r="1945" spans="1:4">
      <c r="A1945" t="s">
        <v>12963</v>
      </c>
      <c r="B1945" t="s">
        <v>12964</v>
      </c>
      <c r="C1945" t="s">
        <v>12965</v>
      </c>
      <c r="D1945" t="s">
        <v>775</v>
      </c>
    </row>
    <row r="1946" spans="1:4">
      <c r="A1946" t="s">
        <v>12966</v>
      </c>
      <c r="B1946" t="s">
        <v>12967</v>
      </c>
      <c r="C1946" t="s">
        <v>12968</v>
      </c>
      <c r="D1946" t="s">
        <v>775</v>
      </c>
    </row>
    <row r="1947" spans="1:4">
      <c r="A1947" t="s">
        <v>12969</v>
      </c>
      <c r="B1947" t="s">
        <v>12970</v>
      </c>
      <c r="C1947" t="s">
        <v>12971</v>
      </c>
      <c r="D1947" t="s">
        <v>775</v>
      </c>
    </row>
    <row r="1948" spans="1:4">
      <c r="A1948" t="s">
        <v>12972</v>
      </c>
      <c r="B1948" t="s">
        <v>12973</v>
      </c>
      <c r="C1948" t="s">
        <v>12974</v>
      </c>
      <c r="D1948" t="s">
        <v>775</v>
      </c>
    </row>
    <row r="1949" spans="1:4">
      <c r="A1949" t="s">
        <v>12975</v>
      </c>
      <c r="B1949" t="s">
        <v>12976</v>
      </c>
      <c r="C1949" t="s">
        <v>12977</v>
      </c>
      <c r="D1949" t="s">
        <v>775</v>
      </c>
    </row>
    <row r="1950" spans="1:4">
      <c r="A1950" t="s">
        <v>12978</v>
      </c>
      <c r="B1950" t="s">
        <v>12979</v>
      </c>
      <c r="C1950" t="s">
        <v>12980</v>
      </c>
      <c r="D1950" t="s">
        <v>775</v>
      </c>
    </row>
    <row r="1951" spans="1:4">
      <c r="A1951" t="s">
        <v>12981</v>
      </c>
      <c r="B1951" t="s">
        <v>12982</v>
      </c>
      <c r="C1951" t="s">
        <v>12983</v>
      </c>
      <c r="D1951" t="s">
        <v>775</v>
      </c>
    </row>
    <row r="1952" spans="1:4">
      <c r="A1952" t="s">
        <v>12984</v>
      </c>
      <c r="B1952" t="s">
        <v>12979</v>
      </c>
      <c r="C1952" t="s">
        <v>12985</v>
      </c>
      <c r="D1952" t="s">
        <v>775</v>
      </c>
    </row>
    <row r="1953" spans="1:4">
      <c r="A1953" t="s">
        <v>12986</v>
      </c>
      <c r="B1953" t="s">
        <v>12987</v>
      </c>
      <c r="C1953" t="s">
        <v>12988</v>
      </c>
      <c r="D1953" t="s">
        <v>775</v>
      </c>
    </row>
    <row r="1954" spans="1:4">
      <c r="A1954" t="s">
        <v>12989</v>
      </c>
      <c r="B1954" t="s">
        <v>12990</v>
      </c>
      <c r="C1954" t="s">
        <v>12991</v>
      </c>
      <c r="D1954" t="s">
        <v>775</v>
      </c>
    </row>
    <row r="1955" spans="1:4">
      <c r="A1955" t="s">
        <v>12992</v>
      </c>
      <c r="B1955" t="s">
        <v>12993</v>
      </c>
      <c r="C1955" t="s">
        <v>12994</v>
      </c>
      <c r="D1955" t="s">
        <v>775</v>
      </c>
    </row>
    <row r="1956" spans="1:4">
      <c r="A1956" t="s">
        <v>12995</v>
      </c>
      <c r="B1956" t="s">
        <v>12996</v>
      </c>
      <c r="C1956" t="s">
        <v>12997</v>
      </c>
      <c r="D1956" t="s">
        <v>775</v>
      </c>
    </row>
    <row r="1957" spans="1:4">
      <c r="A1957" t="s">
        <v>12998</v>
      </c>
      <c r="B1957" t="s">
        <v>12999</v>
      </c>
      <c r="C1957" t="s">
        <v>13000</v>
      </c>
      <c r="D1957" t="s">
        <v>775</v>
      </c>
    </row>
    <row r="1958" spans="1:4">
      <c r="A1958" t="s">
        <v>13001</v>
      </c>
      <c r="B1958" t="s">
        <v>13002</v>
      </c>
      <c r="C1958" t="s">
        <v>13003</v>
      </c>
      <c r="D1958" t="s">
        <v>775</v>
      </c>
    </row>
    <row r="1959" spans="1:4">
      <c r="A1959" t="s">
        <v>13004</v>
      </c>
      <c r="B1959" t="s">
        <v>13005</v>
      </c>
      <c r="C1959" t="s">
        <v>13006</v>
      </c>
      <c r="D1959" t="s">
        <v>775</v>
      </c>
    </row>
    <row r="1960" spans="1:4">
      <c r="A1960" t="s">
        <v>13007</v>
      </c>
      <c r="B1960" t="s">
        <v>13008</v>
      </c>
      <c r="C1960" t="s">
        <v>13009</v>
      </c>
      <c r="D1960" t="s">
        <v>775</v>
      </c>
    </row>
    <row r="1961" spans="1:4">
      <c r="A1961" t="s">
        <v>13010</v>
      </c>
      <c r="B1961" t="s">
        <v>13011</v>
      </c>
      <c r="C1961" t="s">
        <v>13012</v>
      </c>
      <c r="D1961" t="s">
        <v>775</v>
      </c>
    </row>
    <row r="1962" spans="1:4">
      <c r="A1962" t="s">
        <v>13013</v>
      </c>
      <c r="B1962" t="s">
        <v>13014</v>
      </c>
      <c r="C1962" t="s">
        <v>13015</v>
      </c>
      <c r="D1962" t="s">
        <v>775</v>
      </c>
    </row>
    <row r="1963" spans="1:4">
      <c r="A1963" t="s">
        <v>13016</v>
      </c>
      <c r="B1963" t="s">
        <v>13017</v>
      </c>
      <c r="C1963" t="s">
        <v>13018</v>
      </c>
      <c r="D1963" t="s">
        <v>775</v>
      </c>
    </row>
    <row r="1964" spans="1:4">
      <c r="A1964" t="s">
        <v>13019</v>
      </c>
      <c r="B1964" t="s">
        <v>13020</v>
      </c>
      <c r="C1964" t="s">
        <v>13021</v>
      </c>
      <c r="D1964" t="s">
        <v>775</v>
      </c>
    </row>
    <row r="1965" spans="1:4">
      <c r="A1965" t="s">
        <v>13022</v>
      </c>
      <c r="B1965" t="s">
        <v>13023</v>
      </c>
      <c r="C1965" t="s">
        <v>13024</v>
      </c>
      <c r="D1965" t="s">
        <v>775</v>
      </c>
    </row>
    <row r="1966" spans="1:4">
      <c r="A1966" t="s">
        <v>13025</v>
      </c>
      <c r="B1966" t="s">
        <v>13026</v>
      </c>
      <c r="C1966" t="s">
        <v>13027</v>
      </c>
      <c r="D1966" t="s">
        <v>775</v>
      </c>
    </row>
    <row r="1967" spans="1:4">
      <c r="A1967" t="s">
        <v>13028</v>
      </c>
      <c r="B1967" t="s">
        <v>13029</v>
      </c>
      <c r="C1967" t="s">
        <v>13030</v>
      </c>
      <c r="D1967" t="s">
        <v>775</v>
      </c>
    </row>
    <row r="1968" spans="1:4">
      <c r="A1968" t="s">
        <v>13031</v>
      </c>
      <c r="B1968" t="s">
        <v>13032</v>
      </c>
      <c r="C1968" t="s">
        <v>13033</v>
      </c>
      <c r="D1968" t="s">
        <v>775</v>
      </c>
    </row>
    <row r="1969" spans="1:4">
      <c r="A1969" t="s">
        <v>13034</v>
      </c>
      <c r="B1969" t="s">
        <v>13035</v>
      </c>
      <c r="C1969" t="s">
        <v>13036</v>
      </c>
      <c r="D1969" t="s">
        <v>775</v>
      </c>
    </row>
    <row r="1970" spans="1:4">
      <c r="A1970" t="s">
        <v>13037</v>
      </c>
      <c r="B1970" t="s">
        <v>13038</v>
      </c>
      <c r="C1970" t="s">
        <v>13039</v>
      </c>
      <c r="D1970" t="s">
        <v>775</v>
      </c>
    </row>
    <row r="1971" spans="1:4">
      <c r="A1971" t="s">
        <v>13040</v>
      </c>
      <c r="B1971" t="s">
        <v>13041</v>
      </c>
      <c r="C1971" t="s">
        <v>13042</v>
      </c>
      <c r="D1971" t="s">
        <v>775</v>
      </c>
    </row>
    <row r="1972" spans="1:4">
      <c r="A1972" t="s">
        <v>13043</v>
      </c>
      <c r="B1972" t="s">
        <v>13044</v>
      </c>
      <c r="C1972" t="s">
        <v>13045</v>
      </c>
      <c r="D1972" t="s">
        <v>775</v>
      </c>
    </row>
    <row r="1973" spans="1:4">
      <c r="A1973" t="s">
        <v>13046</v>
      </c>
      <c r="B1973" t="s">
        <v>13047</v>
      </c>
      <c r="C1973" t="s">
        <v>13048</v>
      </c>
      <c r="D1973" t="s">
        <v>775</v>
      </c>
    </row>
    <row r="1974" spans="1:4">
      <c r="A1974" t="s">
        <v>13049</v>
      </c>
      <c r="B1974" t="s">
        <v>13050</v>
      </c>
      <c r="C1974" t="s">
        <v>13051</v>
      </c>
      <c r="D1974" t="s">
        <v>775</v>
      </c>
    </row>
    <row r="1975" spans="1:4">
      <c r="A1975" t="s">
        <v>13052</v>
      </c>
      <c r="B1975" t="s">
        <v>13053</v>
      </c>
      <c r="C1975" t="s">
        <v>13054</v>
      </c>
      <c r="D1975" t="s">
        <v>775</v>
      </c>
    </row>
    <row r="1976" spans="1:4">
      <c r="A1976" t="s">
        <v>13055</v>
      </c>
      <c r="B1976" t="s">
        <v>13056</v>
      </c>
      <c r="C1976" t="s">
        <v>13057</v>
      </c>
      <c r="D1976" t="s">
        <v>775</v>
      </c>
    </row>
    <row r="1977" spans="1:4">
      <c r="A1977" t="s">
        <v>13058</v>
      </c>
      <c r="B1977" t="s">
        <v>13059</v>
      </c>
      <c r="C1977" t="s">
        <v>13060</v>
      </c>
      <c r="D1977" t="s">
        <v>775</v>
      </c>
    </row>
    <row r="1978" spans="1:4">
      <c r="A1978" t="s">
        <v>13061</v>
      </c>
      <c r="B1978" t="s">
        <v>13062</v>
      </c>
      <c r="C1978" t="s">
        <v>13063</v>
      </c>
      <c r="D1978" t="s">
        <v>775</v>
      </c>
    </row>
    <row r="1979" spans="1:4">
      <c r="A1979" t="s">
        <v>13064</v>
      </c>
      <c r="B1979" t="s">
        <v>13065</v>
      </c>
      <c r="C1979" t="s">
        <v>13066</v>
      </c>
      <c r="D1979" t="s">
        <v>775</v>
      </c>
    </row>
    <row r="1980" spans="1:4">
      <c r="A1980" t="s">
        <v>13067</v>
      </c>
      <c r="B1980" t="s">
        <v>13068</v>
      </c>
      <c r="C1980" t="s">
        <v>13069</v>
      </c>
      <c r="D1980" t="s">
        <v>775</v>
      </c>
    </row>
    <row r="1981" spans="1:4">
      <c r="A1981" t="s">
        <v>13070</v>
      </c>
      <c r="B1981" t="s">
        <v>13071</v>
      </c>
      <c r="C1981" t="s">
        <v>13072</v>
      </c>
      <c r="D1981" t="s">
        <v>775</v>
      </c>
    </row>
    <row r="1982" spans="1:4">
      <c r="A1982" t="s">
        <v>13073</v>
      </c>
      <c r="B1982" t="s">
        <v>13074</v>
      </c>
      <c r="C1982" t="s">
        <v>13075</v>
      </c>
      <c r="D1982" t="s">
        <v>775</v>
      </c>
    </row>
    <row r="1983" spans="1:4">
      <c r="A1983" t="s">
        <v>13076</v>
      </c>
      <c r="B1983" t="s">
        <v>13077</v>
      </c>
      <c r="C1983" t="s">
        <v>13078</v>
      </c>
      <c r="D1983" t="s">
        <v>775</v>
      </c>
    </row>
    <row r="1984" spans="1:4">
      <c r="A1984" t="s">
        <v>13079</v>
      </c>
      <c r="B1984" t="s">
        <v>13080</v>
      </c>
      <c r="C1984" t="s">
        <v>13081</v>
      </c>
      <c r="D1984" t="s">
        <v>775</v>
      </c>
    </row>
    <row r="1985" spans="1:4">
      <c r="A1985" t="s">
        <v>13082</v>
      </c>
      <c r="B1985" t="s">
        <v>12774</v>
      </c>
      <c r="C1985" t="s">
        <v>13083</v>
      </c>
      <c r="D1985" t="s">
        <v>775</v>
      </c>
    </row>
    <row r="1986" spans="1:4">
      <c r="A1986" t="s">
        <v>13084</v>
      </c>
      <c r="B1986" t="s">
        <v>13085</v>
      </c>
      <c r="C1986" t="s">
        <v>13086</v>
      </c>
      <c r="D1986" t="s">
        <v>775</v>
      </c>
    </row>
    <row r="1987" spans="1:4">
      <c r="A1987" t="s">
        <v>13087</v>
      </c>
      <c r="B1987" t="s">
        <v>13088</v>
      </c>
      <c r="C1987" t="s">
        <v>13089</v>
      </c>
      <c r="D1987" t="s">
        <v>775</v>
      </c>
    </row>
    <row r="1988" spans="1:4">
      <c r="A1988" t="s">
        <v>13090</v>
      </c>
      <c r="B1988" t="s">
        <v>13091</v>
      </c>
      <c r="C1988" t="s">
        <v>13092</v>
      </c>
      <c r="D1988" t="s">
        <v>775</v>
      </c>
    </row>
    <row r="1989" spans="1:4">
      <c r="A1989" t="s">
        <v>13093</v>
      </c>
      <c r="B1989" t="s">
        <v>13094</v>
      </c>
      <c r="C1989" t="s">
        <v>13095</v>
      </c>
      <c r="D1989" t="s">
        <v>775</v>
      </c>
    </row>
    <row r="1990" spans="1:4">
      <c r="A1990" t="s">
        <v>13096</v>
      </c>
      <c r="B1990" t="s">
        <v>13097</v>
      </c>
      <c r="C1990" t="s">
        <v>13098</v>
      </c>
      <c r="D1990" t="s">
        <v>775</v>
      </c>
    </row>
    <row r="1991" spans="1:4">
      <c r="A1991" t="s">
        <v>13099</v>
      </c>
      <c r="B1991" t="s">
        <v>13100</v>
      </c>
      <c r="C1991" t="s">
        <v>13101</v>
      </c>
      <c r="D1991" t="s">
        <v>775</v>
      </c>
    </row>
    <row r="1992" spans="1:4">
      <c r="A1992" t="s">
        <v>13102</v>
      </c>
      <c r="B1992" t="s">
        <v>13103</v>
      </c>
      <c r="C1992" t="s">
        <v>13104</v>
      </c>
      <c r="D1992" t="s">
        <v>775</v>
      </c>
    </row>
    <row r="1993" spans="1:4">
      <c r="A1993" t="s">
        <v>13105</v>
      </c>
      <c r="B1993" t="s">
        <v>13106</v>
      </c>
      <c r="C1993" t="s">
        <v>13107</v>
      </c>
      <c r="D1993" t="s">
        <v>775</v>
      </c>
    </row>
    <row r="1994" spans="1:4">
      <c r="A1994" t="s">
        <v>13108</v>
      </c>
      <c r="B1994" t="s">
        <v>13109</v>
      </c>
      <c r="C1994" t="s">
        <v>13110</v>
      </c>
      <c r="D1994" t="s">
        <v>775</v>
      </c>
    </row>
    <row r="1995" spans="1:4">
      <c r="A1995" t="s">
        <v>13111</v>
      </c>
      <c r="B1995" t="s">
        <v>13112</v>
      </c>
      <c r="C1995" t="s">
        <v>13113</v>
      </c>
      <c r="D1995" t="s">
        <v>775</v>
      </c>
    </row>
    <row r="1996" spans="1:4">
      <c r="A1996" t="s">
        <v>13114</v>
      </c>
      <c r="B1996" t="s">
        <v>13115</v>
      </c>
      <c r="C1996" t="s">
        <v>13116</v>
      </c>
      <c r="D1996" t="s">
        <v>775</v>
      </c>
    </row>
    <row r="1997" spans="1:4">
      <c r="A1997" t="s">
        <v>13117</v>
      </c>
      <c r="B1997" t="s">
        <v>13118</v>
      </c>
      <c r="C1997" t="s">
        <v>13119</v>
      </c>
      <c r="D1997" t="s">
        <v>775</v>
      </c>
    </row>
    <row r="1998" spans="1:4">
      <c r="A1998" t="s">
        <v>13120</v>
      </c>
      <c r="B1998" t="s">
        <v>13121</v>
      </c>
      <c r="C1998" t="s">
        <v>13122</v>
      </c>
      <c r="D1998" t="s">
        <v>775</v>
      </c>
    </row>
    <row r="1999" spans="1:4">
      <c r="A1999" t="s">
        <v>13123</v>
      </c>
      <c r="B1999" t="s">
        <v>13124</v>
      </c>
      <c r="C1999" t="s">
        <v>13125</v>
      </c>
      <c r="D1999" t="s">
        <v>775</v>
      </c>
    </row>
    <row r="2000" spans="1:4">
      <c r="A2000" t="s">
        <v>13126</v>
      </c>
      <c r="B2000" t="s">
        <v>13127</v>
      </c>
      <c r="C2000" t="s">
        <v>13128</v>
      </c>
      <c r="D2000" t="s">
        <v>775</v>
      </c>
    </row>
    <row r="2001" spans="1:4">
      <c r="A2001" t="s">
        <v>13129</v>
      </c>
      <c r="B2001" t="s">
        <v>13130</v>
      </c>
      <c r="C2001" t="s">
        <v>13131</v>
      </c>
      <c r="D2001" t="s">
        <v>775</v>
      </c>
    </row>
    <row r="2002" spans="1:4">
      <c r="A2002" t="s">
        <v>13132</v>
      </c>
      <c r="B2002" t="s">
        <v>13133</v>
      </c>
      <c r="C2002" t="s">
        <v>13134</v>
      </c>
      <c r="D2002" t="s">
        <v>775</v>
      </c>
    </row>
    <row r="2003" spans="1:4">
      <c r="A2003" t="s">
        <v>13135</v>
      </c>
      <c r="B2003" t="s">
        <v>13136</v>
      </c>
      <c r="C2003" t="s">
        <v>13137</v>
      </c>
      <c r="D2003" t="s">
        <v>775</v>
      </c>
    </row>
    <row r="2004" spans="1:4">
      <c r="A2004" t="s">
        <v>13138</v>
      </c>
      <c r="B2004" t="s">
        <v>13139</v>
      </c>
      <c r="C2004" t="s">
        <v>13140</v>
      </c>
      <c r="D2004" t="s">
        <v>775</v>
      </c>
    </row>
    <row r="2005" spans="1:4">
      <c r="A2005" t="s">
        <v>13141</v>
      </c>
      <c r="B2005" t="s">
        <v>13142</v>
      </c>
      <c r="C2005" t="s">
        <v>13143</v>
      </c>
      <c r="D2005" t="s">
        <v>775</v>
      </c>
    </row>
    <row r="2006" spans="1:4">
      <c r="A2006" t="s">
        <v>13144</v>
      </c>
      <c r="B2006" t="s">
        <v>13145</v>
      </c>
      <c r="C2006" t="s">
        <v>13146</v>
      </c>
      <c r="D2006" t="s">
        <v>775</v>
      </c>
    </row>
    <row r="2007" spans="1:4">
      <c r="A2007" t="s">
        <v>13147</v>
      </c>
      <c r="B2007" t="s">
        <v>13148</v>
      </c>
      <c r="C2007" t="s">
        <v>13149</v>
      </c>
      <c r="D2007" t="s">
        <v>775</v>
      </c>
    </row>
    <row r="2008" spans="1:4">
      <c r="A2008" t="s">
        <v>13150</v>
      </c>
      <c r="B2008" t="s">
        <v>13151</v>
      </c>
      <c r="C2008" t="s">
        <v>13152</v>
      </c>
      <c r="D2008" t="s">
        <v>775</v>
      </c>
    </row>
    <row r="2009" spans="1:4">
      <c r="A2009" t="s">
        <v>13153</v>
      </c>
      <c r="B2009" t="s">
        <v>13154</v>
      </c>
      <c r="C2009" t="s">
        <v>13155</v>
      </c>
      <c r="D2009" t="s">
        <v>775</v>
      </c>
    </row>
    <row r="2010" spans="1:4">
      <c r="A2010" t="s">
        <v>13156</v>
      </c>
      <c r="B2010" t="s">
        <v>13157</v>
      </c>
      <c r="C2010" t="s">
        <v>13158</v>
      </c>
      <c r="D2010" t="s">
        <v>775</v>
      </c>
    </row>
    <row r="2011" spans="1:4">
      <c r="A2011" t="s">
        <v>13159</v>
      </c>
      <c r="B2011" t="s">
        <v>13160</v>
      </c>
      <c r="C2011" t="s">
        <v>13161</v>
      </c>
      <c r="D2011" t="s">
        <v>775</v>
      </c>
    </row>
    <row r="2012" spans="1:4">
      <c r="A2012" t="s">
        <v>13162</v>
      </c>
      <c r="B2012" t="s">
        <v>13163</v>
      </c>
      <c r="C2012" t="s">
        <v>13164</v>
      </c>
      <c r="D2012" t="s">
        <v>775</v>
      </c>
    </row>
    <row r="2013" spans="1:4">
      <c r="A2013" t="s">
        <v>13165</v>
      </c>
      <c r="B2013" t="s">
        <v>13166</v>
      </c>
      <c r="C2013" t="s">
        <v>13167</v>
      </c>
      <c r="D2013" t="s">
        <v>775</v>
      </c>
    </row>
    <row r="2014" spans="1:4">
      <c r="A2014" t="s">
        <v>13168</v>
      </c>
      <c r="B2014" t="s">
        <v>13169</v>
      </c>
      <c r="C2014" t="s">
        <v>13170</v>
      </c>
      <c r="D2014" t="s">
        <v>775</v>
      </c>
    </row>
    <row r="2015" spans="1:4">
      <c r="A2015" t="s">
        <v>13171</v>
      </c>
      <c r="B2015" t="s">
        <v>13172</v>
      </c>
      <c r="C2015" t="s">
        <v>13173</v>
      </c>
      <c r="D2015" t="s">
        <v>775</v>
      </c>
    </row>
    <row r="2016" spans="1:4">
      <c r="A2016" t="s">
        <v>13174</v>
      </c>
      <c r="B2016" t="s">
        <v>13175</v>
      </c>
      <c r="C2016" t="s">
        <v>13176</v>
      </c>
      <c r="D2016" t="s">
        <v>775</v>
      </c>
    </row>
    <row r="2017" spans="1:4">
      <c r="A2017" t="s">
        <v>13177</v>
      </c>
      <c r="B2017" t="s">
        <v>13178</v>
      </c>
      <c r="C2017" t="s">
        <v>13179</v>
      </c>
      <c r="D2017" t="s">
        <v>775</v>
      </c>
    </row>
    <row r="2018" spans="1:4">
      <c r="A2018" t="s">
        <v>13180</v>
      </c>
      <c r="B2018" t="s">
        <v>13181</v>
      </c>
      <c r="C2018" t="s">
        <v>13182</v>
      </c>
      <c r="D2018" t="s">
        <v>775</v>
      </c>
    </row>
    <row r="2019" spans="1:4">
      <c r="A2019" t="s">
        <v>13183</v>
      </c>
      <c r="B2019" t="s">
        <v>13184</v>
      </c>
      <c r="C2019" t="s">
        <v>13185</v>
      </c>
      <c r="D2019" t="s">
        <v>775</v>
      </c>
    </row>
    <row r="2020" spans="1:4">
      <c r="A2020" t="s">
        <v>13186</v>
      </c>
      <c r="B2020" t="s">
        <v>13187</v>
      </c>
      <c r="C2020" t="s">
        <v>13188</v>
      </c>
      <c r="D2020" t="s">
        <v>775</v>
      </c>
    </row>
    <row r="2021" spans="1:4">
      <c r="A2021" t="s">
        <v>13189</v>
      </c>
      <c r="B2021" t="s">
        <v>13190</v>
      </c>
      <c r="C2021" t="s">
        <v>13191</v>
      </c>
      <c r="D2021" t="s">
        <v>775</v>
      </c>
    </row>
    <row r="2022" spans="1:4">
      <c r="A2022" t="s">
        <v>13192</v>
      </c>
      <c r="B2022" t="s">
        <v>13193</v>
      </c>
      <c r="C2022" t="s">
        <v>13194</v>
      </c>
      <c r="D2022" t="s">
        <v>775</v>
      </c>
    </row>
    <row r="2023" spans="1:4">
      <c r="A2023" t="s">
        <v>13195</v>
      </c>
      <c r="B2023" t="s">
        <v>13196</v>
      </c>
      <c r="C2023" t="s">
        <v>13197</v>
      </c>
      <c r="D2023" t="s">
        <v>775</v>
      </c>
    </row>
    <row r="2024" spans="1:4">
      <c r="A2024" t="s">
        <v>13198</v>
      </c>
      <c r="B2024" t="s">
        <v>13199</v>
      </c>
      <c r="C2024" t="s">
        <v>13200</v>
      </c>
      <c r="D2024" t="s">
        <v>775</v>
      </c>
    </row>
    <row r="2025" spans="1:4">
      <c r="A2025" t="s">
        <v>13201</v>
      </c>
      <c r="B2025" t="s">
        <v>13202</v>
      </c>
      <c r="C2025" t="s">
        <v>13203</v>
      </c>
      <c r="D2025" t="s">
        <v>775</v>
      </c>
    </row>
    <row r="2026" spans="1:4">
      <c r="A2026" t="s">
        <v>13204</v>
      </c>
      <c r="B2026" t="s">
        <v>13205</v>
      </c>
      <c r="C2026" t="s">
        <v>13206</v>
      </c>
      <c r="D2026" t="s">
        <v>775</v>
      </c>
    </row>
    <row r="2027" spans="1:4">
      <c r="A2027" t="s">
        <v>13207</v>
      </c>
      <c r="B2027" t="s">
        <v>13208</v>
      </c>
      <c r="C2027" t="s">
        <v>13209</v>
      </c>
      <c r="D2027" t="s">
        <v>775</v>
      </c>
    </row>
    <row r="2028" spans="1:4">
      <c r="A2028" t="s">
        <v>13210</v>
      </c>
      <c r="B2028" t="s">
        <v>13211</v>
      </c>
      <c r="C2028" t="s">
        <v>13212</v>
      </c>
      <c r="D2028" t="s">
        <v>775</v>
      </c>
    </row>
    <row r="2029" spans="1:4">
      <c r="A2029" t="s">
        <v>13213</v>
      </c>
      <c r="B2029" t="s">
        <v>13214</v>
      </c>
      <c r="C2029" t="s">
        <v>13215</v>
      </c>
      <c r="D2029" t="s">
        <v>775</v>
      </c>
    </row>
    <row r="2030" spans="1:4">
      <c r="A2030" t="s">
        <v>13216</v>
      </c>
      <c r="B2030" t="s">
        <v>13217</v>
      </c>
      <c r="C2030" t="s">
        <v>13218</v>
      </c>
      <c r="D2030" t="s">
        <v>775</v>
      </c>
    </row>
    <row r="2031" spans="1:4">
      <c r="A2031" t="s">
        <v>13219</v>
      </c>
      <c r="B2031" t="s">
        <v>13220</v>
      </c>
      <c r="C2031" t="s">
        <v>13221</v>
      </c>
      <c r="D2031" t="s">
        <v>775</v>
      </c>
    </row>
    <row r="2032" spans="1:4">
      <c r="A2032" t="s">
        <v>13222</v>
      </c>
      <c r="B2032" t="s">
        <v>13223</v>
      </c>
      <c r="C2032" t="s">
        <v>13224</v>
      </c>
      <c r="D2032" t="s">
        <v>775</v>
      </c>
    </row>
    <row r="2033" spans="1:4">
      <c r="A2033" t="s">
        <v>13225</v>
      </c>
      <c r="B2033" t="s">
        <v>13226</v>
      </c>
      <c r="C2033" t="s">
        <v>13227</v>
      </c>
      <c r="D2033" t="s">
        <v>775</v>
      </c>
    </row>
    <row r="2034" spans="1:4">
      <c r="A2034" t="s">
        <v>13228</v>
      </c>
      <c r="B2034" t="s">
        <v>13229</v>
      </c>
      <c r="C2034" t="s">
        <v>13230</v>
      </c>
      <c r="D2034" t="s">
        <v>775</v>
      </c>
    </row>
    <row r="2035" spans="1:4">
      <c r="A2035" t="s">
        <v>13231</v>
      </c>
      <c r="B2035" t="s">
        <v>13232</v>
      </c>
      <c r="C2035" t="s">
        <v>13233</v>
      </c>
      <c r="D2035" t="s">
        <v>775</v>
      </c>
    </row>
    <row r="2036" spans="1:4">
      <c r="A2036" t="s">
        <v>13234</v>
      </c>
      <c r="B2036" t="s">
        <v>13235</v>
      </c>
      <c r="C2036" t="s">
        <v>13236</v>
      </c>
      <c r="D2036" t="s">
        <v>775</v>
      </c>
    </row>
    <row r="2037" spans="1:4">
      <c r="A2037" t="s">
        <v>13237</v>
      </c>
      <c r="B2037" t="s">
        <v>13238</v>
      </c>
      <c r="C2037" t="s">
        <v>13239</v>
      </c>
      <c r="D2037" t="s">
        <v>775</v>
      </c>
    </row>
    <row r="2038" spans="1:4">
      <c r="A2038" t="s">
        <v>13240</v>
      </c>
      <c r="B2038" t="s">
        <v>13241</v>
      </c>
      <c r="C2038" t="s">
        <v>13242</v>
      </c>
      <c r="D2038" t="s">
        <v>775</v>
      </c>
    </row>
    <row r="2039" spans="1:4">
      <c r="A2039" t="s">
        <v>13243</v>
      </c>
      <c r="B2039" t="s">
        <v>13244</v>
      </c>
      <c r="C2039" t="s">
        <v>13245</v>
      </c>
      <c r="D2039" t="s">
        <v>775</v>
      </c>
    </row>
    <row r="2040" spans="1:4">
      <c r="A2040" t="s">
        <v>13246</v>
      </c>
      <c r="B2040" t="s">
        <v>13247</v>
      </c>
      <c r="C2040" t="s">
        <v>13248</v>
      </c>
      <c r="D2040" t="s">
        <v>775</v>
      </c>
    </row>
    <row r="2041" spans="1:4">
      <c r="A2041" t="s">
        <v>13249</v>
      </c>
      <c r="B2041" t="s">
        <v>13250</v>
      </c>
      <c r="C2041" t="s">
        <v>13251</v>
      </c>
      <c r="D2041" t="s">
        <v>775</v>
      </c>
    </row>
    <row r="2042" spans="1:4">
      <c r="A2042" t="s">
        <v>13252</v>
      </c>
      <c r="B2042" t="s">
        <v>13253</v>
      </c>
      <c r="C2042" t="s">
        <v>13254</v>
      </c>
      <c r="D2042" t="s">
        <v>775</v>
      </c>
    </row>
    <row r="2043" spans="1:4">
      <c r="A2043" t="s">
        <v>13255</v>
      </c>
      <c r="B2043" t="s">
        <v>13256</v>
      </c>
      <c r="C2043" t="s">
        <v>13257</v>
      </c>
      <c r="D2043" t="s">
        <v>775</v>
      </c>
    </row>
    <row r="2044" spans="1:4">
      <c r="A2044" t="s">
        <v>13258</v>
      </c>
      <c r="B2044" t="s">
        <v>13259</v>
      </c>
      <c r="C2044" t="s">
        <v>13260</v>
      </c>
      <c r="D2044" t="s">
        <v>775</v>
      </c>
    </row>
    <row r="2045" spans="1:4">
      <c r="A2045" t="s">
        <v>13261</v>
      </c>
      <c r="B2045" t="s">
        <v>13262</v>
      </c>
      <c r="C2045" t="s">
        <v>13263</v>
      </c>
      <c r="D2045" t="s">
        <v>775</v>
      </c>
    </row>
    <row r="2046" spans="1:4">
      <c r="A2046" t="s">
        <v>13264</v>
      </c>
      <c r="B2046" t="s">
        <v>13265</v>
      </c>
      <c r="C2046" t="s">
        <v>13266</v>
      </c>
      <c r="D2046" t="s">
        <v>775</v>
      </c>
    </row>
    <row r="2047" spans="1:4">
      <c r="A2047" t="s">
        <v>13267</v>
      </c>
      <c r="B2047" t="s">
        <v>13268</v>
      </c>
      <c r="C2047" t="s">
        <v>13269</v>
      </c>
      <c r="D2047" t="s">
        <v>775</v>
      </c>
    </row>
    <row r="2048" spans="1:4">
      <c r="A2048" t="s">
        <v>13270</v>
      </c>
      <c r="B2048" t="s">
        <v>13271</v>
      </c>
      <c r="C2048" t="s">
        <v>13272</v>
      </c>
      <c r="D2048" t="s">
        <v>775</v>
      </c>
    </row>
    <row r="2049" spans="1:4">
      <c r="A2049" t="s">
        <v>13273</v>
      </c>
      <c r="B2049" t="s">
        <v>13274</v>
      </c>
      <c r="C2049" t="s">
        <v>13275</v>
      </c>
      <c r="D2049" t="s">
        <v>775</v>
      </c>
    </row>
    <row r="2050" spans="1:4">
      <c r="A2050" t="s">
        <v>13276</v>
      </c>
      <c r="B2050" t="s">
        <v>13277</v>
      </c>
      <c r="C2050" t="s">
        <v>13278</v>
      </c>
      <c r="D2050" t="s">
        <v>775</v>
      </c>
    </row>
    <row r="2051" spans="1:4">
      <c r="A2051" t="s">
        <v>13279</v>
      </c>
      <c r="B2051" t="s">
        <v>13280</v>
      </c>
      <c r="C2051" t="s">
        <v>13281</v>
      </c>
      <c r="D2051" t="s">
        <v>775</v>
      </c>
    </row>
    <row r="2052" spans="1:4">
      <c r="A2052" t="s">
        <v>13282</v>
      </c>
      <c r="B2052" t="s">
        <v>13283</v>
      </c>
      <c r="C2052" t="s">
        <v>13284</v>
      </c>
      <c r="D2052" t="s">
        <v>775</v>
      </c>
    </row>
    <row r="2053" spans="1:4">
      <c r="A2053" t="s">
        <v>13285</v>
      </c>
      <c r="B2053" t="s">
        <v>13286</v>
      </c>
      <c r="C2053" t="s">
        <v>13287</v>
      </c>
      <c r="D2053" t="s">
        <v>775</v>
      </c>
    </row>
    <row r="2054" spans="1:4">
      <c r="A2054" t="s">
        <v>13288</v>
      </c>
      <c r="B2054" t="s">
        <v>13289</v>
      </c>
      <c r="C2054" t="s">
        <v>13290</v>
      </c>
      <c r="D2054" t="s">
        <v>775</v>
      </c>
    </row>
    <row r="2055" spans="1:4">
      <c r="A2055" t="s">
        <v>13291</v>
      </c>
      <c r="B2055" t="s">
        <v>13292</v>
      </c>
      <c r="C2055" t="s">
        <v>13293</v>
      </c>
      <c r="D2055" t="s">
        <v>775</v>
      </c>
    </row>
    <row r="2056" spans="1:4">
      <c r="A2056" t="s">
        <v>13294</v>
      </c>
      <c r="B2056" t="s">
        <v>13295</v>
      </c>
      <c r="C2056" t="s">
        <v>13296</v>
      </c>
      <c r="D2056" t="s">
        <v>775</v>
      </c>
    </row>
    <row r="2057" spans="1:4">
      <c r="A2057" t="s">
        <v>13297</v>
      </c>
      <c r="B2057" t="s">
        <v>13298</v>
      </c>
      <c r="C2057" t="s">
        <v>13299</v>
      </c>
      <c r="D2057" t="s">
        <v>775</v>
      </c>
    </row>
    <row r="2058" spans="1:4">
      <c r="A2058" t="s">
        <v>13300</v>
      </c>
      <c r="B2058" t="s">
        <v>13301</v>
      </c>
      <c r="C2058" t="s">
        <v>13302</v>
      </c>
      <c r="D2058" t="s">
        <v>775</v>
      </c>
    </row>
    <row r="2059" spans="1:4">
      <c r="A2059" t="s">
        <v>13303</v>
      </c>
      <c r="B2059" t="s">
        <v>13304</v>
      </c>
      <c r="C2059" t="s">
        <v>13305</v>
      </c>
      <c r="D2059" t="s">
        <v>775</v>
      </c>
    </row>
    <row r="2060" spans="1:4">
      <c r="A2060" t="s">
        <v>13306</v>
      </c>
      <c r="B2060" t="s">
        <v>13307</v>
      </c>
      <c r="C2060" t="s">
        <v>13308</v>
      </c>
      <c r="D2060" t="s">
        <v>775</v>
      </c>
    </row>
    <row r="2061" spans="1:4">
      <c r="A2061" t="s">
        <v>13309</v>
      </c>
      <c r="B2061" t="s">
        <v>13310</v>
      </c>
      <c r="C2061" t="s">
        <v>13311</v>
      </c>
      <c r="D2061" t="s">
        <v>775</v>
      </c>
    </row>
    <row r="2062" spans="1:4">
      <c r="A2062" t="s">
        <v>13312</v>
      </c>
      <c r="B2062" t="s">
        <v>13313</v>
      </c>
      <c r="C2062" t="s">
        <v>13314</v>
      </c>
      <c r="D2062" t="s">
        <v>775</v>
      </c>
    </row>
    <row r="2063" spans="1:4">
      <c r="A2063" t="s">
        <v>13315</v>
      </c>
      <c r="B2063" t="s">
        <v>13316</v>
      </c>
      <c r="C2063" t="s">
        <v>13317</v>
      </c>
      <c r="D2063" t="s">
        <v>775</v>
      </c>
    </row>
    <row r="2064" spans="1:4">
      <c r="A2064" t="s">
        <v>13318</v>
      </c>
      <c r="B2064" t="s">
        <v>13319</v>
      </c>
      <c r="C2064" t="s">
        <v>13320</v>
      </c>
      <c r="D2064" t="s">
        <v>775</v>
      </c>
    </row>
    <row r="2065" spans="1:4">
      <c r="A2065" t="s">
        <v>13321</v>
      </c>
      <c r="B2065" t="s">
        <v>13322</v>
      </c>
      <c r="C2065" t="s">
        <v>13323</v>
      </c>
      <c r="D2065" t="s">
        <v>775</v>
      </c>
    </row>
    <row r="2066" spans="1:4">
      <c r="A2066" t="s">
        <v>13324</v>
      </c>
      <c r="B2066" t="s">
        <v>13325</v>
      </c>
      <c r="C2066" t="s">
        <v>13326</v>
      </c>
      <c r="D2066" t="s">
        <v>775</v>
      </c>
    </row>
    <row r="2067" spans="1:4">
      <c r="A2067" t="s">
        <v>13327</v>
      </c>
      <c r="B2067" t="s">
        <v>13328</v>
      </c>
      <c r="C2067" t="s">
        <v>13329</v>
      </c>
      <c r="D2067" t="s">
        <v>775</v>
      </c>
    </row>
    <row r="2068" spans="1:4">
      <c r="A2068" t="s">
        <v>13330</v>
      </c>
      <c r="B2068" t="s">
        <v>13331</v>
      </c>
      <c r="C2068" t="s">
        <v>13332</v>
      </c>
      <c r="D2068" t="s">
        <v>775</v>
      </c>
    </row>
    <row r="2069" spans="1:4">
      <c r="A2069" t="s">
        <v>13333</v>
      </c>
      <c r="B2069" t="s">
        <v>13334</v>
      </c>
      <c r="C2069" t="s">
        <v>13335</v>
      </c>
      <c r="D2069" t="s">
        <v>775</v>
      </c>
    </row>
    <row r="2070" spans="1:4">
      <c r="A2070" t="s">
        <v>13336</v>
      </c>
      <c r="B2070" t="s">
        <v>13337</v>
      </c>
      <c r="C2070" t="s">
        <v>13338</v>
      </c>
      <c r="D2070" t="s">
        <v>775</v>
      </c>
    </row>
    <row r="2071" spans="1:4">
      <c r="A2071" t="s">
        <v>13339</v>
      </c>
      <c r="B2071" t="s">
        <v>13340</v>
      </c>
      <c r="C2071" t="s">
        <v>13341</v>
      </c>
      <c r="D2071" t="s">
        <v>775</v>
      </c>
    </row>
    <row r="2072" spans="1:4">
      <c r="A2072" t="s">
        <v>13342</v>
      </c>
      <c r="B2072" t="s">
        <v>13343</v>
      </c>
      <c r="C2072" t="s">
        <v>13344</v>
      </c>
      <c r="D2072" t="s">
        <v>775</v>
      </c>
    </row>
    <row r="2073" spans="1:4">
      <c r="A2073" t="s">
        <v>13345</v>
      </c>
      <c r="B2073" t="s">
        <v>13346</v>
      </c>
      <c r="C2073" t="s">
        <v>13347</v>
      </c>
      <c r="D2073" t="s">
        <v>775</v>
      </c>
    </row>
    <row r="2074" spans="1:4">
      <c r="A2074" t="s">
        <v>13348</v>
      </c>
      <c r="B2074" t="s">
        <v>13349</v>
      </c>
      <c r="C2074" t="s">
        <v>13350</v>
      </c>
      <c r="D2074" t="s">
        <v>775</v>
      </c>
    </row>
    <row r="2075" spans="1:4">
      <c r="A2075" t="s">
        <v>13351</v>
      </c>
      <c r="B2075" t="s">
        <v>13352</v>
      </c>
      <c r="C2075" t="s">
        <v>13353</v>
      </c>
      <c r="D2075" t="s">
        <v>775</v>
      </c>
    </row>
    <row r="2076" spans="1:4">
      <c r="A2076" t="s">
        <v>13354</v>
      </c>
      <c r="B2076" t="s">
        <v>13355</v>
      </c>
      <c r="C2076" t="s">
        <v>13356</v>
      </c>
      <c r="D2076" t="s">
        <v>775</v>
      </c>
    </row>
    <row r="2077" spans="1:4">
      <c r="A2077" t="s">
        <v>13357</v>
      </c>
      <c r="B2077" t="s">
        <v>13358</v>
      </c>
      <c r="C2077" t="s">
        <v>13359</v>
      </c>
      <c r="D2077" t="s">
        <v>775</v>
      </c>
    </row>
    <row r="2078" spans="1:4">
      <c r="A2078" t="s">
        <v>13360</v>
      </c>
      <c r="B2078" t="s">
        <v>13361</v>
      </c>
      <c r="C2078" t="s">
        <v>13362</v>
      </c>
      <c r="D2078" t="s">
        <v>775</v>
      </c>
    </row>
    <row r="2079" spans="1:4">
      <c r="A2079" t="s">
        <v>13363</v>
      </c>
      <c r="B2079" t="s">
        <v>13364</v>
      </c>
      <c r="C2079" t="s">
        <v>13365</v>
      </c>
      <c r="D2079" t="s">
        <v>775</v>
      </c>
    </row>
    <row r="2080" spans="1:4">
      <c r="A2080" t="s">
        <v>13366</v>
      </c>
      <c r="B2080" t="s">
        <v>13367</v>
      </c>
      <c r="C2080" t="s">
        <v>13368</v>
      </c>
      <c r="D2080" t="s">
        <v>775</v>
      </c>
    </row>
    <row r="2081" spans="1:4">
      <c r="A2081" t="s">
        <v>13369</v>
      </c>
      <c r="B2081" t="s">
        <v>13370</v>
      </c>
      <c r="C2081" t="s">
        <v>13371</v>
      </c>
      <c r="D2081" t="s">
        <v>775</v>
      </c>
    </row>
    <row r="2082" spans="1:4">
      <c r="A2082" t="s">
        <v>13372</v>
      </c>
      <c r="B2082" t="s">
        <v>13373</v>
      </c>
      <c r="C2082" t="s">
        <v>13374</v>
      </c>
      <c r="D2082" t="s">
        <v>775</v>
      </c>
    </row>
    <row r="2083" spans="1:4">
      <c r="A2083" t="s">
        <v>13375</v>
      </c>
      <c r="B2083" t="s">
        <v>13376</v>
      </c>
      <c r="C2083" t="s">
        <v>13377</v>
      </c>
      <c r="D2083" t="s">
        <v>775</v>
      </c>
    </row>
    <row r="2084" spans="1:4">
      <c r="A2084" t="s">
        <v>13378</v>
      </c>
      <c r="B2084" t="s">
        <v>13379</v>
      </c>
      <c r="C2084" t="s">
        <v>13380</v>
      </c>
      <c r="D2084" t="s">
        <v>775</v>
      </c>
    </row>
    <row r="2085" spans="1:4">
      <c r="A2085" t="s">
        <v>13381</v>
      </c>
      <c r="B2085" t="s">
        <v>13382</v>
      </c>
      <c r="C2085" t="s">
        <v>13383</v>
      </c>
      <c r="D2085" t="s">
        <v>775</v>
      </c>
    </row>
    <row r="2086" spans="1:4">
      <c r="A2086" t="s">
        <v>13384</v>
      </c>
      <c r="B2086" t="s">
        <v>13385</v>
      </c>
      <c r="C2086" t="s">
        <v>13386</v>
      </c>
      <c r="D2086" t="s">
        <v>775</v>
      </c>
    </row>
    <row r="2087" spans="1:4">
      <c r="A2087" t="s">
        <v>13387</v>
      </c>
      <c r="B2087" t="s">
        <v>13388</v>
      </c>
      <c r="C2087" t="s">
        <v>13389</v>
      </c>
      <c r="D2087" t="s">
        <v>775</v>
      </c>
    </row>
    <row r="2088" spans="1:4">
      <c r="A2088" t="s">
        <v>13390</v>
      </c>
      <c r="B2088" t="s">
        <v>13391</v>
      </c>
      <c r="C2088" t="s">
        <v>13392</v>
      </c>
      <c r="D2088" t="s">
        <v>775</v>
      </c>
    </row>
    <row r="2089" spans="1:4">
      <c r="A2089" t="s">
        <v>13393</v>
      </c>
      <c r="B2089" t="s">
        <v>13394</v>
      </c>
      <c r="C2089" t="s">
        <v>13395</v>
      </c>
      <c r="D2089" t="s">
        <v>775</v>
      </c>
    </row>
    <row r="2090" spans="1:4">
      <c r="A2090" t="s">
        <v>13396</v>
      </c>
      <c r="B2090" t="s">
        <v>13397</v>
      </c>
      <c r="C2090" t="s">
        <v>13398</v>
      </c>
      <c r="D2090" t="s">
        <v>775</v>
      </c>
    </row>
    <row r="2091" spans="1:4">
      <c r="A2091" t="s">
        <v>13399</v>
      </c>
      <c r="B2091" t="s">
        <v>13400</v>
      </c>
      <c r="C2091" t="s">
        <v>13401</v>
      </c>
      <c r="D2091" t="s">
        <v>775</v>
      </c>
    </row>
    <row r="2092" spans="1:4">
      <c r="A2092" t="s">
        <v>13402</v>
      </c>
      <c r="B2092" t="s">
        <v>13403</v>
      </c>
      <c r="C2092" t="s">
        <v>13404</v>
      </c>
      <c r="D2092" t="s">
        <v>775</v>
      </c>
    </row>
    <row r="2093" spans="1:4">
      <c r="A2093" t="s">
        <v>13405</v>
      </c>
      <c r="B2093" t="s">
        <v>13406</v>
      </c>
      <c r="C2093" t="s">
        <v>13407</v>
      </c>
      <c r="D2093" t="s">
        <v>775</v>
      </c>
    </row>
    <row r="2094" spans="1:4">
      <c r="A2094" t="s">
        <v>13408</v>
      </c>
      <c r="B2094" t="s">
        <v>13409</v>
      </c>
      <c r="C2094" t="s">
        <v>13410</v>
      </c>
      <c r="D2094" t="s">
        <v>775</v>
      </c>
    </row>
    <row r="2095" spans="1:4">
      <c r="A2095" t="s">
        <v>13411</v>
      </c>
      <c r="B2095" t="s">
        <v>13412</v>
      </c>
      <c r="C2095" t="s">
        <v>13413</v>
      </c>
      <c r="D2095" t="s">
        <v>775</v>
      </c>
    </row>
    <row r="2096" spans="1:4">
      <c r="A2096" t="s">
        <v>13414</v>
      </c>
      <c r="B2096" t="s">
        <v>13415</v>
      </c>
      <c r="C2096" t="s">
        <v>13416</v>
      </c>
      <c r="D2096" t="s">
        <v>775</v>
      </c>
    </row>
    <row r="2097" spans="1:4">
      <c r="A2097" t="s">
        <v>13417</v>
      </c>
      <c r="B2097" t="s">
        <v>13418</v>
      </c>
      <c r="C2097" t="s">
        <v>13419</v>
      </c>
      <c r="D2097" t="s">
        <v>775</v>
      </c>
    </row>
    <row r="2098" spans="1:4">
      <c r="A2098" t="s">
        <v>13420</v>
      </c>
      <c r="B2098" t="s">
        <v>13421</v>
      </c>
      <c r="C2098" t="s">
        <v>13422</v>
      </c>
      <c r="D2098" t="s">
        <v>775</v>
      </c>
    </row>
    <row r="2099" spans="1:4">
      <c r="A2099" t="s">
        <v>13423</v>
      </c>
      <c r="B2099" t="s">
        <v>13424</v>
      </c>
      <c r="C2099" t="s">
        <v>13425</v>
      </c>
      <c r="D2099" t="s">
        <v>775</v>
      </c>
    </row>
    <row r="2100" spans="1:4">
      <c r="A2100" t="s">
        <v>13426</v>
      </c>
      <c r="B2100" t="s">
        <v>13427</v>
      </c>
      <c r="C2100" t="s">
        <v>13428</v>
      </c>
      <c r="D2100" t="s">
        <v>775</v>
      </c>
    </row>
    <row r="2101" spans="1:4">
      <c r="A2101" t="s">
        <v>13429</v>
      </c>
      <c r="B2101" t="s">
        <v>13430</v>
      </c>
      <c r="C2101" t="s">
        <v>13431</v>
      </c>
      <c r="D2101" t="s">
        <v>775</v>
      </c>
    </row>
    <row r="2102" spans="1:4">
      <c r="A2102" t="s">
        <v>13432</v>
      </c>
      <c r="B2102" t="s">
        <v>13433</v>
      </c>
      <c r="C2102" t="s">
        <v>13434</v>
      </c>
      <c r="D2102" t="s">
        <v>775</v>
      </c>
    </row>
    <row r="2103" spans="1:4">
      <c r="A2103" t="s">
        <v>13435</v>
      </c>
      <c r="B2103" t="s">
        <v>13436</v>
      </c>
      <c r="C2103" t="s">
        <v>13437</v>
      </c>
      <c r="D2103" t="s">
        <v>775</v>
      </c>
    </row>
    <row r="2104" spans="1:4">
      <c r="A2104" t="s">
        <v>13438</v>
      </c>
      <c r="B2104" t="s">
        <v>13439</v>
      </c>
      <c r="C2104" t="s">
        <v>13440</v>
      </c>
      <c r="D2104" t="s">
        <v>775</v>
      </c>
    </row>
    <row r="2105" spans="1:4">
      <c r="A2105" t="s">
        <v>13441</v>
      </c>
      <c r="B2105" t="s">
        <v>13442</v>
      </c>
      <c r="C2105" t="s">
        <v>13443</v>
      </c>
      <c r="D2105" t="s">
        <v>775</v>
      </c>
    </row>
    <row r="2106" spans="1:4">
      <c r="A2106" t="s">
        <v>13444</v>
      </c>
      <c r="B2106" t="s">
        <v>13445</v>
      </c>
      <c r="C2106" t="s">
        <v>13446</v>
      </c>
      <c r="D2106" t="s">
        <v>775</v>
      </c>
    </row>
    <row r="2107" spans="1:4">
      <c r="A2107" t="s">
        <v>13447</v>
      </c>
      <c r="B2107" t="s">
        <v>13448</v>
      </c>
      <c r="C2107" t="s">
        <v>13449</v>
      </c>
      <c r="D2107" t="s">
        <v>775</v>
      </c>
    </row>
    <row r="2108" spans="1:4">
      <c r="A2108" t="s">
        <v>13450</v>
      </c>
      <c r="B2108" t="s">
        <v>13451</v>
      </c>
      <c r="C2108" t="s">
        <v>13452</v>
      </c>
      <c r="D2108" t="s">
        <v>775</v>
      </c>
    </row>
    <row r="2109" spans="1:4">
      <c r="A2109" t="s">
        <v>13453</v>
      </c>
      <c r="B2109" t="s">
        <v>13454</v>
      </c>
      <c r="C2109" t="s">
        <v>13455</v>
      </c>
      <c r="D2109" t="s">
        <v>775</v>
      </c>
    </row>
    <row r="2110" spans="1:4">
      <c r="A2110" t="s">
        <v>13456</v>
      </c>
      <c r="B2110" t="s">
        <v>13457</v>
      </c>
      <c r="C2110" t="s">
        <v>13458</v>
      </c>
      <c r="D2110" t="s">
        <v>775</v>
      </c>
    </row>
    <row r="2111" spans="1:4">
      <c r="A2111" t="s">
        <v>13459</v>
      </c>
      <c r="B2111" t="s">
        <v>13460</v>
      </c>
      <c r="C2111" t="s">
        <v>13461</v>
      </c>
      <c r="D2111" t="s">
        <v>775</v>
      </c>
    </row>
    <row r="2112" spans="1:4">
      <c r="A2112" t="s">
        <v>13462</v>
      </c>
      <c r="B2112" t="s">
        <v>13463</v>
      </c>
      <c r="C2112" t="s">
        <v>13464</v>
      </c>
      <c r="D2112" t="s">
        <v>775</v>
      </c>
    </row>
    <row r="2113" spans="1:4">
      <c r="A2113" t="s">
        <v>13465</v>
      </c>
      <c r="B2113" t="s">
        <v>13466</v>
      </c>
      <c r="C2113" t="s">
        <v>13467</v>
      </c>
      <c r="D2113" t="s">
        <v>775</v>
      </c>
    </row>
    <row r="2114" spans="1:4">
      <c r="A2114" t="s">
        <v>13468</v>
      </c>
      <c r="B2114" t="s">
        <v>13469</v>
      </c>
      <c r="C2114" t="s">
        <v>13470</v>
      </c>
      <c r="D2114" t="s">
        <v>775</v>
      </c>
    </row>
    <row r="2115" spans="1:4">
      <c r="A2115" t="s">
        <v>13471</v>
      </c>
      <c r="B2115" t="s">
        <v>13472</v>
      </c>
      <c r="C2115" t="s">
        <v>13473</v>
      </c>
      <c r="D2115" t="s">
        <v>775</v>
      </c>
    </row>
    <row r="2116" spans="1:4">
      <c r="A2116" t="s">
        <v>13474</v>
      </c>
      <c r="B2116" t="s">
        <v>13475</v>
      </c>
      <c r="C2116" t="s">
        <v>13476</v>
      </c>
      <c r="D2116" t="s">
        <v>775</v>
      </c>
    </row>
    <row r="2117" spans="1:4">
      <c r="A2117" t="s">
        <v>13477</v>
      </c>
      <c r="B2117" t="s">
        <v>13478</v>
      </c>
      <c r="C2117" t="s">
        <v>13479</v>
      </c>
      <c r="D2117" t="s">
        <v>775</v>
      </c>
    </row>
    <row r="2118" spans="1:4">
      <c r="A2118" t="s">
        <v>13480</v>
      </c>
      <c r="B2118" t="s">
        <v>13481</v>
      </c>
      <c r="C2118" t="s">
        <v>13482</v>
      </c>
      <c r="D2118" t="s">
        <v>775</v>
      </c>
    </row>
    <row r="2119" spans="1:4">
      <c r="A2119" t="s">
        <v>13483</v>
      </c>
      <c r="B2119" t="s">
        <v>13484</v>
      </c>
      <c r="C2119" t="s">
        <v>13485</v>
      </c>
      <c r="D2119" t="s">
        <v>775</v>
      </c>
    </row>
    <row r="2120" spans="1:4">
      <c r="A2120" t="s">
        <v>13486</v>
      </c>
      <c r="B2120" t="s">
        <v>13487</v>
      </c>
      <c r="C2120" t="s">
        <v>13488</v>
      </c>
      <c r="D2120" t="s">
        <v>775</v>
      </c>
    </row>
    <row r="2121" spans="1:4">
      <c r="A2121" t="s">
        <v>13489</v>
      </c>
      <c r="B2121" t="s">
        <v>13490</v>
      </c>
      <c r="C2121" t="s">
        <v>13491</v>
      </c>
      <c r="D2121" t="s">
        <v>775</v>
      </c>
    </row>
    <row r="2122" spans="1:4">
      <c r="A2122" t="s">
        <v>13492</v>
      </c>
      <c r="B2122" t="s">
        <v>13493</v>
      </c>
      <c r="C2122" t="s">
        <v>13494</v>
      </c>
      <c r="D2122" t="s">
        <v>775</v>
      </c>
    </row>
    <row r="2123" spans="1:4">
      <c r="A2123" t="s">
        <v>13495</v>
      </c>
      <c r="B2123" t="s">
        <v>13496</v>
      </c>
      <c r="C2123" t="s">
        <v>13497</v>
      </c>
      <c r="D2123" t="s">
        <v>775</v>
      </c>
    </row>
    <row r="2124" spans="1:4">
      <c r="A2124" t="s">
        <v>13498</v>
      </c>
      <c r="B2124" t="s">
        <v>13499</v>
      </c>
      <c r="C2124" t="s">
        <v>13500</v>
      </c>
      <c r="D2124" t="s">
        <v>775</v>
      </c>
    </row>
    <row r="2125" spans="1:4">
      <c r="A2125" t="s">
        <v>13501</v>
      </c>
      <c r="B2125" t="s">
        <v>13502</v>
      </c>
      <c r="C2125" t="s">
        <v>13503</v>
      </c>
      <c r="D2125" t="s">
        <v>775</v>
      </c>
    </row>
    <row r="2126" spans="1:4">
      <c r="A2126" t="s">
        <v>13504</v>
      </c>
      <c r="B2126" t="s">
        <v>13505</v>
      </c>
      <c r="C2126" t="s">
        <v>13506</v>
      </c>
      <c r="D2126" t="s">
        <v>775</v>
      </c>
    </row>
    <row r="2127" spans="1:4">
      <c r="A2127" t="s">
        <v>13507</v>
      </c>
      <c r="B2127" t="s">
        <v>13508</v>
      </c>
      <c r="C2127" t="s">
        <v>13509</v>
      </c>
      <c r="D2127" t="s">
        <v>775</v>
      </c>
    </row>
    <row r="2128" spans="1:4">
      <c r="A2128" t="s">
        <v>13510</v>
      </c>
      <c r="B2128" t="s">
        <v>13511</v>
      </c>
      <c r="C2128" t="s">
        <v>13512</v>
      </c>
      <c r="D2128" t="s">
        <v>775</v>
      </c>
    </row>
    <row r="2129" spans="1:4">
      <c r="A2129" t="s">
        <v>13513</v>
      </c>
      <c r="B2129" t="s">
        <v>13514</v>
      </c>
      <c r="C2129" t="s">
        <v>13515</v>
      </c>
      <c r="D2129" t="s">
        <v>775</v>
      </c>
    </row>
    <row r="2130" spans="1:4">
      <c r="A2130" t="s">
        <v>13516</v>
      </c>
      <c r="B2130" t="s">
        <v>13517</v>
      </c>
      <c r="C2130" t="s">
        <v>13518</v>
      </c>
      <c r="D2130" t="s">
        <v>775</v>
      </c>
    </row>
    <row r="2131" spans="1:4">
      <c r="A2131" t="s">
        <v>13519</v>
      </c>
      <c r="B2131" t="s">
        <v>13520</v>
      </c>
      <c r="C2131" t="s">
        <v>13521</v>
      </c>
      <c r="D2131" t="s">
        <v>775</v>
      </c>
    </row>
    <row r="2132" spans="1:4">
      <c r="A2132" t="s">
        <v>13522</v>
      </c>
      <c r="B2132" t="s">
        <v>13523</v>
      </c>
      <c r="C2132" t="s">
        <v>13524</v>
      </c>
      <c r="D2132" t="s">
        <v>775</v>
      </c>
    </row>
    <row r="2133" spans="1:4">
      <c r="A2133" t="s">
        <v>13525</v>
      </c>
      <c r="B2133" t="s">
        <v>13526</v>
      </c>
      <c r="C2133" t="s">
        <v>13527</v>
      </c>
      <c r="D2133" t="s">
        <v>775</v>
      </c>
    </row>
    <row r="2134" spans="1:4">
      <c r="A2134" t="s">
        <v>13528</v>
      </c>
      <c r="B2134" t="s">
        <v>13529</v>
      </c>
      <c r="C2134" t="s">
        <v>13530</v>
      </c>
      <c r="D2134" t="s">
        <v>775</v>
      </c>
    </row>
    <row r="2135" spans="1:4">
      <c r="A2135" t="s">
        <v>13531</v>
      </c>
      <c r="B2135" t="s">
        <v>13532</v>
      </c>
      <c r="C2135" t="s">
        <v>13533</v>
      </c>
      <c r="D2135" t="s">
        <v>775</v>
      </c>
    </row>
    <row r="2136" spans="1:4">
      <c r="A2136" t="s">
        <v>13534</v>
      </c>
      <c r="B2136" t="s">
        <v>13535</v>
      </c>
      <c r="C2136" t="s">
        <v>13536</v>
      </c>
      <c r="D2136" t="s">
        <v>775</v>
      </c>
    </row>
    <row r="2137" spans="1:4">
      <c r="A2137" t="s">
        <v>13537</v>
      </c>
      <c r="B2137" t="s">
        <v>13538</v>
      </c>
      <c r="C2137" t="s">
        <v>13539</v>
      </c>
      <c r="D2137" t="s">
        <v>775</v>
      </c>
    </row>
    <row r="2138" spans="1:4">
      <c r="A2138" t="s">
        <v>13540</v>
      </c>
      <c r="B2138" t="s">
        <v>13541</v>
      </c>
      <c r="C2138" t="s">
        <v>13542</v>
      </c>
      <c r="D2138" t="s">
        <v>775</v>
      </c>
    </row>
    <row r="2139" spans="1:4">
      <c r="A2139" t="s">
        <v>13543</v>
      </c>
      <c r="B2139" t="s">
        <v>13544</v>
      </c>
      <c r="C2139" t="s">
        <v>13545</v>
      </c>
      <c r="D2139" t="s">
        <v>775</v>
      </c>
    </row>
    <row r="2140" spans="1:4">
      <c r="A2140" t="s">
        <v>13546</v>
      </c>
      <c r="B2140" t="s">
        <v>13547</v>
      </c>
      <c r="C2140" t="s">
        <v>13548</v>
      </c>
      <c r="D2140" t="s">
        <v>775</v>
      </c>
    </row>
    <row r="2141" spans="1:4">
      <c r="A2141" t="s">
        <v>13549</v>
      </c>
      <c r="B2141" t="s">
        <v>13550</v>
      </c>
      <c r="C2141" t="s">
        <v>13551</v>
      </c>
      <c r="D2141" t="s">
        <v>775</v>
      </c>
    </row>
    <row r="2142" spans="1:4">
      <c r="A2142" t="s">
        <v>13552</v>
      </c>
      <c r="B2142" t="s">
        <v>13553</v>
      </c>
      <c r="C2142" t="s">
        <v>13554</v>
      </c>
      <c r="D2142" t="s">
        <v>775</v>
      </c>
    </row>
    <row r="2143" spans="1:4">
      <c r="A2143" t="s">
        <v>13555</v>
      </c>
      <c r="B2143" t="s">
        <v>13556</v>
      </c>
      <c r="C2143" t="s">
        <v>13557</v>
      </c>
      <c r="D2143" t="s">
        <v>775</v>
      </c>
    </row>
    <row r="2144" spans="1:4">
      <c r="A2144" t="s">
        <v>13558</v>
      </c>
      <c r="B2144" t="s">
        <v>13559</v>
      </c>
      <c r="C2144" t="s">
        <v>13560</v>
      </c>
      <c r="D2144" t="s">
        <v>775</v>
      </c>
    </row>
    <row r="2145" spans="1:4">
      <c r="A2145" t="s">
        <v>13561</v>
      </c>
      <c r="B2145" t="s">
        <v>13562</v>
      </c>
      <c r="C2145" t="s">
        <v>13563</v>
      </c>
      <c r="D2145" t="s">
        <v>775</v>
      </c>
    </row>
    <row r="2146" spans="1:4">
      <c r="A2146" t="s">
        <v>13564</v>
      </c>
      <c r="B2146" t="s">
        <v>13565</v>
      </c>
      <c r="C2146" t="s">
        <v>13566</v>
      </c>
      <c r="D2146" t="s">
        <v>775</v>
      </c>
    </row>
    <row r="2147" spans="1:4">
      <c r="A2147" t="s">
        <v>13567</v>
      </c>
      <c r="B2147" t="s">
        <v>13568</v>
      </c>
      <c r="C2147" t="s">
        <v>13569</v>
      </c>
      <c r="D2147" t="s">
        <v>775</v>
      </c>
    </row>
    <row r="2148" spans="1:4">
      <c r="A2148" t="s">
        <v>13570</v>
      </c>
      <c r="B2148" t="s">
        <v>13571</v>
      </c>
      <c r="C2148" t="s">
        <v>13572</v>
      </c>
      <c r="D2148" t="s">
        <v>775</v>
      </c>
    </row>
    <row r="2149" spans="1:4">
      <c r="A2149" t="s">
        <v>13573</v>
      </c>
      <c r="B2149" t="s">
        <v>13574</v>
      </c>
      <c r="C2149" t="s">
        <v>13575</v>
      </c>
      <c r="D2149" t="s">
        <v>775</v>
      </c>
    </row>
    <row r="2150" spans="1:4">
      <c r="A2150" t="s">
        <v>13576</v>
      </c>
      <c r="B2150" t="s">
        <v>13577</v>
      </c>
      <c r="C2150" t="s">
        <v>13578</v>
      </c>
      <c r="D2150" t="s">
        <v>775</v>
      </c>
    </row>
    <row r="2151" spans="1:4">
      <c r="A2151" t="s">
        <v>13579</v>
      </c>
      <c r="B2151" t="s">
        <v>13580</v>
      </c>
      <c r="C2151" t="s">
        <v>13581</v>
      </c>
      <c r="D2151" t="s">
        <v>775</v>
      </c>
    </row>
    <row r="2152" spans="1:4">
      <c r="A2152" t="s">
        <v>13582</v>
      </c>
      <c r="B2152" t="s">
        <v>13583</v>
      </c>
      <c r="C2152" t="s">
        <v>13584</v>
      </c>
      <c r="D2152" t="s">
        <v>775</v>
      </c>
    </row>
    <row r="2153" spans="1:4">
      <c r="A2153" t="s">
        <v>13585</v>
      </c>
      <c r="B2153" t="s">
        <v>13586</v>
      </c>
      <c r="C2153" t="s">
        <v>13587</v>
      </c>
      <c r="D2153" t="s">
        <v>775</v>
      </c>
    </row>
    <row r="2154" spans="1:4">
      <c r="A2154" t="s">
        <v>13588</v>
      </c>
      <c r="B2154" t="s">
        <v>13589</v>
      </c>
      <c r="C2154" t="s">
        <v>13590</v>
      </c>
      <c r="D2154" t="s">
        <v>775</v>
      </c>
    </row>
    <row r="2155" spans="1:4">
      <c r="A2155" t="s">
        <v>13591</v>
      </c>
      <c r="B2155" t="s">
        <v>13592</v>
      </c>
      <c r="C2155" t="s">
        <v>13593</v>
      </c>
      <c r="D2155" t="s">
        <v>775</v>
      </c>
    </row>
    <row r="2156" spans="1:4">
      <c r="A2156" t="s">
        <v>13594</v>
      </c>
      <c r="B2156" t="s">
        <v>13595</v>
      </c>
      <c r="C2156" t="s">
        <v>13596</v>
      </c>
      <c r="D2156" t="s">
        <v>775</v>
      </c>
    </row>
    <row r="2157" spans="1:4">
      <c r="A2157" t="s">
        <v>13597</v>
      </c>
      <c r="B2157" t="s">
        <v>13598</v>
      </c>
      <c r="C2157" t="s">
        <v>13599</v>
      </c>
      <c r="D2157" t="s">
        <v>775</v>
      </c>
    </row>
    <row r="2158" spans="1:4">
      <c r="A2158" t="s">
        <v>13600</v>
      </c>
      <c r="B2158" t="s">
        <v>13601</v>
      </c>
      <c r="C2158" t="s">
        <v>13602</v>
      </c>
      <c r="D2158" t="s">
        <v>775</v>
      </c>
    </row>
    <row r="2159" spans="1:4">
      <c r="A2159" t="s">
        <v>13603</v>
      </c>
      <c r="B2159" t="s">
        <v>13604</v>
      </c>
      <c r="C2159" t="s">
        <v>13605</v>
      </c>
      <c r="D2159" t="s">
        <v>775</v>
      </c>
    </row>
    <row r="2160" spans="1:4">
      <c r="A2160" t="s">
        <v>13606</v>
      </c>
      <c r="B2160" t="s">
        <v>13607</v>
      </c>
      <c r="C2160" t="s">
        <v>13608</v>
      </c>
      <c r="D2160" t="s">
        <v>775</v>
      </c>
    </row>
    <row r="2161" spans="1:4">
      <c r="A2161" t="s">
        <v>13609</v>
      </c>
      <c r="B2161" t="s">
        <v>13610</v>
      </c>
      <c r="C2161" t="s">
        <v>13611</v>
      </c>
      <c r="D2161" t="s">
        <v>775</v>
      </c>
    </row>
    <row r="2162" spans="1:4">
      <c r="A2162" t="s">
        <v>13612</v>
      </c>
      <c r="B2162" t="s">
        <v>13613</v>
      </c>
      <c r="C2162" t="s">
        <v>13614</v>
      </c>
      <c r="D2162" t="s">
        <v>775</v>
      </c>
    </row>
    <row r="2163" spans="1:4">
      <c r="A2163" t="s">
        <v>13615</v>
      </c>
      <c r="B2163" t="s">
        <v>13616</v>
      </c>
      <c r="C2163" t="s">
        <v>13617</v>
      </c>
      <c r="D2163" t="s">
        <v>775</v>
      </c>
    </row>
    <row r="2164" spans="1:4">
      <c r="A2164" t="s">
        <v>13618</v>
      </c>
      <c r="B2164" t="s">
        <v>13619</v>
      </c>
      <c r="C2164" t="s">
        <v>13620</v>
      </c>
      <c r="D2164" t="s">
        <v>775</v>
      </c>
    </row>
    <row r="2165" spans="1:4">
      <c r="A2165" t="s">
        <v>13621</v>
      </c>
      <c r="B2165" t="s">
        <v>13622</v>
      </c>
      <c r="C2165" t="s">
        <v>13623</v>
      </c>
      <c r="D2165" t="s">
        <v>775</v>
      </c>
    </row>
    <row r="2166" spans="1:4">
      <c r="A2166" t="s">
        <v>13624</v>
      </c>
      <c r="B2166" t="s">
        <v>13625</v>
      </c>
      <c r="C2166" t="s">
        <v>13626</v>
      </c>
      <c r="D2166" t="s">
        <v>775</v>
      </c>
    </row>
    <row r="2167" spans="1:4">
      <c r="A2167" t="s">
        <v>13627</v>
      </c>
      <c r="B2167" t="s">
        <v>13628</v>
      </c>
      <c r="C2167" t="s">
        <v>13629</v>
      </c>
      <c r="D2167" t="s">
        <v>775</v>
      </c>
    </row>
    <row r="2168" spans="1:4">
      <c r="A2168" t="s">
        <v>13630</v>
      </c>
      <c r="B2168" t="s">
        <v>13631</v>
      </c>
      <c r="C2168" t="s">
        <v>13632</v>
      </c>
      <c r="D2168" t="s">
        <v>775</v>
      </c>
    </row>
    <row r="2169" spans="1:4">
      <c r="A2169" t="s">
        <v>13633</v>
      </c>
      <c r="B2169" t="s">
        <v>13634</v>
      </c>
      <c r="C2169" t="s">
        <v>13635</v>
      </c>
      <c r="D2169" t="s">
        <v>775</v>
      </c>
    </row>
    <row r="2170" spans="1:4">
      <c r="A2170" t="s">
        <v>13636</v>
      </c>
      <c r="B2170" t="s">
        <v>13637</v>
      </c>
      <c r="C2170" t="s">
        <v>13638</v>
      </c>
      <c r="D2170" t="s">
        <v>775</v>
      </c>
    </row>
    <row r="2171" spans="1:4">
      <c r="A2171" t="s">
        <v>13639</v>
      </c>
      <c r="B2171" t="s">
        <v>13640</v>
      </c>
      <c r="C2171" t="s">
        <v>6392</v>
      </c>
      <c r="D2171" t="s">
        <v>771</v>
      </c>
    </row>
    <row r="2172" spans="1:4">
      <c r="A2172" t="s">
        <v>13641</v>
      </c>
      <c r="B2172" t="s">
        <v>13642</v>
      </c>
      <c r="C2172" t="s">
        <v>6374</v>
      </c>
      <c r="D2172" t="s">
        <v>771</v>
      </c>
    </row>
    <row r="2173" spans="1:4">
      <c r="A2173" t="s">
        <v>13643</v>
      </c>
      <c r="B2173" t="s">
        <v>13644</v>
      </c>
      <c r="C2173" t="s">
        <v>13645</v>
      </c>
      <c r="D2173" t="s">
        <v>775</v>
      </c>
    </row>
    <row r="2174" spans="1:4">
      <c r="A2174" t="s">
        <v>13646</v>
      </c>
      <c r="B2174" t="s">
        <v>13647</v>
      </c>
      <c r="C2174" t="s">
        <v>13648</v>
      </c>
      <c r="D2174" t="s">
        <v>775</v>
      </c>
    </row>
    <row r="2175" spans="1:4">
      <c r="A2175" t="s">
        <v>13649</v>
      </c>
      <c r="B2175" t="s">
        <v>13650</v>
      </c>
      <c r="C2175" t="s">
        <v>13651</v>
      </c>
      <c r="D2175" t="s">
        <v>775</v>
      </c>
    </row>
    <row r="2176" spans="1:4">
      <c r="A2176" t="s">
        <v>13652</v>
      </c>
      <c r="B2176" t="s">
        <v>13653</v>
      </c>
      <c r="C2176" t="s">
        <v>6377</v>
      </c>
      <c r="D2176" t="s">
        <v>771</v>
      </c>
    </row>
    <row r="2177" spans="1:4">
      <c r="A2177" t="s">
        <v>13654</v>
      </c>
      <c r="B2177" t="s">
        <v>13655</v>
      </c>
      <c r="C2177" t="s">
        <v>13656</v>
      </c>
      <c r="D2177" t="s">
        <v>775</v>
      </c>
    </row>
    <row r="2178" spans="1:4">
      <c r="A2178" t="s">
        <v>13657</v>
      </c>
      <c r="B2178" t="s">
        <v>13658</v>
      </c>
      <c r="C2178" t="s">
        <v>13659</v>
      </c>
      <c r="D2178" t="s">
        <v>771</v>
      </c>
    </row>
    <row r="2179" spans="1:4">
      <c r="A2179" t="s">
        <v>13660</v>
      </c>
      <c r="B2179" t="s">
        <v>13661</v>
      </c>
      <c r="C2179" t="s">
        <v>6363</v>
      </c>
      <c r="D2179" t="s">
        <v>771</v>
      </c>
    </row>
    <row r="2180" spans="1:4">
      <c r="A2180" t="s">
        <v>13662</v>
      </c>
      <c r="B2180" t="s">
        <v>13663</v>
      </c>
      <c r="C2180" t="s">
        <v>13664</v>
      </c>
      <c r="D2180" t="s">
        <v>771</v>
      </c>
    </row>
    <row r="2181" spans="1:4">
      <c r="A2181" t="s">
        <v>13665</v>
      </c>
      <c r="B2181" t="s">
        <v>13666</v>
      </c>
      <c r="C2181" t="s">
        <v>13667</v>
      </c>
      <c r="D2181" t="s">
        <v>771</v>
      </c>
    </row>
    <row r="2182" spans="1:4">
      <c r="A2182" t="s">
        <v>13668</v>
      </c>
      <c r="B2182" t="s">
        <v>13669</v>
      </c>
      <c r="C2182" t="s">
        <v>13670</v>
      </c>
      <c r="D2182" t="s">
        <v>775</v>
      </c>
    </row>
    <row r="2183" spans="1:4">
      <c r="A2183" t="s">
        <v>13671</v>
      </c>
      <c r="B2183" t="s">
        <v>13672</v>
      </c>
      <c r="C2183" t="s">
        <v>6324</v>
      </c>
      <c r="D2183" t="s">
        <v>771</v>
      </c>
    </row>
    <row r="2184" spans="1:4">
      <c r="A2184" t="s">
        <v>13673</v>
      </c>
      <c r="B2184" t="s">
        <v>13674</v>
      </c>
      <c r="C2184" t="s">
        <v>13675</v>
      </c>
      <c r="D2184" t="s">
        <v>775</v>
      </c>
    </row>
    <row r="2185" spans="1:4">
      <c r="A2185" t="s">
        <v>13676</v>
      </c>
      <c r="B2185" t="s">
        <v>13677</v>
      </c>
      <c r="C2185" t="s">
        <v>6220</v>
      </c>
      <c r="D2185" t="s">
        <v>771</v>
      </c>
    </row>
    <row r="2186" spans="1:4">
      <c r="A2186" t="s">
        <v>13678</v>
      </c>
      <c r="B2186" t="s">
        <v>13679</v>
      </c>
      <c r="C2186" t="s">
        <v>13680</v>
      </c>
      <c r="D2186" t="s">
        <v>775</v>
      </c>
    </row>
    <row r="2187" spans="1:4">
      <c r="A2187" t="s">
        <v>13681</v>
      </c>
      <c r="B2187" t="s">
        <v>13682</v>
      </c>
      <c r="C2187" t="s">
        <v>13683</v>
      </c>
      <c r="D2187" t="s">
        <v>775</v>
      </c>
    </row>
    <row r="2188" spans="1:4">
      <c r="A2188" t="s">
        <v>13684</v>
      </c>
      <c r="B2188" t="s">
        <v>13685</v>
      </c>
      <c r="C2188" t="s">
        <v>13686</v>
      </c>
      <c r="D2188" t="s">
        <v>775</v>
      </c>
    </row>
    <row r="2189" spans="1:4">
      <c r="A2189" t="s">
        <v>13687</v>
      </c>
      <c r="B2189" t="s">
        <v>13688</v>
      </c>
      <c r="C2189" t="s">
        <v>13689</v>
      </c>
      <c r="D2189" t="s">
        <v>775</v>
      </c>
    </row>
    <row r="2190" spans="1:4">
      <c r="A2190" t="s">
        <v>13690</v>
      </c>
      <c r="B2190" t="s">
        <v>13691</v>
      </c>
      <c r="C2190" t="s">
        <v>13692</v>
      </c>
      <c r="D2190" t="s">
        <v>775</v>
      </c>
    </row>
    <row r="2191" spans="1:4">
      <c r="A2191" t="s">
        <v>13693</v>
      </c>
      <c r="B2191" t="s">
        <v>13694</v>
      </c>
      <c r="C2191" t="s">
        <v>13695</v>
      </c>
      <c r="D2191" t="s">
        <v>775</v>
      </c>
    </row>
    <row r="2192" spans="1:4">
      <c r="A2192" t="s">
        <v>13696</v>
      </c>
      <c r="B2192" t="s">
        <v>13697</v>
      </c>
      <c r="C2192" t="s">
        <v>13698</v>
      </c>
      <c r="D2192" t="s">
        <v>775</v>
      </c>
    </row>
    <row r="2193" spans="1:4">
      <c r="A2193" t="s">
        <v>13699</v>
      </c>
      <c r="B2193" t="s">
        <v>13700</v>
      </c>
      <c r="C2193" t="s">
        <v>13701</v>
      </c>
      <c r="D2193" t="s">
        <v>775</v>
      </c>
    </row>
    <row r="2194" spans="1:4">
      <c r="A2194" t="s">
        <v>13702</v>
      </c>
      <c r="B2194" t="s">
        <v>13703</v>
      </c>
      <c r="C2194" t="s">
        <v>13704</v>
      </c>
      <c r="D2194" t="s">
        <v>775</v>
      </c>
    </row>
    <row r="2195" spans="1:4">
      <c r="A2195" t="s">
        <v>13705</v>
      </c>
      <c r="B2195" t="s">
        <v>13706</v>
      </c>
      <c r="C2195" t="s">
        <v>13707</v>
      </c>
      <c r="D2195" t="s">
        <v>775</v>
      </c>
    </row>
    <row r="2196" spans="1:4">
      <c r="A2196" t="s">
        <v>13708</v>
      </c>
      <c r="B2196" t="s">
        <v>13709</v>
      </c>
      <c r="C2196" t="s">
        <v>13710</v>
      </c>
      <c r="D2196" t="s">
        <v>775</v>
      </c>
    </row>
    <row r="2197" spans="1:4">
      <c r="A2197" t="s">
        <v>13711</v>
      </c>
      <c r="B2197" t="s">
        <v>13712</v>
      </c>
      <c r="C2197" t="s">
        <v>13713</v>
      </c>
      <c r="D2197" t="s">
        <v>775</v>
      </c>
    </row>
    <row r="2198" spans="1:4">
      <c r="A2198" t="s">
        <v>13714</v>
      </c>
      <c r="B2198" t="s">
        <v>13715</v>
      </c>
      <c r="C2198" t="s">
        <v>13716</v>
      </c>
      <c r="D2198" t="s">
        <v>775</v>
      </c>
    </row>
    <row r="2199" spans="1:4">
      <c r="A2199" t="s">
        <v>13717</v>
      </c>
      <c r="B2199" t="s">
        <v>13718</v>
      </c>
      <c r="C2199" t="s">
        <v>13719</v>
      </c>
      <c r="D2199" t="s">
        <v>775</v>
      </c>
    </row>
    <row r="2200" spans="1:4">
      <c r="A2200" t="s">
        <v>13720</v>
      </c>
      <c r="B2200" t="s">
        <v>13721</v>
      </c>
      <c r="C2200" t="s">
        <v>13722</v>
      </c>
      <c r="D2200" t="s">
        <v>775</v>
      </c>
    </row>
    <row r="2201" spans="1:4">
      <c r="A2201" t="s">
        <v>13723</v>
      </c>
      <c r="B2201" t="s">
        <v>13724</v>
      </c>
      <c r="C2201" t="s">
        <v>13725</v>
      </c>
      <c r="D2201" t="s">
        <v>775</v>
      </c>
    </row>
    <row r="2202" spans="1:4">
      <c r="A2202" t="s">
        <v>13726</v>
      </c>
      <c r="B2202" t="s">
        <v>13727</v>
      </c>
      <c r="C2202" t="s">
        <v>13728</v>
      </c>
      <c r="D2202" t="s">
        <v>775</v>
      </c>
    </row>
    <row r="2203" spans="1:4">
      <c r="A2203" t="s">
        <v>13729</v>
      </c>
      <c r="B2203" t="s">
        <v>13730</v>
      </c>
      <c r="C2203" t="s">
        <v>13731</v>
      </c>
      <c r="D2203" t="s">
        <v>775</v>
      </c>
    </row>
    <row r="2204" spans="1:4">
      <c r="A2204" t="s">
        <v>13732</v>
      </c>
      <c r="B2204" t="s">
        <v>13733</v>
      </c>
      <c r="C2204" t="s">
        <v>13734</v>
      </c>
      <c r="D2204" t="s">
        <v>773</v>
      </c>
    </row>
    <row r="2205" spans="1:4">
      <c r="A2205" t="s">
        <v>13735</v>
      </c>
      <c r="B2205" t="s">
        <v>13736</v>
      </c>
      <c r="C2205" t="s">
        <v>13737</v>
      </c>
      <c r="D2205" t="s">
        <v>773</v>
      </c>
    </row>
    <row r="2206" spans="1:4">
      <c r="A2206" t="s">
        <v>13738</v>
      </c>
      <c r="B2206" t="s">
        <v>13739</v>
      </c>
      <c r="C2206" t="s">
        <v>13740</v>
      </c>
      <c r="D2206" t="s">
        <v>773</v>
      </c>
    </row>
    <row r="2207" spans="1:4">
      <c r="A2207" t="s">
        <v>13741</v>
      </c>
      <c r="B2207" t="s">
        <v>13742</v>
      </c>
      <c r="C2207" t="s">
        <v>13743</v>
      </c>
      <c r="D2207" t="s">
        <v>773</v>
      </c>
    </row>
    <row r="2208" spans="1:4">
      <c r="A2208" t="s">
        <v>13744</v>
      </c>
      <c r="B2208" t="s">
        <v>13745</v>
      </c>
      <c r="C2208" t="s">
        <v>13746</v>
      </c>
      <c r="D2208" t="s">
        <v>773</v>
      </c>
    </row>
    <row r="2209" spans="1:4">
      <c r="A2209" t="s">
        <v>13747</v>
      </c>
      <c r="B2209" t="s">
        <v>13748</v>
      </c>
      <c r="C2209" t="s">
        <v>13749</v>
      </c>
      <c r="D2209" t="s">
        <v>773</v>
      </c>
    </row>
    <row r="2210" spans="1:4">
      <c r="A2210" t="s">
        <v>13750</v>
      </c>
      <c r="B2210" t="s">
        <v>13751</v>
      </c>
      <c r="C2210" t="s">
        <v>13752</v>
      </c>
      <c r="D2210" t="s">
        <v>775</v>
      </c>
    </row>
    <row r="2211" spans="1:4">
      <c r="A2211" t="s">
        <v>13753</v>
      </c>
      <c r="B2211" t="s">
        <v>13754</v>
      </c>
      <c r="C2211" t="s">
        <v>13755</v>
      </c>
      <c r="D2211" t="s">
        <v>775</v>
      </c>
    </row>
    <row r="2212" spans="1:4">
      <c r="A2212" t="s">
        <v>13756</v>
      </c>
      <c r="B2212" t="s">
        <v>13757</v>
      </c>
      <c r="C2212" t="s">
        <v>13758</v>
      </c>
      <c r="D2212" t="s">
        <v>775</v>
      </c>
    </row>
    <row r="2213" spans="1:4">
      <c r="A2213" t="s">
        <v>13759</v>
      </c>
      <c r="B2213" t="s">
        <v>13760</v>
      </c>
      <c r="C2213" t="s">
        <v>13761</v>
      </c>
      <c r="D2213" t="s">
        <v>775</v>
      </c>
    </row>
    <row r="2214" spans="1:4">
      <c r="A2214" t="s">
        <v>13762</v>
      </c>
      <c r="B2214" t="s">
        <v>13763</v>
      </c>
      <c r="C2214" t="s">
        <v>13764</v>
      </c>
      <c r="D2214" t="s">
        <v>772</v>
      </c>
    </row>
    <row r="2215" spans="1:4">
      <c r="A2215" t="s">
        <v>13765</v>
      </c>
      <c r="B2215" t="s">
        <v>13766</v>
      </c>
      <c r="C2215" t="s">
        <v>13767</v>
      </c>
      <c r="D2215" t="s">
        <v>764</v>
      </c>
    </row>
    <row r="2216" spans="1:4">
      <c r="A2216" t="s">
        <v>13768</v>
      </c>
      <c r="B2216" t="s">
        <v>13769</v>
      </c>
      <c r="C2216" t="s">
        <v>13770</v>
      </c>
      <c r="D2216" t="s">
        <v>764</v>
      </c>
    </row>
    <row r="2217" spans="1:4">
      <c r="A2217" t="s">
        <v>13771</v>
      </c>
      <c r="B2217" t="s">
        <v>13772</v>
      </c>
      <c r="C2217" t="s">
        <v>13773</v>
      </c>
      <c r="D2217" t="s">
        <v>764</v>
      </c>
    </row>
    <row r="2218" spans="1:4">
      <c r="A2218" t="s">
        <v>13774</v>
      </c>
      <c r="B2218" t="s">
        <v>13775</v>
      </c>
      <c r="C2218" t="s">
        <v>13776</v>
      </c>
      <c r="D2218" t="s">
        <v>764</v>
      </c>
    </row>
    <row r="2219" spans="1:4">
      <c r="A2219" t="s">
        <v>13777</v>
      </c>
      <c r="B2219" t="s">
        <v>13778</v>
      </c>
      <c r="C2219" t="s">
        <v>13779</v>
      </c>
      <c r="D2219" t="s">
        <v>764</v>
      </c>
    </row>
    <row r="2220" spans="1:4">
      <c r="A2220" t="s">
        <v>13780</v>
      </c>
      <c r="B2220" t="s">
        <v>13781</v>
      </c>
      <c r="C2220" t="s">
        <v>13782</v>
      </c>
      <c r="D2220" t="s">
        <v>764</v>
      </c>
    </row>
    <row r="2221" spans="1:4">
      <c r="A2221" t="s">
        <v>13783</v>
      </c>
      <c r="B2221" t="s">
        <v>13784</v>
      </c>
      <c r="C2221" t="s">
        <v>13785</v>
      </c>
      <c r="D2221" t="s">
        <v>764</v>
      </c>
    </row>
    <row r="2222" spans="1:4">
      <c r="A2222" t="s">
        <v>13786</v>
      </c>
      <c r="B2222" t="s">
        <v>13787</v>
      </c>
      <c r="C2222" t="s">
        <v>13788</v>
      </c>
      <c r="D2222" t="s">
        <v>764</v>
      </c>
    </row>
    <row r="2223" spans="1:4">
      <c r="A2223" t="s">
        <v>13789</v>
      </c>
      <c r="B2223" t="s">
        <v>13790</v>
      </c>
      <c r="C2223" t="s">
        <v>13791</v>
      </c>
      <c r="D2223" t="s">
        <v>764</v>
      </c>
    </row>
    <row r="2224" spans="1:4">
      <c r="A2224" t="s">
        <v>13792</v>
      </c>
      <c r="B2224" t="s">
        <v>13793</v>
      </c>
      <c r="C2224" t="s">
        <v>13794</v>
      </c>
      <c r="D2224" t="s">
        <v>764</v>
      </c>
    </row>
    <row r="2225" spans="1:4">
      <c r="A2225" t="s">
        <v>13795</v>
      </c>
      <c r="B2225" t="s">
        <v>13796</v>
      </c>
      <c r="C2225" t="s">
        <v>13797</v>
      </c>
      <c r="D2225" t="s">
        <v>764</v>
      </c>
    </row>
    <row r="2226" spans="1:4">
      <c r="A2226" t="s">
        <v>13798</v>
      </c>
      <c r="B2226" t="s">
        <v>13799</v>
      </c>
      <c r="C2226" t="s">
        <v>13800</v>
      </c>
      <c r="D2226" t="s">
        <v>764</v>
      </c>
    </row>
    <row r="2227" spans="1:4">
      <c r="A2227" t="s">
        <v>13801</v>
      </c>
      <c r="B2227" t="s">
        <v>13802</v>
      </c>
      <c r="C2227" t="s">
        <v>13803</v>
      </c>
      <c r="D2227" t="s">
        <v>764</v>
      </c>
    </row>
    <row r="2228" spans="1:4">
      <c r="A2228" t="s">
        <v>13804</v>
      </c>
      <c r="B2228" t="s">
        <v>13805</v>
      </c>
      <c r="C2228" t="s">
        <v>13806</v>
      </c>
      <c r="D2228" t="s">
        <v>764</v>
      </c>
    </row>
    <row r="2229" spans="1:4">
      <c r="A2229" t="s">
        <v>13807</v>
      </c>
      <c r="B2229" t="s">
        <v>13808</v>
      </c>
      <c r="C2229" t="s">
        <v>13809</v>
      </c>
      <c r="D2229" t="s">
        <v>764</v>
      </c>
    </row>
    <row r="2230" spans="1:4">
      <c r="A2230" t="s">
        <v>13810</v>
      </c>
      <c r="B2230" t="s">
        <v>13787</v>
      </c>
      <c r="C2230" t="s">
        <v>13811</v>
      </c>
      <c r="D2230" t="s">
        <v>764</v>
      </c>
    </row>
    <row r="2231" spans="1:4">
      <c r="A2231" t="s">
        <v>13812</v>
      </c>
      <c r="B2231" t="s">
        <v>13813</v>
      </c>
      <c r="C2231" t="s">
        <v>13814</v>
      </c>
      <c r="D2231" t="s">
        <v>764</v>
      </c>
    </row>
    <row r="2232" spans="1:4">
      <c r="A2232" t="s">
        <v>13815</v>
      </c>
      <c r="B2232" t="s">
        <v>13816</v>
      </c>
      <c r="C2232" t="s">
        <v>13817</v>
      </c>
      <c r="D2232" t="s">
        <v>764</v>
      </c>
    </row>
    <row r="2233" spans="1:4">
      <c r="A2233" t="s">
        <v>13818</v>
      </c>
      <c r="B2233" t="s">
        <v>13816</v>
      </c>
      <c r="C2233" t="s">
        <v>13819</v>
      </c>
      <c r="D2233" t="s">
        <v>764</v>
      </c>
    </row>
    <row r="2234" spans="1:4">
      <c r="A2234" t="s">
        <v>13820</v>
      </c>
      <c r="B2234" t="s">
        <v>13816</v>
      </c>
      <c r="C2234" t="s">
        <v>13821</v>
      </c>
      <c r="D2234" t="s">
        <v>764</v>
      </c>
    </row>
    <row r="2235" spans="1:4">
      <c r="A2235" t="s">
        <v>13822</v>
      </c>
      <c r="B2235" t="s">
        <v>13816</v>
      </c>
      <c r="C2235" t="s">
        <v>13823</v>
      </c>
      <c r="D2235" t="s">
        <v>764</v>
      </c>
    </row>
    <row r="2236" spans="1:4">
      <c r="A2236" t="s">
        <v>13824</v>
      </c>
      <c r="B2236" t="s">
        <v>13816</v>
      </c>
      <c r="C2236" t="s">
        <v>13825</v>
      </c>
      <c r="D2236" t="s">
        <v>764</v>
      </c>
    </row>
    <row r="2237" spans="1:4">
      <c r="A2237" t="s">
        <v>13826</v>
      </c>
      <c r="B2237" t="s">
        <v>13816</v>
      </c>
      <c r="C2237" t="s">
        <v>13827</v>
      </c>
      <c r="D2237" t="s">
        <v>764</v>
      </c>
    </row>
    <row r="2238" spans="1:4">
      <c r="A2238" t="s">
        <v>13828</v>
      </c>
      <c r="B2238" t="s">
        <v>13816</v>
      </c>
      <c r="C2238" t="s">
        <v>13829</v>
      </c>
      <c r="D2238" t="s">
        <v>764</v>
      </c>
    </row>
    <row r="2239" spans="1:4">
      <c r="A2239" t="s">
        <v>13830</v>
      </c>
      <c r="B2239" t="s">
        <v>13816</v>
      </c>
      <c r="C2239" t="s">
        <v>13831</v>
      </c>
      <c r="D2239" t="s">
        <v>764</v>
      </c>
    </row>
    <row r="2240" spans="1:4">
      <c r="A2240" t="s">
        <v>13832</v>
      </c>
      <c r="B2240" t="s">
        <v>13816</v>
      </c>
      <c r="C2240" t="s">
        <v>13833</v>
      </c>
      <c r="D2240" t="s">
        <v>764</v>
      </c>
    </row>
    <row r="2241" spans="1:4">
      <c r="A2241" t="s">
        <v>13834</v>
      </c>
      <c r="B2241" t="s">
        <v>13816</v>
      </c>
      <c r="C2241" t="s">
        <v>13835</v>
      </c>
      <c r="D2241" t="s">
        <v>764</v>
      </c>
    </row>
    <row r="2242" spans="1:4">
      <c r="A2242" t="s">
        <v>13836</v>
      </c>
      <c r="B2242" t="s">
        <v>13816</v>
      </c>
      <c r="C2242" t="s">
        <v>13837</v>
      </c>
      <c r="D2242" t="s">
        <v>764</v>
      </c>
    </row>
    <row r="2243" spans="1:4">
      <c r="A2243" t="s">
        <v>13838</v>
      </c>
      <c r="B2243" t="s">
        <v>13816</v>
      </c>
      <c r="C2243" t="s">
        <v>13839</v>
      </c>
      <c r="D2243" t="s">
        <v>764</v>
      </c>
    </row>
    <row r="2244" spans="1:4">
      <c r="A2244" t="s">
        <v>13840</v>
      </c>
      <c r="B2244" t="s">
        <v>13841</v>
      </c>
      <c r="C2244" t="s">
        <v>13842</v>
      </c>
      <c r="D2244" t="s">
        <v>772</v>
      </c>
    </row>
    <row r="2245" spans="1:4">
      <c r="A2245" t="s">
        <v>13843</v>
      </c>
      <c r="B2245" t="s">
        <v>13844</v>
      </c>
      <c r="C2245" t="s">
        <v>13845</v>
      </c>
      <c r="D2245" t="s">
        <v>777</v>
      </c>
    </row>
    <row r="2246" spans="1:4">
      <c r="A2246" t="s">
        <v>13846</v>
      </c>
      <c r="B2246" t="s">
        <v>13847</v>
      </c>
      <c r="C2246" t="s">
        <v>13848</v>
      </c>
      <c r="D2246" t="s">
        <v>777</v>
      </c>
    </row>
    <row r="2247" spans="1:4">
      <c r="A2247" t="s">
        <v>13849</v>
      </c>
      <c r="B2247" t="s">
        <v>13850</v>
      </c>
      <c r="C2247" t="s">
        <v>13851</v>
      </c>
      <c r="D2247" t="s">
        <v>777</v>
      </c>
    </row>
    <row r="2248" spans="1:4">
      <c r="A2248" t="s">
        <v>13852</v>
      </c>
      <c r="B2248" t="s">
        <v>13853</v>
      </c>
      <c r="C2248" t="s">
        <v>13854</v>
      </c>
      <c r="D2248" t="s">
        <v>777</v>
      </c>
    </row>
    <row r="2249" spans="1:4">
      <c r="A2249" t="s">
        <v>13855</v>
      </c>
      <c r="B2249" t="s">
        <v>13856</v>
      </c>
      <c r="C2249" t="s">
        <v>13857</v>
      </c>
      <c r="D2249" t="s">
        <v>777</v>
      </c>
    </row>
    <row r="2250" spans="1:4">
      <c r="A2250" t="s">
        <v>13858</v>
      </c>
      <c r="B2250" t="s">
        <v>13859</v>
      </c>
      <c r="C2250" t="s">
        <v>13860</v>
      </c>
      <c r="D2250" t="s">
        <v>777</v>
      </c>
    </row>
    <row r="2251" spans="1:4">
      <c r="A2251" t="s">
        <v>13861</v>
      </c>
      <c r="B2251" t="s">
        <v>13862</v>
      </c>
      <c r="C2251" t="s">
        <v>13863</v>
      </c>
      <c r="D2251" t="s">
        <v>777</v>
      </c>
    </row>
    <row r="2252" spans="1:4">
      <c r="A2252" t="s">
        <v>13864</v>
      </c>
      <c r="B2252" t="s">
        <v>13865</v>
      </c>
      <c r="C2252" t="s">
        <v>13866</v>
      </c>
      <c r="D2252" t="s">
        <v>777</v>
      </c>
    </row>
    <row r="2253" spans="1:4">
      <c r="A2253" t="s">
        <v>13867</v>
      </c>
      <c r="B2253" t="s">
        <v>13868</v>
      </c>
      <c r="C2253" t="s">
        <v>13869</v>
      </c>
      <c r="D2253" t="s">
        <v>777</v>
      </c>
    </row>
    <row r="2254" spans="1:4">
      <c r="A2254" t="s">
        <v>13870</v>
      </c>
      <c r="B2254" t="s">
        <v>13871</v>
      </c>
      <c r="C2254" t="s">
        <v>13872</v>
      </c>
      <c r="D2254" t="s">
        <v>777</v>
      </c>
    </row>
    <row r="2255" spans="1:4">
      <c r="A2255" t="s">
        <v>13873</v>
      </c>
      <c r="B2255" t="s">
        <v>13874</v>
      </c>
      <c r="C2255" t="s">
        <v>13875</v>
      </c>
      <c r="D2255" t="s">
        <v>777</v>
      </c>
    </row>
    <row r="2256" spans="1:4">
      <c r="A2256" t="s">
        <v>13876</v>
      </c>
      <c r="B2256" t="s">
        <v>13877</v>
      </c>
      <c r="C2256" t="s">
        <v>13878</v>
      </c>
      <c r="D2256" t="s">
        <v>777</v>
      </c>
    </row>
    <row r="2257" spans="1:4">
      <c r="A2257" t="s">
        <v>13879</v>
      </c>
      <c r="B2257" t="s">
        <v>13880</v>
      </c>
      <c r="C2257" t="s">
        <v>13881</v>
      </c>
      <c r="D2257" t="s">
        <v>777</v>
      </c>
    </row>
    <row r="2258" spans="1:4">
      <c r="A2258" t="s">
        <v>13882</v>
      </c>
      <c r="B2258" t="s">
        <v>13883</v>
      </c>
      <c r="C2258" t="s">
        <v>13884</v>
      </c>
      <c r="D2258" t="s">
        <v>777</v>
      </c>
    </row>
    <row r="2259" spans="1:4">
      <c r="A2259" t="s">
        <v>13885</v>
      </c>
      <c r="B2259" t="s">
        <v>13886</v>
      </c>
      <c r="C2259" t="s">
        <v>13887</v>
      </c>
      <c r="D2259" t="s">
        <v>777</v>
      </c>
    </row>
    <row r="2260" spans="1:4">
      <c r="A2260" t="s">
        <v>13888</v>
      </c>
      <c r="B2260" t="s">
        <v>13889</v>
      </c>
      <c r="C2260" t="s">
        <v>13890</v>
      </c>
      <c r="D2260" t="s">
        <v>777</v>
      </c>
    </row>
    <row r="2261" spans="1:4">
      <c r="A2261" t="s">
        <v>13891</v>
      </c>
      <c r="B2261" t="s">
        <v>13892</v>
      </c>
      <c r="C2261" t="s">
        <v>13893</v>
      </c>
      <c r="D2261" t="s">
        <v>777</v>
      </c>
    </row>
    <row r="2262" spans="1:4">
      <c r="A2262" t="s">
        <v>13894</v>
      </c>
      <c r="B2262" t="s">
        <v>13895</v>
      </c>
      <c r="C2262" t="s">
        <v>13896</v>
      </c>
      <c r="D2262" t="s">
        <v>777</v>
      </c>
    </row>
    <row r="2263" spans="1:4">
      <c r="A2263" t="s">
        <v>13897</v>
      </c>
      <c r="B2263" t="s">
        <v>13898</v>
      </c>
      <c r="C2263" t="s">
        <v>13899</v>
      </c>
      <c r="D2263" t="s">
        <v>777</v>
      </c>
    </row>
    <row r="2264" spans="1:4">
      <c r="A2264" t="s">
        <v>13900</v>
      </c>
      <c r="B2264" t="s">
        <v>13901</v>
      </c>
      <c r="C2264" t="s">
        <v>13902</v>
      </c>
      <c r="D2264" t="s">
        <v>777</v>
      </c>
    </row>
    <row r="2265" spans="1:4">
      <c r="A2265" t="s">
        <v>13903</v>
      </c>
      <c r="B2265" t="s">
        <v>13904</v>
      </c>
      <c r="C2265" t="s">
        <v>13905</v>
      </c>
      <c r="D2265" t="s">
        <v>777</v>
      </c>
    </row>
    <row r="2266" spans="1:4">
      <c r="A2266" t="s">
        <v>13906</v>
      </c>
      <c r="B2266" t="s">
        <v>13907</v>
      </c>
      <c r="C2266" t="s">
        <v>13908</v>
      </c>
      <c r="D2266" t="s">
        <v>777</v>
      </c>
    </row>
    <row r="2267" spans="1:4">
      <c r="A2267" t="s">
        <v>13909</v>
      </c>
      <c r="B2267" t="s">
        <v>13910</v>
      </c>
      <c r="C2267" t="s">
        <v>13911</v>
      </c>
      <c r="D2267" t="s">
        <v>777</v>
      </c>
    </row>
    <row r="2268" spans="1:4">
      <c r="A2268" t="s">
        <v>13912</v>
      </c>
      <c r="B2268" t="s">
        <v>13913</v>
      </c>
      <c r="C2268" t="s">
        <v>13914</v>
      </c>
      <c r="D2268" t="s">
        <v>777</v>
      </c>
    </row>
    <row r="2269" spans="1:4">
      <c r="A2269" t="s">
        <v>13915</v>
      </c>
      <c r="B2269" t="s">
        <v>13916</v>
      </c>
      <c r="C2269" t="s">
        <v>13917</v>
      </c>
      <c r="D2269" t="s">
        <v>777</v>
      </c>
    </row>
    <row r="2270" spans="1:4">
      <c r="A2270" t="s">
        <v>13918</v>
      </c>
      <c r="B2270" t="s">
        <v>13919</v>
      </c>
      <c r="C2270" t="s">
        <v>13920</v>
      </c>
      <c r="D2270" t="s">
        <v>777</v>
      </c>
    </row>
    <row r="2271" spans="1:4">
      <c r="A2271" t="s">
        <v>13921</v>
      </c>
      <c r="B2271" t="s">
        <v>13922</v>
      </c>
      <c r="C2271" t="s">
        <v>13923</v>
      </c>
      <c r="D2271" t="s">
        <v>777</v>
      </c>
    </row>
    <row r="2272" spans="1:4">
      <c r="A2272" t="s">
        <v>13924</v>
      </c>
      <c r="B2272" t="s">
        <v>13925</v>
      </c>
      <c r="C2272" t="s">
        <v>13926</v>
      </c>
      <c r="D2272" t="s">
        <v>777</v>
      </c>
    </row>
    <row r="2273" spans="1:4">
      <c r="A2273" t="s">
        <v>13927</v>
      </c>
      <c r="B2273" t="s">
        <v>13928</v>
      </c>
      <c r="C2273" t="s">
        <v>13929</v>
      </c>
      <c r="D2273" t="s">
        <v>777</v>
      </c>
    </row>
    <row r="2274" spans="1:4">
      <c r="A2274" t="s">
        <v>13930</v>
      </c>
      <c r="B2274" t="s">
        <v>13931</v>
      </c>
      <c r="C2274" t="s">
        <v>13932</v>
      </c>
      <c r="D2274" t="s">
        <v>777</v>
      </c>
    </row>
    <row r="2275" spans="1:4">
      <c r="A2275" t="s">
        <v>13933</v>
      </c>
      <c r="B2275" t="s">
        <v>13934</v>
      </c>
      <c r="C2275" t="s">
        <v>13935</v>
      </c>
      <c r="D2275" t="s">
        <v>777</v>
      </c>
    </row>
    <row r="2276" spans="1:4">
      <c r="A2276" t="s">
        <v>13936</v>
      </c>
      <c r="B2276" t="s">
        <v>13937</v>
      </c>
      <c r="C2276" t="s">
        <v>13938</v>
      </c>
      <c r="D2276" t="s">
        <v>777</v>
      </c>
    </row>
    <row r="2277" spans="1:4">
      <c r="A2277" t="s">
        <v>13939</v>
      </c>
      <c r="B2277" t="s">
        <v>13940</v>
      </c>
      <c r="C2277" t="s">
        <v>13941</v>
      </c>
      <c r="D2277" t="s">
        <v>777</v>
      </c>
    </row>
    <row r="2278" spans="1:4">
      <c r="A2278" t="s">
        <v>13942</v>
      </c>
      <c r="B2278" t="s">
        <v>13943</v>
      </c>
      <c r="C2278" t="s">
        <v>13944</v>
      </c>
      <c r="D2278" t="s">
        <v>777</v>
      </c>
    </row>
    <row r="2279" spans="1:4">
      <c r="A2279" t="s">
        <v>13945</v>
      </c>
      <c r="B2279" t="s">
        <v>13946</v>
      </c>
      <c r="C2279" t="s">
        <v>13947</v>
      </c>
      <c r="D2279" t="s">
        <v>777</v>
      </c>
    </row>
    <row r="2280" spans="1:4">
      <c r="A2280" t="s">
        <v>13948</v>
      </c>
      <c r="B2280" t="s">
        <v>13949</v>
      </c>
      <c r="C2280" t="s">
        <v>13950</v>
      </c>
      <c r="D2280" t="s">
        <v>777</v>
      </c>
    </row>
    <row r="2281" spans="1:4">
      <c r="A2281" t="s">
        <v>13951</v>
      </c>
      <c r="B2281" t="s">
        <v>13952</v>
      </c>
      <c r="C2281" t="s">
        <v>13953</v>
      </c>
      <c r="D2281" t="s">
        <v>777</v>
      </c>
    </row>
    <row r="2282" spans="1:4">
      <c r="A2282" t="s">
        <v>13954</v>
      </c>
      <c r="B2282" t="s">
        <v>13955</v>
      </c>
      <c r="C2282" t="s">
        <v>13956</v>
      </c>
      <c r="D2282" t="s">
        <v>777</v>
      </c>
    </row>
    <row r="2283" spans="1:4">
      <c r="A2283" t="s">
        <v>13957</v>
      </c>
      <c r="B2283" t="s">
        <v>13958</v>
      </c>
      <c r="C2283" t="s">
        <v>13959</v>
      </c>
      <c r="D2283" t="s">
        <v>777</v>
      </c>
    </row>
    <row r="2284" spans="1:4">
      <c r="A2284" t="s">
        <v>13960</v>
      </c>
      <c r="B2284" t="s">
        <v>13961</v>
      </c>
      <c r="C2284" t="s">
        <v>13962</v>
      </c>
      <c r="D2284" t="s">
        <v>777</v>
      </c>
    </row>
    <row r="2285" spans="1:4">
      <c r="A2285" t="s">
        <v>13963</v>
      </c>
      <c r="B2285" t="s">
        <v>13964</v>
      </c>
      <c r="C2285" t="s">
        <v>13965</v>
      </c>
      <c r="D2285" t="s">
        <v>777</v>
      </c>
    </row>
    <row r="2286" spans="1:4">
      <c r="A2286" t="s">
        <v>13966</v>
      </c>
      <c r="B2286" t="s">
        <v>11922</v>
      </c>
      <c r="C2286" t="s">
        <v>13967</v>
      </c>
      <c r="D2286" t="s">
        <v>777</v>
      </c>
    </row>
    <row r="2287" spans="1:4">
      <c r="A2287" t="s">
        <v>13968</v>
      </c>
      <c r="B2287" t="s">
        <v>13969</v>
      </c>
      <c r="C2287" t="s">
        <v>13970</v>
      </c>
      <c r="D2287" t="s">
        <v>777</v>
      </c>
    </row>
    <row r="2288" spans="1:4">
      <c r="A2288" t="s">
        <v>13971</v>
      </c>
      <c r="B2288" t="s">
        <v>13972</v>
      </c>
      <c r="C2288" t="s">
        <v>13973</v>
      </c>
      <c r="D2288" t="s">
        <v>772</v>
      </c>
    </row>
    <row r="2289" spans="1:4">
      <c r="A2289" t="s">
        <v>13974</v>
      </c>
      <c r="B2289" t="s">
        <v>13975</v>
      </c>
      <c r="C2289" t="s">
        <v>13976</v>
      </c>
      <c r="D2289" t="s">
        <v>773</v>
      </c>
    </row>
    <row r="2290" spans="1:4">
      <c r="A2290" t="s">
        <v>13977</v>
      </c>
      <c r="B2290" t="s">
        <v>13978</v>
      </c>
      <c r="C2290" t="s">
        <v>13979</v>
      </c>
      <c r="D2290" t="s">
        <v>773</v>
      </c>
    </row>
    <row r="2291" spans="1:4">
      <c r="A2291" t="s">
        <v>13980</v>
      </c>
      <c r="B2291" t="s">
        <v>13981</v>
      </c>
      <c r="C2291" t="s">
        <v>13982</v>
      </c>
      <c r="D2291" t="s">
        <v>773</v>
      </c>
    </row>
    <row r="2292" spans="1:4">
      <c r="A2292" t="s">
        <v>13983</v>
      </c>
      <c r="B2292" t="s">
        <v>13984</v>
      </c>
      <c r="C2292" t="s">
        <v>13985</v>
      </c>
      <c r="D2292" t="s">
        <v>773</v>
      </c>
    </row>
    <row r="2293" spans="1:4">
      <c r="A2293" t="s">
        <v>13986</v>
      </c>
      <c r="B2293" t="s">
        <v>13987</v>
      </c>
      <c r="C2293" t="s">
        <v>13988</v>
      </c>
      <c r="D2293" t="s">
        <v>772</v>
      </c>
    </row>
    <row r="2294" spans="1:4">
      <c r="A2294" t="s">
        <v>13989</v>
      </c>
      <c r="B2294" t="s">
        <v>13990</v>
      </c>
      <c r="C2294" t="s">
        <v>13991</v>
      </c>
      <c r="D2294" t="s">
        <v>764</v>
      </c>
    </row>
    <row r="2295" spans="1:4">
      <c r="A2295" t="s">
        <v>13992</v>
      </c>
      <c r="B2295" t="s">
        <v>13993</v>
      </c>
      <c r="C2295" t="s">
        <v>13994</v>
      </c>
      <c r="D2295" t="s">
        <v>764</v>
      </c>
    </row>
    <row r="2296" spans="1:4">
      <c r="A2296" t="s">
        <v>13995</v>
      </c>
      <c r="B2296" t="s">
        <v>13996</v>
      </c>
      <c r="C2296" t="s">
        <v>13997</v>
      </c>
      <c r="D2296" t="s">
        <v>772</v>
      </c>
    </row>
    <row r="2297" spans="1:4">
      <c r="A2297" t="s">
        <v>13998</v>
      </c>
      <c r="B2297" t="s">
        <v>13999</v>
      </c>
      <c r="C2297" t="s">
        <v>14000</v>
      </c>
      <c r="D2297" t="s">
        <v>772</v>
      </c>
    </row>
    <row r="2298" spans="1:4">
      <c r="A2298" t="s">
        <v>14001</v>
      </c>
      <c r="B2298" t="s">
        <v>14002</v>
      </c>
      <c r="C2298" t="s">
        <v>14003</v>
      </c>
      <c r="D2298" t="s">
        <v>772</v>
      </c>
    </row>
    <row r="2299" spans="1:4">
      <c r="A2299" t="s">
        <v>14004</v>
      </c>
      <c r="B2299" t="s">
        <v>14005</v>
      </c>
      <c r="C2299" t="s">
        <v>14006</v>
      </c>
      <c r="D2299" t="s">
        <v>772</v>
      </c>
    </row>
    <row r="2300" spans="1:4">
      <c r="A2300" t="s">
        <v>14007</v>
      </c>
      <c r="B2300" t="s">
        <v>14008</v>
      </c>
      <c r="C2300" t="s">
        <v>14009</v>
      </c>
      <c r="D2300" t="s">
        <v>772</v>
      </c>
    </row>
    <row r="2301" spans="1:4">
      <c r="A2301" t="s">
        <v>14010</v>
      </c>
      <c r="B2301" t="s">
        <v>14011</v>
      </c>
      <c r="C2301" t="s">
        <v>14012</v>
      </c>
      <c r="D2301" t="s">
        <v>772</v>
      </c>
    </row>
    <row r="2302" spans="1:4">
      <c r="A2302" t="s">
        <v>14013</v>
      </c>
      <c r="B2302" t="s">
        <v>14014</v>
      </c>
      <c r="C2302" t="s">
        <v>14015</v>
      </c>
      <c r="D2302" t="s">
        <v>772</v>
      </c>
    </row>
    <row r="2303" spans="1:4">
      <c r="A2303" t="s">
        <v>14016</v>
      </c>
      <c r="B2303" t="s">
        <v>14017</v>
      </c>
      <c r="C2303" t="s">
        <v>14018</v>
      </c>
      <c r="D2303" t="s">
        <v>772</v>
      </c>
    </row>
    <row r="2304" spans="1:4">
      <c r="A2304" t="s">
        <v>14019</v>
      </c>
      <c r="B2304" t="s">
        <v>14020</v>
      </c>
      <c r="C2304" t="s">
        <v>14021</v>
      </c>
      <c r="D2304" t="s">
        <v>772</v>
      </c>
    </row>
    <row r="2305" spans="1:4">
      <c r="A2305" t="s">
        <v>14022</v>
      </c>
      <c r="B2305" t="s">
        <v>14023</v>
      </c>
      <c r="C2305" t="s">
        <v>14024</v>
      </c>
      <c r="D2305" t="s">
        <v>772</v>
      </c>
    </row>
    <row r="2306" spans="1:4">
      <c r="A2306" t="s">
        <v>14025</v>
      </c>
      <c r="B2306" t="s">
        <v>14026</v>
      </c>
      <c r="C2306" t="s">
        <v>14027</v>
      </c>
      <c r="D2306" t="s">
        <v>772</v>
      </c>
    </row>
    <row r="2307" spans="1:4">
      <c r="A2307" t="s">
        <v>14028</v>
      </c>
      <c r="B2307" t="s">
        <v>14029</v>
      </c>
      <c r="C2307" t="s">
        <v>14030</v>
      </c>
      <c r="D2307" t="s">
        <v>772</v>
      </c>
    </row>
    <row r="2308" spans="1:4">
      <c r="A2308" t="s">
        <v>14031</v>
      </c>
      <c r="B2308" t="s">
        <v>14032</v>
      </c>
      <c r="C2308" t="s">
        <v>14033</v>
      </c>
      <c r="D2308" t="s">
        <v>772</v>
      </c>
    </row>
    <row r="2309" spans="1:4">
      <c r="A2309" t="s">
        <v>14034</v>
      </c>
      <c r="B2309" t="s">
        <v>14035</v>
      </c>
      <c r="C2309" t="s">
        <v>14036</v>
      </c>
      <c r="D2309" t="s">
        <v>772</v>
      </c>
    </row>
    <row r="2310" spans="1:4">
      <c r="A2310" t="s">
        <v>14037</v>
      </c>
      <c r="B2310" t="s">
        <v>14038</v>
      </c>
      <c r="C2310" t="s">
        <v>14039</v>
      </c>
      <c r="D2310" t="s">
        <v>772</v>
      </c>
    </row>
    <row r="2311" spans="1:4">
      <c r="A2311" t="s">
        <v>14040</v>
      </c>
      <c r="B2311" t="s">
        <v>14041</v>
      </c>
      <c r="C2311" t="s">
        <v>14042</v>
      </c>
      <c r="D2311" t="s">
        <v>772</v>
      </c>
    </row>
    <row r="2312" spans="1:4">
      <c r="A2312" t="s">
        <v>14043</v>
      </c>
      <c r="B2312" t="s">
        <v>14044</v>
      </c>
      <c r="C2312" t="s">
        <v>14045</v>
      </c>
      <c r="D2312" t="s">
        <v>772</v>
      </c>
    </row>
    <row r="2313" spans="1:4">
      <c r="A2313" t="s">
        <v>14046</v>
      </c>
      <c r="B2313" t="s">
        <v>14047</v>
      </c>
      <c r="C2313" t="s">
        <v>14048</v>
      </c>
      <c r="D2313" t="s">
        <v>772</v>
      </c>
    </row>
    <row r="2314" spans="1:4">
      <c r="A2314" t="s">
        <v>14049</v>
      </c>
      <c r="B2314" t="s">
        <v>14050</v>
      </c>
      <c r="C2314" t="s">
        <v>14051</v>
      </c>
      <c r="D2314" t="s">
        <v>772</v>
      </c>
    </row>
    <row r="2315" spans="1:4">
      <c r="A2315" t="s">
        <v>14052</v>
      </c>
      <c r="B2315" t="s">
        <v>14053</v>
      </c>
      <c r="C2315" t="s">
        <v>14054</v>
      </c>
      <c r="D2315" t="s">
        <v>772</v>
      </c>
    </row>
    <row r="2316" spans="1:4">
      <c r="A2316" t="s">
        <v>14055</v>
      </c>
      <c r="B2316" t="s">
        <v>14056</v>
      </c>
      <c r="C2316" t="s">
        <v>14057</v>
      </c>
      <c r="D2316" t="s">
        <v>772</v>
      </c>
    </row>
    <row r="2317" spans="1:4">
      <c r="A2317" t="s">
        <v>14058</v>
      </c>
      <c r="B2317" t="s">
        <v>14059</v>
      </c>
      <c r="C2317" t="s">
        <v>14060</v>
      </c>
      <c r="D2317" t="s">
        <v>772</v>
      </c>
    </row>
    <row r="2318" spans="1:4">
      <c r="A2318" t="s">
        <v>14061</v>
      </c>
      <c r="B2318" t="s">
        <v>14062</v>
      </c>
      <c r="C2318" t="s">
        <v>14063</v>
      </c>
      <c r="D2318" t="s">
        <v>772</v>
      </c>
    </row>
    <row r="2319" spans="1:4">
      <c r="A2319" t="s">
        <v>14064</v>
      </c>
      <c r="B2319" t="s">
        <v>14065</v>
      </c>
      <c r="C2319" t="s">
        <v>14066</v>
      </c>
      <c r="D2319" t="s">
        <v>772</v>
      </c>
    </row>
    <row r="2320" spans="1:4">
      <c r="A2320" t="s">
        <v>14067</v>
      </c>
      <c r="B2320" t="s">
        <v>14068</v>
      </c>
      <c r="C2320" t="s">
        <v>14069</v>
      </c>
      <c r="D2320" t="s">
        <v>772</v>
      </c>
    </row>
    <row r="2321" spans="1:4">
      <c r="A2321" t="s">
        <v>14070</v>
      </c>
      <c r="B2321" t="s">
        <v>14071</v>
      </c>
      <c r="C2321" t="s">
        <v>14072</v>
      </c>
      <c r="D2321" t="s">
        <v>772</v>
      </c>
    </row>
    <row r="2322" spans="1:4">
      <c r="A2322" t="s">
        <v>14073</v>
      </c>
      <c r="B2322" t="s">
        <v>14074</v>
      </c>
      <c r="C2322" t="s">
        <v>14075</v>
      </c>
      <c r="D2322" t="s">
        <v>772</v>
      </c>
    </row>
    <row r="2323" spans="1:4">
      <c r="A2323" t="s">
        <v>14076</v>
      </c>
      <c r="B2323" t="s">
        <v>14077</v>
      </c>
      <c r="C2323" t="s">
        <v>14078</v>
      </c>
      <c r="D2323" t="s">
        <v>772</v>
      </c>
    </row>
    <row r="2324" spans="1:4">
      <c r="A2324" t="s">
        <v>14079</v>
      </c>
      <c r="B2324" t="s">
        <v>14080</v>
      </c>
      <c r="C2324" t="s">
        <v>14081</v>
      </c>
      <c r="D2324" t="s">
        <v>772</v>
      </c>
    </row>
    <row r="2325" spans="1:4">
      <c r="A2325" t="s">
        <v>14082</v>
      </c>
      <c r="B2325" t="s">
        <v>14083</v>
      </c>
      <c r="C2325" t="s">
        <v>14084</v>
      </c>
      <c r="D2325" t="s">
        <v>772</v>
      </c>
    </row>
    <row r="2326" spans="1:4">
      <c r="A2326" t="s">
        <v>14085</v>
      </c>
      <c r="B2326" t="s">
        <v>14086</v>
      </c>
      <c r="C2326" t="s">
        <v>14087</v>
      </c>
      <c r="D2326" t="s">
        <v>772</v>
      </c>
    </row>
    <row r="2327" spans="1:4">
      <c r="A2327" t="s">
        <v>14088</v>
      </c>
      <c r="B2327" t="s">
        <v>14089</v>
      </c>
      <c r="C2327" t="s">
        <v>14090</v>
      </c>
      <c r="D2327" t="s">
        <v>772</v>
      </c>
    </row>
    <row r="2328" spans="1:4">
      <c r="A2328" t="s">
        <v>14091</v>
      </c>
      <c r="B2328" t="s">
        <v>14092</v>
      </c>
      <c r="C2328" t="s">
        <v>14093</v>
      </c>
      <c r="D2328" t="s">
        <v>772</v>
      </c>
    </row>
    <row r="2329" spans="1:4">
      <c r="A2329" t="s">
        <v>14094</v>
      </c>
      <c r="B2329" t="s">
        <v>14095</v>
      </c>
      <c r="C2329" t="s">
        <v>14096</v>
      </c>
      <c r="D2329" t="s">
        <v>772</v>
      </c>
    </row>
    <row r="2330" spans="1:4">
      <c r="A2330" t="s">
        <v>14097</v>
      </c>
      <c r="B2330" t="s">
        <v>14098</v>
      </c>
      <c r="C2330" t="s">
        <v>14099</v>
      </c>
      <c r="D2330" t="s">
        <v>772</v>
      </c>
    </row>
    <row r="2331" spans="1:4">
      <c r="A2331" t="s">
        <v>14100</v>
      </c>
      <c r="B2331" t="s">
        <v>14101</v>
      </c>
      <c r="C2331" t="s">
        <v>14102</v>
      </c>
      <c r="D2331" t="s">
        <v>772</v>
      </c>
    </row>
    <row r="2332" spans="1:4">
      <c r="A2332" t="s">
        <v>14103</v>
      </c>
      <c r="B2332" t="s">
        <v>14104</v>
      </c>
      <c r="C2332" t="s">
        <v>14105</v>
      </c>
      <c r="D2332" t="s">
        <v>772</v>
      </c>
    </row>
    <row r="2333" spans="1:4">
      <c r="A2333" t="s">
        <v>14106</v>
      </c>
      <c r="B2333" t="s">
        <v>14107</v>
      </c>
      <c r="C2333" t="s">
        <v>14108</v>
      </c>
      <c r="D2333" t="s">
        <v>772</v>
      </c>
    </row>
    <row r="2334" spans="1:4">
      <c r="A2334" t="s">
        <v>14109</v>
      </c>
      <c r="B2334" t="s">
        <v>14110</v>
      </c>
      <c r="C2334" t="s">
        <v>14111</v>
      </c>
      <c r="D2334" t="s">
        <v>772</v>
      </c>
    </row>
    <row r="2335" spans="1:4">
      <c r="A2335" t="s">
        <v>14112</v>
      </c>
      <c r="B2335" t="s">
        <v>14113</v>
      </c>
      <c r="C2335" t="s">
        <v>14114</v>
      </c>
      <c r="D2335" t="s">
        <v>772</v>
      </c>
    </row>
    <row r="2336" spans="1:4">
      <c r="A2336" t="s">
        <v>14115</v>
      </c>
      <c r="B2336" t="s">
        <v>14116</v>
      </c>
      <c r="C2336" t="s">
        <v>14117</v>
      </c>
      <c r="D2336" t="s">
        <v>772</v>
      </c>
    </row>
    <row r="2337" spans="1:4">
      <c r="A2337" t="s">
        <v>14118</v>
      </c>
      <c r="B2337" t="s">
        <v>14119</v>
      </c>
      <c r="C2337" t="s">
        <v>14120</v>
      </c>
      <c r="D2337" t="s">
        <v>772</v>
      </c>
    </row>
    <row r="2338" spans="1:4">
      <c r="A2338" t="s">
        <v>14121</v>
      </c>
      <c r="B2338" t="s">
        <v>5982</v>
      </c>
      <c r="C2338" t="s">
        <v>14122</v>
      </c>
      <c r="D2338" t="s">
        <v>772</v>
      </c>
    </row>
    <row r="2339" spans="1:4">
      <c r="A2339" t="s">
        <v>14123</v>
      </c>
      <c r="B2339" t="s">
        <v>14124</v>
      </c>
      <c r="C2339" t="s">
        <v>14125</v>
      </c>
      <c r="D2339" t="s">
        <v>772</v>
      </c>
    </row>
    <row r="2340" spans="1:4">
      <c r="A2340" t="s">
        <v>14126</v>
      </c>
      <c r="B2340" t="s">
        <v>14127</v>
      </c>
      <c r="C2340" t="s">
        <v>14128</v>
      </c>
      <c r="D2340" t="s">
        <v>772</v>
      </c>
    </row>
    <row r="2341" spans="1:4">
      <c r="A2341" t="s">
        <v>14129</v>
      </c>
      <c r="B2341" t="s">
        <v>14130</v>
      </c>
      <c r="C2341" t="s">
        <v>14131</v>
      </c>
      <c r="D2341" t="s">
        <v>772</v>
      </c>
    </row>
    <row r="2342" spans="1:4">
      <c r="A2342" t="s">
        <v>14132</v>
      </c>
      <c r="B2342" t="s">
        <v>14133</v>
      </c>
      <c r="C2342" t="s">
        <v>14134</v>
      </c>
      <c r="D2342" t="s">
        <v>772</v>
      </c>
    </row>
    <row r="2343" spans="1:4">
      <c r="A2343" t="s">
        <v>14135</v>
      </c>
      <c r="B2343" t="s">
        <v>14136</v>
      </c>
      <c r="C2343" t="s">
        <v>14137</v>
      </c>
      <c r="D2343" t="s">
        <v>772</v>
      </c>
    </row>
    <row r="2344" spans="1:4">
      <c r="A2344" t="s">
        <v>14138</v>
      </c>
      <c r="B2344" t="s">
        <v>14139</v>
      </c>
      <c r="C2344" t="s">
        <v>14140</v>
      </c>
      <c r="D2344" t="s">
        <v>772</v>
      </c>
    </row>
    <row r="2345" spans="1:4">
      <c r="A2345" t="s">
        <v>14141</v>
      </c>
      <c r="B2345" t="s">
        <v>14142</v>
      </c>
      <c r="C2345" t="s">
        <v>14143</v>
      </c>
      <c r="D2345" t="s">
        <v>772</v>
      </c>
    </row>
    <row r="2346" spans="1:4">
      <c r="A2346" t="s">
        <v>14144</v>
      </c>
      <c r="B2346" t="s">
        <v>14145</v>
      </c>
      <c r="C2346" t="s">
        <v>14146</v>
      </c>
      <c r="D2346" t="s">
        <v>772</v>
      </c>
    </row>
    <row r="2347" spans="1:4">
      <c r="A2347" t="s">
        <v>14147</v>
      </c>
      <c r="B2347" t="s">
        <v>12186</v>
      </c>
      <c r="C2347" t="s">
        <v>14148</v>
      </c>
      <c r="D2347" t="s">
        <v>772</v>
      </c>
    </row>
    <row r="2348" spans="1:4">
      <c r="A2348" t="s">
        <v>14149</v>
      </c>
      <c r="B2348" t="s">
        <v>14150</v>
      </c>
      <c r="C2348" t="s">
        <v>14151</v>
      </c>
      <c r="D2348" t="s">
        <v>772</v>
      </c>
    </row>
    <row r="2349" spans="1:4">
      <c r="A2349" t="s">
        <v>14152</v>
      </c>
      <c r="B2349" t="s">
        <v>14153</v>
      </c>
      <c r="C2349" t="s">
        <v>14154</v>
      </c>
      <c r="D2349" t="s">
        <v>772</v>
      </c>
    </row>
    <row r="2350" spans="1:4">
      <c r="A2350" t="s">
        <v>14155</v>
      </c>
      <c r="B2350" t="s">
        <v>14156</v>
      </c>
      <c r="C2350" t="s">
        <v>14157</v>
      </c>
      <c r="D2350" t="s">
        <v>772</v>
      </c>
    </row>
    <row r="2351" spans="1:4">
      <c r="A2351" t="s">
        <v>14158</v>
      </c>
      <c r="B2351" t="s">
        <v>14159</v>
      </c>
      <c r="C2351" t="s">
        <v>14160</v>
      </c>
      <c r="D2351" t="s">
        <v>772</v>
      </c>
    </row>
    <row r="2352" spans="1:4">
      <c r="A2352" t="s">
        <v>14161</v>
      </c>
      <c r="B2352" t="s">
        <v>14162</v>
      </c>
      <c r="C2352" t="s">
        <v>14163</v>
      </c>
      <c r="D2352" t="s">
        <v>772</v>
      </c>
    </row>
    <row r="2353" spans="1:4">
      <c r="A2353" t="s">
        <v>14164</v>
      </c>
      <c r="B2353" t="s">
        <v>14165</v>
      </c>
      <c r="C2353" t="s">
        <v>14166</v>
      </c>
      <c r="D2353" t="s">
        <v>772</v>
      </c>
    </row>
    <row r="2354" spans="1:4">
      <c r="A2354" t="s">
        <v>14167</v>
      </c>
      <c r="B2354" t="s">
        <v>14168</v>
      </c>
      <c r="C2354" t="s">
        <v>14169</v>
      </c>
      <c r="D2354" t="s">
        <v>772</v>
      </c>
    </row>
    <row r="2355" spans="1:4">
      <c r="A2355" t="s">
        <v>14170</v>
      </c>
      <c r="B2355" t="s">
        <v>14171</v>
      </c>
      <c r="C2355" t="s">
        <v>14172</v>
      </c>
      <c r="D2355" t="s">
        <v>772</v>
      </c>
    </row>
    <row r="2356" spans="1:4">
      <c r="A2356" t="s">
        <v>14173</v>
      </c>
      <c r="B2356" t="s">
        <v>14174</v>
      </c>
      <c r="C2356" t="s">
        <v>14175</v>
      </c>
      <c r="D2356" t="s">
        <v>772</v>
      </c>
    </row>
    <row r="2357" spans="1:4">
      <c r="A2357" t="s">
        <v>14176</v>
      </c>
      <c r="B2357" t="s">
        <v>14177</v>
      </c>
      <c r="C2357" t="s">
        <v>14178</v>
      </c>
      <c r="D2357" t="s">
        <v>772</v>
      </c>
    </row>
    <row r="2358" spans="1:4">
      <c r="A2358" t="s">
        <v>14179</v>
      </c>
      <c r="B2358" t="s">
        <v>14180</v>
      </c>
      <c r="C2358" t="s">
        <v>14181</v>
      </c>
      <c r="D2358" t="s">
        <v>772</v>
      </c>
    </row>
    <row r="2359" spans="1:4">
      <c r="A2359" t="s">
        <v>14182</v>
      </c>
      <c r="B2359" t="s">
        <v>14183</v>
      </c>
      <c r="C2359" t="s">
        <v>14184</v>
      </c>
      <c r="D2359" t="s">
        <v>772</v>
      </c>
    </row>
    <row r="2360" spans="1:4">
      <c r="A2360" t="s">
        <v>14185</v>
      </c>
      <c r="B2360" t="s">
        <v>14186</v>
      </c>
      <c r="C2360" t="s">
        <v>14187</v>
      </c>
      <c r="D2360" t="s">
        <v>772</v>
      </c>
    </row>
    <row r="2361" spans="1:4">
      <c r="A2361" t="s">
        <v>14188</v>
      </c>
      <c r="B2361" t="s">
        <v>7408</v>
      </c>
      <c r="C2361" t="s">
        <v>14189</v>
      </c>
      <c r="D2361" t="s">
        <v>772</v>
      </c>
    </row>
    <row r="2362" spans="1:4">
      <c r="A2362" t="s">
        <v>14190</v>
      </c>
      <c r="B2362" t="s">
        <v>14191</v>
      </c>
      <c r="C2362" t="s">
        <v>14192</v>
      </c>
      <c r="D2362" t="s">
        <v>772</v>
      </c>
    </row>
    <row r="2363" spans="1:4">
      <c r="A2363" t="s">
        <v>14193</v>
      </c>
      <c r="B2363" t="s">
        <v>14194</v>
      </c>
      <c r="C2363" t="s">
        <v>14195</v>
      </c>
      <c r="D2363" t="s">
        <v>772</v>
      </c>
    </row>
    <row r="2364" spans="1:4">
      <c r="A2364" t="s">
        <v>14196</v>
      </c>
      <c r="B2364" t="s">
        <v>14197</v>
      </c>
      <c r="C2364" t="s">
        <v>14198</v>
      </c>
      <c r="D2364" t="s">
        <v>772</v>
      </c>
    </row>
    <row r="2365" spans="1:4">
      <c r="A2365" t="s">
        <v>14199</v>
      </c>
      <c r="B2365" t="s">
        <v>14200</v>
      </c>
      <c r="C2365" t="s">
        <v>14201</v>
      </c>
      <c r="D2365" t="s">
        <v>772</v>
      </c>
    </row>
    <row r="2366" spans="1:4">
      <c r="A2366" t="s">
        <v>14202</v>
      </c>
      <c r="B2366" t="s">
        <v>14203</v>
      </c>
      <c r="C2366" t="s">
        <v>14204</v>
      </c>
      <c r="D2366" t="s">
        <v>772</v>
      </c>
    </row>
    <row r="2367" spans="1:4">
      <c r="A2367" t="s">
        <v>14205</v>
      </c>
      <c r="B2367" t="s">
        <v>12288</v>
      </c>
      <c r="C2367" t="s">
        <v>14206</v>
      </c>
      <c r="D2367" t="s">
        <v>772</v>
      </c>
    </row>
    <row r="2368" spans="1:4">
      <c r="A2368" t="s">
        <v>14207</v>
      </c>
      <c r="B2368" t="s">
        <v>14208</v>
      </c>
      <c r="C2368" t="s">
        <v>14209</v>
      </c>
      <c r="D2368" t="s">
        <v>772</v>
      </c>
    </row>
    <row r="2369" spans="1:4">
      <c r="A2369" t="s">
        <v>14210</v>
      </c>
      <c r="B2369" t="s">
        <v>14211</v>
      </c>
      <c r="C2369" t="s">
        <v>14212</v>
      </c>
      <c r="D2369" t="s">
        <v>772</v>
      </c>
    </row>
    <row r="2370" spans="1:4">
      <c r="A2370" t="s">
        <v>14213</v>
      </c>
      <c r="B2370" t="s">
        <v>14214</v>
      </c>
      <c r="C2370" t="s">
        <v>14215</v>
      </c>
      <c r="D2370" t="s">
        <v>772</v>
      </c>
    </row>
    <row r="2371" spans="1:4">
      <c r="A2371" t="s">
        <v>14216</v>
      </c>
      <c r="B2371" t="s">
        <v>14217</v>
      </c>
      <c r="C2371" t="s">
        <v>14218</v>
      </c>
      <c r="D2371" t="s">
        <v>772</v>
      </c>
    </row>
    <row r="2372" spans="1:4">
      <c r="A2372" t="s">
        <v>14219</v>
      </c>
      <c r="B2372" t="s">
        <v>14220</v>
      </c>
      <c r="C2372" t="s">
        <v>14221</v>
      </c>
      <c r="D2372" t="s">
        <v>772</v>
      </c>
    </row>
    <row r="2373" spans="1:4">
      <c r="A2373" t="s">
        <v>14222</v>
      </c>
      <c r="B2373" t="s">
        <v>14223</v>
      </c>
      <c r="C2373" t="s">
        <v>14224</v>
      </c>
      <c r="D2373" t="s">
        <v>772</v>
      </c>
    </row>
    <row r="2374" spans="1:4">
      <c r="A2374" t="s">
        <v>14225</v>
      </c>
      <c r="B2374" t="s">
        <v>14226</v>
      </c>
      <c r="C2374" t="s">
        <v>14227</v>
      </c>
      <c r="D2374" t="s">
        <v>772</v>
      </c>
    </row>
    <row r="2375" spans="1:4">
      <c r="A2375" t="s">
        <v>14228</v>
      </c>
      <c r="B2375" t="s">
        <v>14229</v>
      </c>
      <c r="C2375" t="s">
        <v>14230</v>
      </c>
      <c r="D2375" t="s">
        <v>772</v>
      </c>
    </row>
    <row r="2376" spans="1:4">
      <c r="A2376" t="s">
        <v>14231</v>
      </c>
      <c r="B2376" t="s">
        <v>14232</v>
      </c>
      <c r="C2376" t="s">
        <v>14233</v>
      </c>
      <c r="D2376" t="s">
        <v>772</v>
      </c>
    </row>
    <row r="2377" spans="1:4">
      <c r="A2377" t="s">
        <v>14234</v>
      </c>
      <c r="B2377" t="s">
        <v>14235</v>
      </c>
      <c r="C2377" t="s">
        <v>14236</v>
      </c>
      <c r="D2377" t="s">
        <v>772</v>
      </c>
    </row>
    <row r="2378" spans="1:4">
      <c r="A2378" t="s">
        <v>14237</v>
      </c>
      <c r="B2378" t="s">
        <v>14238</v>
      </c>
      <c r="C2378" t="s">
        <v>14239</v>
      </c>
      <c r="D2378" t="s">
        <v>769</v>
      </c>
    </row>
    <row r="2379" spans="1:4">
      <c r="A2379" t="s">
        <v>14240</v>
      </c>
      <c r="B2379" t="s">
        <v>14241</v>
      </c>
      <c r="C2379" t="s">
        <v>14242</v>
      </c>
      <c r="D2379" t="s">
        <v>770</v>
      </c>
    </row>
    <row r="2380" spans="1:4">
      <c r="A2380" t="s">
        <v>14243</v>
      </c>
      <c r="B2380" t="s">
        <v>10180</v>
      </c>
      <c r="C2380" t="s">
        <v>14244</v>
      </c>
      <c r="D2380" t="s">
        <v>770</v>
      </c>
    </row>
    <row r="2381" spans="1:4">
      <c r="A2381" t="s">
        <v>14245</v>
      </c>
      <c r="B2381" t="s">
        <v>14246</v>
      </c>
      <c r="C2381" t="s">
        <v>14247</v>
      </c>
      <c r="D2381" t="s">
        <v>770</v>
      </c>
    </row>
    <row r="2382" spans="1:4">
      <c r="A2382" t="s">
        <v>14248</v>
      </c>
      <c r="B2382" t="s">
        <v>14249</v>
      </c>
      <c r="C2382" t="s">
        <v>14250</v>
      </c>
      <c r="D2382" t="s">
        <v>770</v>
      </c>
    </row>
    <row r="2383" spans="1:4">
      <c r="A2383" t="s">
        <v>14251</v>
      </c>
      <c r="B2383" t="s">
        <v>14252</v>
      </c>
      <c r="C2383" t="s">
        <v>14253</v>
      </c>
      <c r="D2383" t="s">
        <v>770</v>
      </c>
    </row>
    <row r="2384" spans="1:4">
      <c r="A2384" t="s">
        <v>14254</v>
      </c>
      <c r="B2384" t="s">
        <v>14255</v>
      </c>
      <c r="C2384" t="s">
        <v>14256</v>
      </c>
      <c r="D2384" t="s">
        <v>770</v>
      </c>
    </row>
    <row r="2385" spans="1:4">
      <c r="A2385" t="s">
        <v>14257</v>
      </c>
      <c r="B2385" t="s">
        <v>14258</v>
      </c>
      <c r="C2385" t="s">
        <v>14259</v>
      </c>
      <c r="D2385" t="s">
        <v>770</v>
      </c>
    </row>
    <row r="2386" spans="1:4">
      <c r="A2386" t="s">
        <v>14260</v>
      </c>
      <c r="B2386" t="s">
        <v>14261</v>
      </c>
      <c r="C2386" t="s">
        <v>14262</v>
      </c>
      <c r="D2386" t="s">
        <v>770</v>
      </c>
    </row>
    <row r="2387" spans="1:4">
      <c r="A2387" t="s">
        <v>14263</v>
      </c>
      <c r="B2387" t="s">
        <v>14264</v>
      </c>
      <c r="C2387" t="s">
        <v>14265</v>
      </c>
      <c r="D2387" t="s">
        <v>770</v>
      </c>
    </row>
    <row r="2388" spans="1:4">
      <c r="A2388" t="s">
        <v>14266</v>
      </c>
      <c r="B2388" t="s">
        <v>14267</v>
      </c>
      <c r="C2388" t="s">
        <v>14268</v>
      </c>
      <c r="D2388" t="s">
        <v>770</v>
      </c>
    </row>
    <row r="2389" spans="1:4">
      <c r="A2389" t="s">
        <v>14269</v>
      </c>
      <c r="B2389" t="s">
        <v>14270</v>
      </c>
      <c r="C2389" t="s">
        <v>14271</v>
      </c>
      <c r="D2389" t="s">
        <v>770</v>
      </c>
    </row>
    <row r="2390" spans="1:4">
      <c r="A2390" t="s">
        <v>14272</v>
      </c>
      <c r="B2390" t="s">
        <v>12499</v>
      </c>
      <c r="C2390" t="s">
        <v>14273</v>
      </c>
      <c r="D2390" t="s">
        <v>769</v>
      </c>
    </row>
    <row r="2391" spans="1:4">
      <c r="A2391" t="s">
        <v>14274</v>
      </c>
      <c r="B2391" t="s">
        <v>14275</v>
      </c>
      <c r="C2391" t="s">
        <v>14276</v>
      </c>
      <c r="D2391" t="s">
        <v>769</v>
      </c>
    </row>
    <row r="2392" spans="1:4">
      <c r="A2392" t="s">
        <v>14277</v>
      </c>
      <c r="B2392" t="s">
        <v>14278</v>
      </c>
      <c r="C2392" t="s">
        <v>14279</v>
      </c>
      <c r="D2392" t="s">
        <v>769</v>
      </c>
    </row>
    <row r="2393" spans="1:4">
      <c r="A2393" t="s">
        <v>14280</v>
      </c>
      <c r="B2393" t="s">
        <v>14281</v>
      </c>
      <c r="C2393" t="s">
        <v>14282</v>
      </c>
      <c r="D2393" t="s">
        <v>769</v>
      </c>
    </row>
    <row r="2394" spans="1:4">
      <c r="A2394" t="s">
        <v>14283</v>
      </c>
      <c r="B2394" t="s">
        <v>14284</v>
      </c>
      <c r="C2394" t="s">
        <v>14285</v>
      </c>
      <c r="D2394" t="s">
        <v>769</v>
      </c>
    </row>
    <row r="2395" spans="1:4">
      <c r="A2395" t="s">
        <v>14286</v>
      </c>
      <c r="B2395" t="s">
        <v>14287</v>
      </c>
      <c r="C2395" t="s">
        <v>14288</v>
      </c>
      <c r="D2395" t="s">
        <v>769</v>
      </c>
    </row>
    <row r="2396" spans="1:4">
      <c r="A2396" t="s">
        <v>14289</v>
      </c>
      <c r="B2396" t="s">
        <v>14290</v>
      </c>
      <c r="C2396" t="s">
        <v>14291</v>
      </c>
      <c r="D2396" t="s">
        <v>769</v>
      </c>
    </row>
    <row r="2397" spans="1:4">
      <c r="A2397" t="s">
        <v>14292</v>
      </c>
      <c r="B2397" t="s">
        <v>14293</v>
      </c>
      <c r="C2397" t="s">
        <v>14294</v>
      </c>
      <c r="D2397" t="s">
        <v>769</v>
      </c>
    </row>
    <row r="2398" spans="1:4">
      <c r="A2398" t="s">
        <v>14295</v>
      </c>
      <c r="B2398" t="s">
        <v>14296</v>
      </c>
      <c r="C2398" t="s">
        <v>14297</v>
      </c>
      <c r="D2398" t="s">
        <v>769</v>
      </c>
    </row>
    <row r="2399" spans="1:4">
      <c r="A2399" t="s">
        <v>14298</v>
      </c>
      <c r="B2399" t="s">
        <v>14299</v>
      </c>
      <c r="C2399" t="s">
        <v>14300</v>
      </c>
      <c r="D2399" t="s">
        <v>769</v>
      </c>
    </row>
    <row r="2400" spans="1:4">
      <c r="A2400" t="s">
        <v>14301</v>
      </c>
      <c r="B2400" t="s">
        <v>14302</v>
      </c>
      <c r="C2400" t="s">
        <v>14303</v>
      </c>
      <c r="D2400" t="s">
        <v>769</v>
      </c>
    </row>
    <row r="2401" spans="1:4">
      <c r="A2401" t="s">
        <v>14304</v>
      </c>
      <c r="B2401" t="s">
        <v>14305</v>
      </c>
      <c r="C2401" t="s">
        <v>14306</v>
      </c>
      <c r="D2401" t="s">
        <v>769</v>
      </c>
    </row>
    <row r="2402" spans="1:4">
      <c r="A2402" t="s">
        <v>14307</v>
      </c>
      <c r="B2402" t="s">
        <v>14305</v>
      </c>
      <c r="C2402" t="s">
        <v>14308</v>
      </c>
      <c r="D2402" t="s">
        <v>769</v>
      </c>
    </row>
    <row r="2403" spans="1:4">
      <c r="A2403" t="s">
        <v>14309</v>
      </c>
      <c r="B2403" t="s">
        <v>14305</v>
      </c>
      <c r="C2403" t="s">
        <v>14310</v>
      </c>
      <c r="D2403" t="s">
        <v>769</v>
      </c>
    </row>
    <row r="2404" spans="1:4">
      <c r="A2404" t="s">
        <v>14311</v>
      </c>
      <c r="B2404" t="s">
        <v>14312</v>
      </c>
      <c r="C2404" t="s">
        <v>14313</v>
      </c>
      <c r="D2404" t="s">
        <v>769</v>
      </c>
    </row>
    <row r="2405" spans="1:4">
      <c r="A2405" t="s">
        <v>14314</v>
      </c>
      <c r="B2405" t="s">
        <v>14315</v>
      </c>
      <c r="C2405" t="s">
        <v>14316</v>
      </c>
      <c r="D2405" t="s">
        <v>769</v>
      </c>
    </row>
    <row r="2406" spans="1:4">
      <c r="A2406" t="s">
        <v>14317</v>
      </c>
      <c r="B2406" t="s">
        <v>14318</v>
      </c>
      <c r="C2406" t="s">
        <v>14319</v>
      </c>
      <c r="D2406" t="s">
        <v>769</v>
      </c>
    </row>
    <row r="2407" spans="1:4">
      <c r="A2407" t="s">
        <v>14320</v>
      </c>
      <c r="B2407" t="s">
        <v>14321</v>
      </c>
      <c r="C2407" t="s">
        <v>14322</v>
      </c>
      <c r="D2407" t="s">
        <v>769</v>
      </c>
    </row>
    <row r="2408" spans="1:4">
      <c r="A2408" t="s">
        <v>14323</v>
      </c>
      <c r="B2408" t="s">
        <v>14324</v>
      </c>
      <c r="C2408" t="s">
        <v>14325</v>
      </c>
      <c r="D2408" t="s">
        <v>769</v>
      </c>
    </row>
    <row r="2409" spans="1:4">
      <c r="A2409" t="s">
        <v>14326</v>
      </c>
      <c r="B2409" t="s">
        <v>14327</v>
      </c>
      <c r="C2409" t="s">
        <v>14328</v>
      </c>
      <c r="D2409" t="s">
        <v>769</v>
      </c>
    </row>
    <row r="2410" spans="1:4">
      <c r="A2410" t="s">
        <v>14329</v>
      </c>
      <c r="B2410" t="s">
        <v>14330</v>
      </c>
      <c r="C2410" t="s">
        <v>14331</v>
      </c>
      <c r="D2410" t="s">
        <v>769</v>
      </c>
    </row>
    <row r="2411" spans="1:4">
      <c r="A2411" t="s">
        <v>14332</v>
      </c>
      <c r="B2411" t="s">
        <v>14333</v>
      </c>
      <c r="C2411" t="s">
        <v>14334</v>
      </c>
      <c r="D2411" t="s">
        <v>769</v>
      </c>
    </row>
    <row r="2412" spans="1:4">
      <c r="A2412" t="s">
        <v>14335</v>
      </c>
      <c r="B2412" t="s">
        <v>14333</v>
      </c>
      <c r="C2412" t="s">
        <v>14336</v>
      </c>
      <c r="D2412" t="s">
        <v>769</v>
      </c>
    </row>
    <row r="2413" spans="1:4">
      <c r="A2413" t="s">
        <v>14337</v>
      </c>
      <c r="B2413" t="s">
        <v>14338</v>
      </c>
      <c r="C2413" t="s">
        <v>14339</v>
      </c>
      <c r="D2413" t="s">
        <v>769</v>
      </c>
    </row>
    <row r="2414" spans="1:4">
      <c r="A2414" t="s">
        <v>14340</v>
      </c>
      <c r="B2414" t="s">
        <v>14341</v>
      </c>
      <c r="C2414" t="s">
        <v>14342</v>
      </c>
      <c r="D2414" t="s">
        <v>769</v>
      </c>
    </row>
    <row r="2415" spans="1:4">
      <c r="A2415" t="s">
        <v>14343</v>
      </c>
      <c r="B2415" t="s">
        <v>14344</v>
      </c>
      <c r="C2415" t="s">
        <v>14345</v>
      </c>
      <c r="D2415" t="s">
        <v>769</v>
      </c>
    </row>
    <row r="2416" spans="1:4">
      <c r="A2416" t="s">
        <v>14346</v>
      </c>
      <c r="B2416" t="s">
        <v>14347</v>
      </c>
      <c r="C2416" t="s">
        <v>14348</v>
      </c>
      <c r="D2416" t="s">
        <v>769</v>
      </c>
    </row>
    <row r="2417" spans="1:4">
      <c r="A2417" t="s">
        <v>14349</v>
      </c>
      <c r="B2417" t="s">
        <v>14350</v>
      </c>
      <c r="C2417" t="s">
        <v>14351</v>
      </c>
      <c r="D2417" t="s">
        <v>769</v>
      </c>
    </row>
    <row r="2418" spans="1:4">
      <c r="A2418" t="s">
        <v>14352</v>
      </c>
      <c r="B2418" t="s">
        <v>14353</v>
      </c>
      <c r="C2418" t="s">
        <v>14354</v>
      </c>
      <c r="D2418" t="s">
        <v>769</v>
      </c>
    </row>
    <row r="2419" spans="1:4">
      <c r="A2419" t="s">
        <v>14355</v>
      </c>
      <c r="B2419" t="s">
        <v>14356</v>
      </c>
      <c r="C2419" t="s">
        <v>14357</v>
      </c>
      <c r="D2419" t="s">
        <v>769</v>
      </c>
    </row>
    <row r="2420" spans="1:4">
      <c r="A2420" t="s">
        <v>14358</v>
      </c>
      <c r="B2420" t="s">
        <v>14338</v>
      </c>
      <c r="C2420" t="s">
        <v>14359</v>
      </c>
      <c r="D2420" t="s">
        <v>769</v>
      </c>
    </row>
    <row r="2421" spans="1:4">
      <c r="A2421" t="s">
        <v>14360</v>
      </c>
      <c r="B2421" t="s">
        <v>14338</v>
      </c>
      <c r="C2421" t="s">
        <v>14361</v>
      </c>
      <c r="D2421" t="s">
        <v>769</v>
      </c>
    </row>
    <row r="2422" spans="1:4">
      <c r="A2422" t="s">
        <v>14362</v>
      </c>
      <c r="B2422" t="s">
        <v>14363</v>
      </c>
      <c r="C2422" t="s">
        <v>14364</v>
      </c>
      <c r="D2422" t="s">
        <v>775</v>
      </c>
    </row>
    <row r="2423" spans="1:4">
      <c r="A2423" t="s">
        <v>14365</v>
      </c>
      <c r="B2423" t="s">
        <v>14366</v>
      </c>
      <c r="C2423" t="s">
        <v>14367</v>
      </c>
      <c r="D2423" t="s">
        <v>769</v>
      </c>
    </row>
    <row r="2424" spans="1:4">
      <c r="A2424" t="s">
        <v>14368</v>
      </c>
      <c r="B2424" t="s">
        <v>14369</v>
      </c>
      <c r="C2424" t="s">
        <v>14370</v>
      </c>
      <c r="D2424" t="s">
        <v>769</v>
      </c>
    </row>
    <row r="2425" spans="1:4">
      <c r="A2425" t="s">
        <v>14371</v>
      </c>
      <c r="B2425" t="s">
        <v>14372</v>
      </c>
      <c r="C2425" t="s">
        <v>14373</v>
      </c>
      <c r="D2425" t="s">
        <v>769</v>
      </c>
    </row>
    <row r="2426" spans="1:4">
      <c r="A2426" t="s">
        <v>14374</v>
      </c>
      <c r="B2426" t="s">
        <v>12561</v>
      </c>
      <c r="C2426" t="s">
        <v>14375</v>
      </c>
      <c r="D2426" t="s">
        <v>769</v>
      </c>
    </row>
    <row r="2427" spans="1:4">
      <c r="A2427" t="s">
        <v>14376</v>
      </c>
      <c r="B2427" t="s">
        <v>14377</v>
      </c>
      <c r="C2427" t="s">
        <v>14378</v>
      </c>
      <c r="D2427" t="s">
        <v>769</v>
      </c>
    </row>
    <row r="2428" spans="1:4">
      <c r="A2428" t="s">
        <v>14379</v>
      </c>
      <c r="B2428" t="s">
        <v>14377</v>
      </c>
      <c r="C2428" t="s">
        <v>14380</v>
      </c>
      <c r="D2428" t="s">
        <v>769</v>
      </c>
    </row>
    <row r="2429" spans="1:4">
      <c r="A2429" t="s">
        <v>14381</v>
      </c>
      <c r="B2429" t="s">
        <v>14382</v>
      </c>
      <c r="C2429" t="s">
        <v>14383</v>
      </c>
      <c r="D2429" t="s">
        <v>769</v>
      </c>
    </row>
    <row r="2430" spans="1:4">
      <c r="A2430" t="s">
        <v>14384</v>
      </c>
      <c r="B2430" t="s">
        <v>14385</v>
      </c>
      <c r="C2430" t="s">
        <v>14386</v>
      </c>
      <c r="D2430" t="s">
        <v>769</v>
      </c>
    </row>
    <row r="2431" spans="1:4">
      <c r="A2431" t="s">
        <v>14387</v>
      </c>
      <c r="B2431" t="s">
        <v>9257</v>
      </c>
      <c r="C2431" t="s">
        <v>14388</v>
      </c>
      <c r="D2431" t="s">
        <v>769</v>
      </c>
    </row>
    <row r="2432" spans="1:4">
      <c r="A2432" t="s">
        <v>14389</v>
      </c>
      <c r="B2432" t="s">
        <v>14350</v>
      </c>
      <c r="C2432" t="s">
        <v>14390</v>
      </c>
      <c r="D2432" t="s">
        <v>769</v>
      </c>
    </row>
    <row r="2433" spans="1:4">
      <c r="A2433" t="s">
        <v>14391</v>
      </c>
      <c r="B2433" t="s">
        <v>14392</v>
      </c>
      <c r="C2433" t="s">
        <v>14393</v>
      </c>
      <c r="D2433" t="s">
        <v>769</v>
      </c>
    </row>
    <row r="2434" spans="1:4">
      <c r="A2434" t="s">
        <v>14394</v>
      </c>
      <c r="B2434" t="s">
        <v>14395</v>
      </c>
      <c r="C2434" t="s">
        <v>14396</v>
      </c>
      <c r="D2434" t="s">
        <v>769</v>
      </c>
    </row>
    <row r="2435" spans="1:4">
      <c r="A2435" t="s">
        <v>14397</v>
      </c>
      <c r="B2435" t="s">
        <v>14398</v>
      </c>
      <c r="C2435" t="s">
        <v>14399</v>
      </c>
      <c r="D2435" t="s">
        <v>769</v>
      </c>
    </row>
    <row r="2436" spans="1:4">
      <c r="A2436" t="s">
        <v>14400</v>
      </c>
      <c r="B2436" t="s">
        <v>14401</v>
      </c>
      <c r="C2436" t="s">
        <v>14402</v>
      </c>
      <c r="D2436" t="s">
        <v>775</v>
      </c>
    </row>
    <row r="2437" spans="1:4">
      <c r="A2437" t="s">
        <v>14403</v>
      </c>
      <c r="B2437" t="s">
        <v>14404</v>
      </c>
      <c r="C2437" t="s">
        <v>14405</v>
      </c>
      <c r="D2437" t="s">
        <v>769</v>
      </c>
    </row>
    <row r="2438" spans="1:4">
      <c r="A2438" t="s">
        <v>14406</v>
      </c>
      <c r="B2438" t="s">
        <v>14407</v>
      </c>
      <c r="C2438" t="s">
        <v>14408</v>
      </c>
      <c r="D2438" t="s">
        <v>775</v>
      </c>
    </row>
    <row r="2439" spans="1:4">
      <c r="A2439" t="s">
        <v>14409</v>
      </c>
      <c r="B2439" t="s">
        <v>14410</v>
      </c>
      <c r="C2439" t="s">
        <v>14411</v>
      </c>
      <c r="D2439" t="s">
        <v>775</v>
      </c>
    </row>
    <row r="2440" spans="1:4">
      <c r="A2440" t="s">
        <v>14412</v>
      </c>
      <c r="B2440" t="s">
        <v>14413</v>
      </c>
      <c r="C2440" t="s">
        <v>14414</v>
      </c>
      <c r="D2440" t="s">
        <v>769</v>
      </c>
    </row>
    <row r="2441" spans="1:4">
      <c r="A2441" t="s">
        <v>14415</v>
      </c>
      <c r="B2441" t="s">
        <v>14416</v>
      </c>
      <c r="C2441" t="s">
        <v>14417</v>
      </c>
      <c r="D2441" t="s">
        <v>769</v>
      </c>
    </row>
    <row r="2442" spans="1:4">
      <c r="A2442" t="s">
        <v>14418</v>
      </c>
      <c r="B2442" t="s">
        <v>14419</v>
      </c>
      <c r="C2442" t="s">
        <v>14420</v>
      </c>
      <c r="D2442" t="s">
        <v>775</v>
      </c>
    </row>
    <row r="2443" spans="1:4">
      <c r="A2443" t="s">
        <v>14421</v>
      </c>
      <c r="B2443" t="s">
        <v>14422</v>
      </c>
      <c r="C2443" t="s">
        <v>14423</v>
      </c>
      <c r="D2443" t="s">
        <v>769</v>
      </c>
    </row>
    <row r="2444" spans="1:4">
      <c r="A2444" t="s">
        <v>14424</v>
      </c>
      <c r="B2444" t="s">
        <v>14425</v>
      </c>
      <c r="C2444" t="s">
        <v>14426</v>
      </c>
      <c r="D2444" t="s">
        <v>775</v>
      </c>
    </row>
    <row r="2445" spans="1:4">
      <c r="A2445" t="s">
        <v>14427</v>
      </c>
      <c r="B2445" t="s">
        <v>14428</v>
      </c>
      <c r="C2445" t="s">
        <v>14429</v>
      </c>
      <c r="D2445" t="s">
        <v>775</v>
      </c>
    </row>
    <row r="2446" spans="1:4">
      <c r="A2446" t="s">
        <v>14430</v>
      </c>
      <c r="B2446" t="s">
        <v>14431</v>
      </c>
      <c r="C2446" t="s">
        <v>14432</v>
      </c>
      <c r="D2446" t="s">
        <v>775</v>
      </c>
    </row>
    <row r="2447" spans="1:4">
      <c r="A2447" t="s">
        <v>14433</v>
      </c>
      <c r="B2447" t="s">
        <v>14434</v>
      </c>
      <c r="C2447" t="s">
        <v>14435</v>
      </c>
      <c r="D2447" t="s">
        <v>775</v>
      </c>
    </row>
    <row r="2448" spans="1:4">
      <c r="A2448" t="s">
        <v>14436</v>
      </c>
      <c r="B2448" t="s">
        <v>14437</v>
      </c>
      <c r="C2448" t="s">
        <v>14438</v>
      </c>
      <c r="D2448" t="s">
        <v>775</v>
      </c>
    </row>
    <row r="2449" spans="1:4">
      <c r="A2449" t="s">
        <v>14439</v>
      </c>
      <c r="B2449" t="s">
        <v>14440</v>
      </c>
      <c r="C2449" t="s">
        <v>14441</v>
      </c>
      <c r="D2449" t="s">
        <v>775</v>
      </c>
    </row>
    <row r="2450" spans="1:4">
      <c r="A2450" t="s">
        <v>14442</v>
      </c>
      <c r="B2450" t="s">
        <v>14443</v>
      </c>
      <c r="C2450" t="s">
        <v>14444</v>
      </c>
      <c r="D2450" t="s">
        <v>775</v>
      </c>
    </row>
    <row r="2451" spans="1:4">
      <c r="A2451" t="s">
        <v>14445</v>
      </c>
      <c r="B2451" t="s">
        <v>14446</v>
      </c>
      <c r="C2451" t="s">
        <v>14447</v>
      </c>
      <c r="D2451" t="s">
        <v>775</v>
      </c>
    </row>
    <row r="2452" spans="1:4">
      <c r="A2452" t="s">
        <v>14448</v>
      </c>
      <c r="B2452" t="s">
        <v>14449</v>
      </c>
      <c r="C2452" t="s">
        <v>14450</v>
      </c>
      <c r="D2452" t="s">
        <v>775</v>
      </c>
    </row>
    <row r="2453" spans="1:4">
      <c r="A2453" t="s">
        <v>14451</v>
      </c>
      <c r="B2453" t="s">
        <v>14452</v>
      </c>
      <c r="C2453" t="s">
        <v>14453</v>
      </c>
      <c r="D2453" t="s">
        <v>775</v>
      </c>
    </row>
    <row r="2454" spans="1:4">
      <c r="A2454" t="s">
        <v>14454</v>
      </c>
      <c r="B2454" t="s">
        <v>14455</v>
      </c>
      <c r="C2454" t="s">
        <v>14456</v>
      </c>
      <c r="D2454" t="s">
        <v>775</v>
      </c>
    </row>
    <row r="2455" spans="1:4">
      <c r="A2455" t="s">
        <v>14457</v>
      </c>
      <c r="B2455" t="s">
        <v>14458</v>
      </c>
      <c r="C2455" t="s">
        <v>14459</v>
      </c>
      <c r="D2455" t="s">
        <v>775</v>
      </c>
    </row>
    <row r="2456" spans="1:4">
      <c r="A2456" t="s">
        <v>14460</v>
      </c>
      <c r="B2456" t="s">
        <v>14461</v>
      </c>
      <c r="C2456" t="s">
        <v>14462</v>
      </c>
      <c r="D2456" t="s">
        <v>775</v>
      </c>
    </row>
    <row r="2457" spans="1:4">
      <c r="A2457" t="s">
        <v>14463</v>
      </c>
      <c r="B2457" t="s">
        <v>14464</v>
      </c>
      <c r="C2457" t="s">
        <v>14465</v>
      </c>
      <c r="D2457" t="s">
        <v>775</v>
      </c>
    </row>
    <row r="2458" spans="1:4">
      <c r="A2458" t="s">
        <v>14466</v>
      </c>
      <c r="B2458" t="s">
        <v>14461</v>
      </c>
      <c r="C2458" t="s">
        <v>14467</v>
      </c>
      <c r="D2458" t="s">
        <v>775</v>
      </c>
    </row>
    <row r="2459" spans="1:4">
      <c r="A2459" t="s">
        <v>14468</v>
      </c>
      <c r="B2459" t="s">
        <v>14469</v>
      </c>
      <c r="C2459" t="s">
        <v>14470</v>
      </c>
      <c r="D2459" t="s">
        <v>775</v>
      </c>
    </row>
    <row r="2460" spans="1:4">
      <c r="A2460" t="s">
        <v>14471</v>
      </c>
      <c r="B2460" t="s">
        <v>14472</v>
      </c>
      <c r="C2460" t="s">
        <v>14473</v>
      </c>
      <c r="D2460" t="s">
        <v>769</v>
      </c>
    </row>
    <row r="2461" spans="1:4">
      <c r="A2461" t="s">
        <v>14474</v>
      </c>
      <c r="B2461" t="s">
        <v>14475</v>
      </c>
      <c r="C2461" t="s">
        <v>14476</v>
      </c>
      <c r="D2461" t="s">
        <v>769</v>
      </c>
    </row>
    <row r="2462" spans="1:4">
      <c r="A2462" t="s">
        <v>14477</v>
      </c>
      <c r="B2462" t="s">
        <v>14478</v>
      </c>
      <c r="C2462" t="s">
        <v>14479</v>
      </c>
      <c r="D2462" t="s">
        <v>777</v>
      </c>
    </row>
    <row r="2463" spans="1:4">
      <c r="A2463" t="s">
        <v>14480</v>
      </c>
      <c r="B2463" t="s">
        <v>14481</v>
      </c>
      <c r="C2463" t="s">
        <v>14482</v>
      </c>
      <c r="D2463" t="s">
        <v>775</v>
      </c>
    </row>
    <row r="2464" spans="1:4">
      <c r="A2464" t="s">
        <v>14483</v>
      </c>
      <c r="B2464" t="s">
        <v>14484</v>
      </c>
      <c r="C2464" t="s">
        <v>14485</v>
      </c>
      <c r="D2464" t="s">
        <v>775</v>
      </c>
    </row>
    <row r="2465" spans="1:4">
      <c r="A2465" t="s">
        <v>14486</v>
      </c>
      <c r="B2465" t="s">
        <v>14487</v>
      </c>
      <c r="C2465" t="s">
        <v>14488</v>
      </c>
      <c r="D2465" t="s">
        <v>775</v>
      </c>
    </row>
    <row r="2466" spans="1:4">
      <c r="A2466" t="s">
        <v>14489</v>
      </c>
      <c r="B2466" t="s">
        <v>14490</v>
      </c>
      <c r="C2466" t="s">
        <v>14491</v>
      </c>
      <c r="D2466" t="s">
        <v>775</v>
      </c>
    </row>
    <row r="2467" spans="1:4">
      <c r="A2467" t="s">
        <v>14492</v>
      </c>
      <c r="B2467" t="s">
        <v>14493</v>
      </c>
      <c r="C2467" t="s">
        <v>14494</v>
      </c>
      <c r="D2467" t="s">
        <v>775</v>
      </c>
    </row>
    <row r="2468" spans="1:4">
      <c r="A2468" t="s">
        <v>14495</v>
      </c>
      <c r="B2468" t="s">
        <v>14496</v>
      </c>
      <c r="C2468" t="s">
        <v>14497</v>
      </c>
      <c r="D2468" t="s">
        <v>775</v>
      </c>
    </row>
    <row r="2469" spans="1:4">
      <c r="A2469" t="s">
        <v>14498</v>
      </c>
      <c r="B2469" t="s">
        <v>14499</v>
      </c>
      <c r="C2469" t="s">
        <v>14500</v>
      </c>
      <c r="D2469" t="s">
        <v>775</v>
      </c>
    </row>
    <row r="2470" spans="1:4">
      <c r="A2470" t="s">
        <v>14501</v>
      </c>
      <c r="B2470" t="s">
        <v>14502</v>
      </c>
      <c r="C2470" t="s">
        <v>14503</v>
      </c>
      <c r="D2470" t="s">
        <v>775</v>
      </c>
    </row>
    <row r="2471" spans="1:4">
      <c r="A2471" t="s">
        <v>14504</v>
      </c>
      <c r="B2471" t="s">
        <v>14505</v>
      </c>
      <c r="C2471" t="s">
        <v>14506</v>
      </c>
      <c r="D2471" t="s">
        <v>775</v>
      </c>
    </row>
    <row r="2472" spans="1:4">
      <c r="A2472" t="s">
        <v>14507</v>
      </c>
      <c r="B2472" t="s">
        <v>14508</v>
      </c>
      <c r="C2472" t="s">
        <v>14509</v>
      </c>
      <c r="D2472" t="s">
        <v>775</v>
      </c>
    </row>
    <row r="2473" spans="1:4">
      <c r="A2473" t="s">
        <v>14510</v>
      </c>
      <c r="B2473" t="s">
        <v>14511</v>
      </c>
      <c r="C2473" t="s">
        <v>14512</v>
      </c>
      <c r="D2473" t="s">
        <v>775</v>
      </c>
    </row>
    <row r="2474" spans="1:4">
      <c r="A2474" t="s">
        <v>14513</v>
      </c>
      <c r="B2474" t="s">
        <v>14514</v>
      </c>
      <c r="C2474" t="s">
        <v>14515</v>
      </c>
      <c r="D2474" t="s">
        <v>775</v>
      </c>
    </row>
    <row r="2475" spans="1:4">
      <c r="A2475" t="s">
        <v>14516</v>
      </c>
      <c r="B2475" t="s">
        <v>14517</v>
      </c>
      <c r="C2475" t="s">
        <v>5847</v>
      </c>
      <c r="D2475" t="s">
        <v>769</v>
      </c>
    </row>
    <row r="2476" spans="1:4">
      <c r="A2476" t="s">
        <v>14518</v>
      </c>
      <c r="B2476" t="s">
        <v>14519</v>
      </c>
      <c r="C2476" t="s">
        <v>14520</v>
      </c>
      <c r="D2476" t="s">
        <v>769</v>
      </c>
    </row>
    <row r="2477" spans="1:4">
      <c r="A2477" t="s">
        <v>14521</v>
      </c>
      <c r="B2477" t="s">
        <v>14522</v>
      </c>
      <c r="C2477" t="s">
        <v>14523</v>
      </c>
      <c r="D2477" t="s">
        <v>769</v>
      </c>
    </row>
    <row r="2478" spans="1:4">
      <c r="A2478" t="s">
        <v>14524</v>
      </c>
      <c r="B2478" t="s">
        <v>14525</v>
      </c>
      <c r="C2478" t="s">
        <v>14526</v>
      </c>
      <c r="D2478" t="s">
        <v>769</v>
      </c>
    </row>
    <row r="2479" spans="1:4">
      <c r="A2479" t="s">
        <v>14527</v>
      </c>
      <c r="B2479" t="s">
        <v>14528</v>
      </c>
      <c r="C2479" t="s">
        <v>14529</v>
      </c>
      <c r="D2479" t="s">
        <v>777</v>
      </c>
    </row>
    <row r="2480" spans="1:4">
      <c r="A2480" t="s">
        <v>14530</v>
      </c>
      <c r="B2480" t="s">
        <v>14531</v>
      </c>
      <c r="C2480" t="s">
        <v>14532</v>
      </c>
      <c r="D2480" t="s">
        <v>769</v>
      </c>
    </row>
    <row r="2481" spans="1:4">
      <c r="A2481" t="s">
        <v>14533</v>
      </c>
      <c r="B2481" t="s">
        <v>14531</v>
      </c>
      <c r="C2481" t="s">
        <v>14534</v>
      </c>
      <c r="D2481" t="s">
        <v>769</v>
      </c>
    </row>
    <row r="2482" spans="1:4">
      <c r="A2482" t="s">
        <v>14535</v>
      </c>
      <c r="B2482" t="s">
        <v>14536</v>
      </c>
      <c r="C2482" t="s">
        <v>14537</v>
      </c>
      <c r="D2482" t="s">
        <v>775</v>
      </c>
    </row>
    <row r="2483" spans="1:4">
      <c r="A2483" t="s">
        <v>14538</v>
      </c>
      <c r="B2483" t="s">
        <v>14539</v>
      </c>
      <c r="C2483" t="s">
        <v>14540</v>
      </c>
      <c r="D2483" t="s">
        <v>775</v>
      </c>
    </row>
    <row r="2484" spans="1:4">
      <c r="A2484" t="s">
        <v>14541</v>
      </c>
      <c r="B2484" t="s">
        <v>14542</v>
      </c>
      <c r="C2484" t="s">
        <v>14543</v>
      </c>
      <c r="D2484" t="s">
        <v>775</v>
      </c>
    </row>
    <row r="2485" spans="1:4">
      <c r="A2485" t="s">
        <v>14544</v>
      </c>
      <c r="B2485" t="s">
        <v>14545</v>
      </c>
      <c r="C2485" t="s">
        <v>14546</v>
      </c>
      <c r="D2485" t="s">
        <v>775</v>
      </c>
    </row>
    <row r="2486" spans="1:4">
      <c r="A2486" t="s">
        <v>14547</v>
      </c>
      <c r="B2486" t="s">
        <v>14548</v>
      </c>
      <c r="C2486" t="s">
        <v>14549</v>
      </c>
      <c r="D2486" t="s">
        <v>775</v>
      </c>
    </row>
    <row r="2487" spans="1:4">
      <c r="A2487" t="s">
        <v>14550</v>
      </c>
      <c r="B2487" t="s">
        <v>14551</v>
      </c>
      <c r="C2487" t="s">
        <v>14552</v>
      </c>
      <c r="D2487" t="s">
        <v>775</v>
      </c>
    </row>
    <row r="2488" spans="1:4">
      <c r="A2488" t="s">
        <v>14553</v>
      </c>
      <c r="B2488" t="s">
        <v>14554</v>
      </c>
      <c r="C2488" t="s">
        <v>14555</v>
      </c>
      <c r="D2488" t="s">
        <v>775</v>
      </c>
    </row>
    <row r="2489" spans="1:4">
      <c r="A2489" t="s">
        <v>14556</v>
      </c>
      <c r="B2489" t="s">
        <v>14557</v>
      </c>
      <c r="C2489" t="s">
        <v>14558</v>
      </c>
      <c r="D2489" t="s">
        <v>775</v>
      </c>
    </row>
    <row r="2490" spans="1:4">
      <c r="A2490" t="s">
        <v>14559</v>
      </c>
      <c r="B2490" t="s">
        <v>14560</v>
      </c>
      <c r="C2490" t="s">
        <v>14561</v>
      </c>
      <c r="D2490" t="s">
        <v>775</v>
      </c>
    </row>
    <row r="2491" spans="1:4">
      <c r="A2491" t="s">
        <v>14562</v>
      </c>
      <c r="B2491" t="s">
        <v>14563</v>
      </c>
      <c r="C2491" t="s">
        <v>14564</v>
      </c>
      <c r="D2491" t="s">
        <v>775</v>
      </c>
    </row>
    <row r="2492" spans="1:4">
      <c r="A2492" t="s">
        <v>14565</v>
      </c>
      <c r="B2492" t="s">
        <v>12729</v>
      </c>
      <c r="C2492" t="s">
        <v>14566</v>
      </c>
      <c r="D2492" t="s">
        <v>775</v>
      </c>
    </row>
    <row r="2493" spans="1:4">
      <c r="A2493" t="s">
        <v>14567</v>
      </c>
      <c r="B2493" t="s">
        <v>14568</v>
      </c>
      <c r="C2493" t="s">
        <v>14569</v>
      </c>
      <c r="D2493" t="s">
        <v>775</v>
      </c>
    </row>
    <row r="2494" spans="1:4">
      <c r="A2494" t="s">
        <v>14570</v>
      </c>
      <c r="B2494" t="s">
        <v>14571</v>
      </c>
      <c r="C2494" t="s">
        <v>14572</v>
      </c>
      <c r="D2494" t="s">
        <v>775</v>
      </c>
    </row>
    <row r="2495" spans="1:4">
      <c r="A2495" t="s">
        <v>14573</v>
      </c>
      <c r="B2495" t="s">
        <v>14574</v>
      </c>
      <c r="C2495" t="s">
        <v>14575</v>
      </c>
      <c r="D2495" t="s">
        <v>775</v>
      </c>
    </row>
    <row r="2496" spans="1:4">
      <c r="A2496" t="s">
        <v>14576</v>
      </c>
      <c r="B2496" t="s">
        <v>14577</v>
      </c>
      <c r="C2496" t="s">
        <v>14578</v>
      </c>
      <c r="D2496" t="s">
        <v>775</v>
      </c>
    </row>
    <row r="2497" spans="1:4">
      <c r="A2497" t="s">
        <v>14579</v>
      </c>
      <c r="B2497" t="s">
        <v>14580</v>
      </c>
      <c r="C2497" t="s">
        <v>14581</v>
      </c>
      <c r="D2497" t="s">
        <v>775</v>
      </c>
    </row>
    <row r="2498" spans="1:4">
      <c r="A2498" t="s">
        <v>14582</v>
      </c>
      <c r="B2498" t="s">
        <v>14583</v>
      </c>
      <c r="C2498" t="s">
        <v>14584</v>
      </c>
      <c r="D2498" t="s">
        <v>775</v>
      </c>
    </row>
    <row r="2499" spans="1:4">
      <c r="A2499" t="s">
        <v>14585</v>
      </c>
      <c r="B2499" t="s">
        <v>14586</v>
      </c>
      <c r="C2499" t="s">
        <v>14587</v>
      </c>
      <c r="D2499" t="s">
        <v>775</v>
      </c>
    </row>
    <row r="2500" spans="1:4">
      <c r="A2500" t="s">
        <v>14588</v>
      </c>
      <c r="B2500" t="s">
        <v>14589</v>
      </c>
      <c r="C2500" t="s">
        <v>14590</v>
      </c>
      <c r="D2500" t="s">
        <v>775</v>
      </c>
    </row>
    <row r="2501" spans="1:4">
      <c r="A2501" t="s">
        <v>14591</v>
      </c>
      <c r="B2501" t="s">
        <v>12575</v>
      </c>
      <c r="C2501" t="s">
        <v>14592</v>
      </c>
      <c r="D2501" t="s">
        <v>775</v>
      </c>
    </row>
    <row r="2502" spans="1:4">
      <c r="A2502" t="s">
        <v>14593</v>
      </c>
      <c r="B2502" t="s">
        <v>14594</v>
      </c>
      <c r="C2502" t="s">
        <v>14595</v>
      </c>
      <c r="D2502" t="s">
        <v>775</v>
      </c>
    </row>
    <row r="2503" spans="1:4">
      <c r="A2503" t="s">
        <v>14596</v>
      </c>
      <c r="B2503" t="s">
        <v>14597</v>
      </c>
      <c r="C2503" t="s">
        <v>14598</v>
      </c>
      <c r="D2503" t="s">
        <v>775</v>
      </c>
    </row>
    <row r="2504" spans="1:4">
      <c r="A2504" t="s">
        <v>14599</v>
      </c>
      <c r="B2504" t="s">
        <v>14600</v>
      </c>
      <c r="C2504" t="s">
        <v>14601</v>
      </c>
      <c r="D2504" t="s">
        <v>775</v>
      </c>
    </row>
    <row r="2505" spans="1:4">
      <c r="A2505" t="s">
        <v>14602</v>
      </c>
      <c r="B2505" t="s">
        <v>14603</v>
      </c>
      <c r="C2505" t="s">
        <v>14604</v>
      </c>
      <c r="D2505" t="s">
        <v>775</v>
      </c>
    </row>
    <row r="2506" spans="1:4">
      <c r="A2506" t="s">
        <v>14605</v>
      </c>
      <c r="B2506" t="s">
        <v>14606</v>
      </c>
      <c r="C2506" t="s">
        <v>14607</v>
      </c>
      <c r="D2506" t="s">
        <v>775</v>
      </c>
    </row>
    <row r="2507" spans="1:4">
      <c r="A2507" t="s">
        <v>14608</v>
      </c>
      <c r="B2507" t="s">
        <v>14609</v>
      </c>
      <c r="C2507" t="s">
        <v>14610</v>
      </c>
      <c r="D2507" t="s">
        <v>775</v>
      </c>
    </row>
    <row r="2508" spans="1:4">
      <c r="A2508" t="s">
        <v>14611</v>
      </c>
      <c r="B2508" t="s">
        <v>14612</v>
      </c>
      <c r="C2508" t="s">
        <v>14613</v>
      </c>
      <c r="D2508" t="s">
        <v>775</v>
      </c>
    </row>
    <row r="2509" spans="1:4">
      <c r="A2509" t="s">
        <v>14614</v>
      </c>
      <c r="B2509" t="s">
        <v>14615</v>
      </c>
      <c r="C2509" t="s">
        <v>14616</v>
      </c>
      <c r="D2509" t="s">
        <v>775</v>
      </c>
    </row>
    <row r="2510" spans="1:4">
      <c r="A2510" t="s">
        <v>14617</v>
      </c>
      <c r="B2510" t="s">
        <v>14618</v>
      </c>
      <c r="C2510" t="s">
        <v>14619</v>
      </c>
      <c r="D2510" t="s">
        <v>775</v>
      </c>
    </row>
    <row r="2511" spans="1:4">
      <c r="A2511" t="s">
        <v>14620</v>
      </c>
      <c r="B2511" t="s">
        <v>14621</v>
      </c>
      <c r="C2511" t="s">
        <v>14622</v>
      </c>
      <c r="D2511" t="s">
        <v>775</v>
      </c>
    </row>
    <row r="2512" spans="1:4">
      <c r="A2512" t="s">
        <v>14623</v>
      </c>
      <c r="B2512" t="s">
        <v>14624</v>
      </c>
      <c r="C2512" t="s">
        <v>14625</v>
      </c>
      <c r="D2512" t="s">
        <v>775</v>
      </c>
    </row>
    <row r="2513" spans="1:4">
      <c r="A2513" t="s">
        <v>14626</v>
      </c>
      <c r="B2513" t="s">
        <v>14627</v>
      </c>
      <c r="C2513" t="s">
        <v>14628</v>
      </c>
      <c r="D2513" t="s">
        <v>775</v>
      </c>
    </row>
    <row r="2514" spans="1:4">
      <c r="A2514" t="s">
        <v>14629</v>
      </c>
      <c r="B2514" t="s">
        <v>14630</v>
      </c>
      <c r="C2514" t="s">
        <v>14631</v>
      </c>
      <c r="D2514" t="s">
        <v>775</v>
      </c>
    </row>
    <row r="2515" spans="1:4">
      <c r="A2515" t="s">
        <v>14632</v>
      </c>
      <c r="B2515" t="s">
        <v>14633</v>
      </c>
      <c r="C2515" t="s">
        <v>14634</v>
      </c>
      <c r="D2515" t="s">
        <v>775</v>
      </c>
    </row>
    <row r="2516" spans="1:4">
      <c r="A2516" t="s">
        <v>14635</v>
      </c>
      <c r="B2516" t="s">
        <v>14636</v>
      </c>
      <c r="C2516" t="s">
        <v>14637</v>
      </c>
      <c r="D2516" t="s">
        <v>775</v>
      </c>
    </row>
    <row r="2517" spans="1:4">
      <c r="A2517" t="s">
        <v>14638</v>
      </c>
      <c r="B2517" t="s">
        <v>14639</v>
      </c>
      <c r="C2517" t="s">
        <v>14640</v>
      </c>
      <c r="D2517" t="s">
        <v>775</v>
      </c>
    </row>
    <row r="2518" spans="1:4">
      <c r="A2518" t="s">
        <v>14641</v>
      </c>
      <c r="B2518" t="s">
        <v>14642</v>
      </c>
      <c r="C2518" t="s">
        <v>14643</v>
      </c>
      <c r="D2518" t="s">
        <v>775</v>
      </c>
    </row>
    <row r="2519" spans="1:4">
      <c r="A2519" t="s">
        <v>14644</v>
      </c>
      <c r="B2519" t="s">
        <v>14645</v>
      </c>
      <c r="C2519" t="s">
        <v>14646</v>
      </c>
      <c r="D2519" t="s">
        <v>775</v>
      </c>
    </row>
    <row r="2520" spans="1:4">
      <c r="A2520" t="s">
        <v>14647</v>
      </c>
      <c r="B2520" t="s">
        <v>14648</v>
      </c>
      <c r="C2520" t="s">
        <v>14649</v>
      </c>
      <c r="D2520" t="s">
        <v>775</v>
      </c>
    </row>
    <row r="2521" spans="1:4">
      <c r="A2521" t="s">
        <v>14650</v>
      </c>
      <c r="B2521" t="s">
        <v>14651</v>
      </c>
      <c r="C2521" t="s">
        <v>14652</v>
      </c>
      <c r="D2521" t="s">
        <v>775</v>
      </c>
    </row>
    <row r="2522" spans="1:4">
      <c r="A2522" t="s">
        <v>14653</v>
      </c>
      <c r="B2522" t="s">
        <v>14654</v>
      </c>
      <c r="C2522" t="s">
        <v>14655</v>
      </c>
      <c r="D2522" t="s">
        <v>775</v>
      </c>
    </row>
    <row r="2523" spans="1:4">
      <c r="A2523" t="s">
        <v>14656</v>
      </c>
      <c r="B2523" t="s">
        <v>12851</v>
      </c>
      <c r="C2523" t="s">
        <v>14657</v>
      </c>
      <c r="D2523" t="s">
        <v>775</v>
      </c>
    </row>
    <row r="2524" spans="1:4">
      <c r="A2524" t="s">
        <v>14658</v>
      </c>
      <c r="B2524" t="s">
        <v>14659</v>
      </c>
      <c r="C2524" t="s">
        <v>14660</v>
      </c>
      <c r="D2524" t="s">
        <v>775</v>
      </c>
    </row>
    <row r="2525" spans="1:4">
      <c r="A2525" t="s">
        <v>14661</v>
      </c>
      <c r="B2525" t="s">
        <v>14662</v>
      </c>
      <c r="C2525" t="s">
        <v>14663</v>
      </c>
      <c r="D2525" t="s">
        <v>775</v>
      </c>
    </row>
    <row r="2526" spans="1:4">
      <c r="A2526" t="s">
        <v>14664</v>
      </c>
      <c r="B2526" t="s">
        <v>14665</v>
      </c>
      <c r="C2526" t="s">
        <v>14666</v>
      </c>
      <c r="D2526" t="s">
        <v>775</v>
      </c>
    </row>
    <row r="2527" spans="1:4">
      <c r="A2527" t="s">
        <v>14667</v>
      </c>
      <c r="B2527" t="s">
        <v>14668</v>
      </c>
      <c r="C2527" t="s">
        <v>14669</v>
      </c>
      <c r="D2527" t="s">
        <v>775</v>
      </c>
    </row>
    <row r="2528" spans="1:4">
      <c r="A2528" t="s">
        <v>14670</v>
      </c>
      <c r="B2528" t="s">
        <v>14671</v>
      </c>
      <c r="C2528" t="s">
        <v>14672</v>
      </c>
      <c r="D2528" t="s">
        <v>775</v>
      </c>
    </row>
    <row r="2529" spans="1:4">
      <c r="A2529" t="s">
        <v>14673</v>
      </c>
      <c r="B2529" t="s">
        <v>12887</v>
      </c>
      <c r="C2529" t="s">
        <v>14674</v>
      </c>
      <c r="D2529" t="s">
        <v>775</v>
      </c>
    </row>
    <row r="2530" spans="1:4">
      <c r="A2530" t="s">
        <v>14675</v>
      </c>
      <c r="B2530" t="s">
        <v>14676</v>
      </c>
      <c r="C2530" t="s">
        <v>14677</v>
      </c>
      <c r="D2530" t="s">
        <v>775</v>
      </c>
    </row>
    <row r="2531" spans="1:4">
      <c r="A2531" t="s">
        <v>14678</v>
      </c>
      <c r="B2531" t="s">
        <v>14679</v>
      </c>
      <c r="C2531" t="s">
        <v>14680</v>
      </c>
      <c r="D2531" t="s">
        <v>775</v>
      </c>
    </row>
    <row r="2532" spans="1:4">
      <c r="A2532" t="s">
        <v>14681</v>
      </c>
      <c r="B2532" t="s">
        <v>14682</v>
      </c>
      <c r="C2532" t="s">
        <v>14683</v>
      </c>
      <c r="D2532" t="s">
        <v>775</v>
      </c>
    </row>
    <row r="2533" spans="1:4">
      <c r="A2533" t="s">
        <v>14684</v>
      </c>
      <c r="B2533" t="s">
        <v>14685</v>
      </c>
      <c r="C2533" t="s">
        <v>14686</v>
      </c>
      <c r="D2533" t="s">
        <v>775</v>
      </c>
    </row>
    <row r="2534" spans="1:4">
      <c r="A2534" t="s">
        <v>14687</v>
      </c>
      <c r="B2534" t="s">
        <v>14688</v>
      </c>
      <c r="C2534" t="s">
        <v>14689</v>
      </c>
      <c r="D2534" t="s">
        <v>775</v>
      </c>
    </row>
    <row r="2535" spans="1:4">
      <c r="A2535" t="s">
        <v>14690</v>
      </c>
      <c r="B2535" t="s">
        <v>14691</v>
      </c>
      <c r="C2535" t="s">
        <v>14692</v>
      </c>
      <c r="D2535" t="s">
        <v>775</v>
      </c>
    </row>
    <row r="2536" spans="1:4">
      <c r="A2536" t="s">
        <v>14693</v>
      </c>
      <c r="B2536" t="s">
        <v>14694</v>
      </c>
      <c r="C2536" t="s">
        <v>14695</v>
      </c>
      <c r="D2536" t="s">
        <v>775</v>
      </c>
    </row>
    <row r="2537" spans="1:4">
      <c r="A2537" t="s">
        <v>14696</v>
      </c>
      <c r="B2537" t="s">
        <v>14697</v>
      </c>
      <c r="C2537" t="s">
        <v>14698</v>
      </c>
      <c r="D2537" t="s">
        <v>775</v>
      </c>
    </row>
    <row r="2538" spans="1:4">
      <c r="A2538" t="s">
        <v>14699</v>
      </c>
      <c r="B2538" t="s">
        <v>14700</v>
      </c>
      <c r="C2538" t="s">
        <v>14701</v>
      </c>
      <c r="D2538" t="s">
        <v>775</v>
      </c>
    </row>
    <row r="2539" spans="1:4">
      <c r="A2539" t="s">
        <v>14702</v>
      </c>
      <c r="B2539" t="s">
        <v>14703</v>
      </c>
      <c r="C2539" t="s">
        <v>14704</v>
      </c>
      <c r="D2539" t="s">
        <v>775</v>
      </c>
    </row>
    <row r="2540" spans="1:4">
      <c r="A2540" t="s">
        <v>14705</v>
      </c>
      <c r="B2540" t="s">
        <v>12720</v>
      </c>
      <c r="C2540" t="s">
        <v>14706</v>
      </c>
      <c r="D2540" t="s">
        <v>775</v>
      </c>
    </row>
    <row r="2541" spans="1:4">
      <c r="A2541" t="s">
        <v>14707</v>
      </c>
      <c r="B2541" t="s">
        <v>14708</v>
      </c>
      <c r="C2541" t="s">
        <v>14709</v>
      </c>
      <c r="D2541" t="s">
        <v>775</v>
      </c>
    </row>
    <row r="2542" spans="1:4">
      <c r="A2542" t="s">
        <v>14710</v>
      </c>
      <c r="B2542" t="s">
        <v>14711</v>
      </c>
      <c r="C2542" t="s">
        <v>14712</v>
      </c>
      <c r="D2542" t="s">
        <v>775</v>
      </c>
    </row>
    <row r="2543" spans="1:4">
      <c r="A2543" t="s">
        <v>14713</v>
      </c>
      <c r="B2543" t="s">
        <v>14714</v>
      </c>
      <c r="C2543" t="s">
        <v>14715</v>
      </c>
      <c r="D2543" t="s">
        <v>775</v>
      </c>
    </row>
    <row r="2544" spans="1:4">
      <c r="A2544" t="s">
        <v>14716</v>
      </c>
      <c r="B2544" t="s">
        <v>14717</v>
      </c>
      <c r="C2544" t="s">
        <v>14718</v>
      </c>
      <c r="D2544" t="s">
        <v>775</v>
      </c>
    </row>
    <row r="2545" spans="1:4">
      <c r="A2545" t="s">
        <v>14719</v>
      </c>
      <c r="B2545" t="s">
        <v>14720</v>
      </c>
      <c r="C2545" t="s">
        <v>14721</v>
      </c>
      <c r="D2545" t="s">
        <v>775</v>
      </c>
    </row>
    <row r="2546" spans="1:4">
      <c r="A2546" t="s">
        <v>14722</v>
      </c>
      <c r="B2546" t="s">
        <v>14723</v>
      </c>
      <c r="C2546" t="s">
        <v>14724</v>
      </c>
      <c r="D2546" t="s">
        <v>775</v>
      </c>
    </row>
    <row r="2547" spans="1:4">
      <c r="A2547" t="s">
        <v>14725</v>
      </c>
      <c r="B2547" t="s">
        <v>14726</v>
      </c>
      <c r="C2547" t="s">
        <v>14727</v>
      </c>
      <c r="D2547" t="s">
        <v>775</v>
      </c>
    </row>
    <row r="2548" spans="1:4">
      <c r="A2548" t="s">
        <v>14728</v>
      </c>
      <c r="B2548" t="s">
        <v>14729</v>
      </c>
      <c r="C2548" t="s">
        <v>14730</v>
      </c>
      <c r="D2548" t="s">
        <v>775</v>
      </c>
    </row>
    <row r="2549" spans="1:4">
      <c r="A2549" t="s">
        <v>14731</v>
      </c>
      <c r="B2549" t="s">
        <v>14732</v>
      </c>
      <c r="C2549" t="s">
        <v>14733</v>
      </c>
      <c r="D2549" t="s">
        <v>775</v>
      </c>
    </row>
    <row r="2550" spans="1:4">
      <c r="A2550" t="s">
        <v>14734</v>
      </c>
      <c r="B2550" t="s">
        <v>14735</v>
      </c>
      <c r="C2550" t="s">
        <v>14736</v>
      </c>
      <c r="D2550" t="s">
        <v>775</v>
      </c>
    </row>
    <row r="2551" spans="1:4">
      <c r="A2551" t="s">
        <v>14737</v>
      </c>
      <c r="B2551" t="s">
        <v>14738</v>
      </c>
      <c r="C2551" t="s">
        <v>14739</v>
      </c>
      <c r="D2551" t="s">
        <v>775</v>
      </c>
    </row>
    <row r="2552" spans="1:4">
      <c r="A2552" t="s">
        <v>14740</v>
      </c>
      <c r="B2552" t="s">
        <v>14741</v>
      </c>
      <c r="C2552" t="s">
        <v>14742</v>
      </c>
      <c r="D2552" t="s">
        <v>775</v>
      </c>
    </row>
    <row r="2553" spans="1:4">
      <c r="A2553" t="s">
        <v>14743</v>
      </c>
      <c r="B2553" t="s">
        <v>14744</v>
      </c>
      <c r="C2553" t="s">
        <v>14745</v>
      </c>
      <c r="D2553" t="s">
        <v>775</v>
      </c>
    </row>
    <row r="2554" spans="1:4">
      <c r="A2554" t="s">
        <v>14746</v>
      </c>
      <c r="B2554" t="s">
        <v>14747</v>
      </c>
      <c r="C2554" t="s">
        <v>14748</v>
      </c>
      <c r="D2554" t="s">
        <v>775</v>
      </c>
    </row>
    <row r="2555" spans="1:4">
      <c r="A2555" t="s">
        <v>14749</v>
      </c>
      <c r="B2555" t="s">
        <v>14750</v>
      </c>
      <c r="C2555" t="s">
        <v>14751</v>
      </c>
      <c r="D2555" t="s">
        <v>775</v>
      </c>
    </row>
    <row r="2556" spans="1:4">
      <c r="A2556" t="s">
        <v>14752</v>
      </c>
      <c r="B2556" t="s">
        <v>14753</v>
      </c>
      <c r="C2556" t="s">
        <v>14754</v>
      </c>
      <c r="D2556" t="s">
        <v>775</v>
      </c>
    </row>
    <row r="2557" spans="1:4">
      <c r="A2557" t="s">
        <v>14755</v>
      </c>
      <c r="B2557" t="s">
        <v>14756</v>
      </c>
      <c r="C2557" t="s">
        <v>14757</v>
      </c>
      <c r="D2557" t="s">
        <v>775</v>
      </c>
    </row>
    <row r="2558" spans="1:4">
      <c r="A2558" t="s">
        <v>14758</v>
      </c>
      <c r="B2558" t="s">
        <v>14759</v>
      </c>
      <c r="C2558" t="s">
        <v>14760</v>
      </c>
      <c r="D2558" t="s">
        <v>775</v>
      </c>
    </row>
    <row r="2559" spans="1:4">
      <c r="A2559" t="s">
        <v>14761</v>
      </c>
      <c r="B2559" t="s">
        <v>12866</v>
      </c>
      <c r="C2559" t="s">
        <v>14762</v>
      </c>
      <c r="D2559" t="s">
        <v>775</v>
      </c>
    </row>
    <row r="2560" spans="1:4">
      <c r="A2560" t="s">
        <v>14763</v>
      </c>
      <c r="B2560" t="s">
        <v>12815</v>
      </c>
      <c r="C2560" t="s">
        <v>14764</v>
      </c>
      <c r="D2560" t="s">
        <v>775</v>
      </c>
    </row>
    <row r="2561" spans="1:4">
      <c r="A2561" t="s">
        <v>14765</v>
      </c>
      <c r="B2561" t="s">
        <v>14766</v>
      </c>
      <c r="C2561" t="s">
        <v>14767</v>
      </c>
      <c r="D2561" t="s">
        <v>775</v>
      </c>
    </row>
    <row r="2562" spans="1:4">
      <c r="A2562" t="s">
        <v>14768</v>
      </c>
      <c r="B2562" t="s">
        <v>14769</v>
      </c>
      <c r="C2562" t="s">
        <v>14770</v>
      </c>
      <c r="D2562" t="s">
        <v>775</v>
      </c>
    </row>
    <row r="2563" spans="1:4">
      <c r="A2563" t="s">
        <v>14771</v>
      </c>
      <c r="B2563" t="s">
        <v>14772</v>
      </c>
      <c r="C2563" t="s">
        <v>14773</v>
      </c>
      <c r="D2563" t="s">
        <v>775</v>
      </c>
    </row>
    <row r="2564" spans="1:4">
      <c r="A2564" t="s">
        <v>14774</v>
      </c>
      <c r="B2564" t="s">
        <v>14775</v>
      </c>
      <c r="C2564" t="s">
        <v>14776</v>
      </c>
      <c r="D2564" t="s">
        <v>775</v>
      </c>
    </row>
    <row r="2565" spans="1:4">
      <c r="A2565" t="s">
        <v>14777</v>
      </c>
      <c r="B2565" t="s">
        <v>14778</v>
      </c>
      <c r="C2565" t="s">
        <v>14779</v>
      </c>
      <c r="D2565" t="s">
        <v>775</v>
      </c>
    </row>
    <row r="2566" spans="1:4">
      <c r="A2566" t="s">
        <v>14780</v>
      </c>
      <c r="B2566" t="s">
        <v>14781</v>
      </c>
      <c r="C2566" t="s">
        <v>14782</v>
      </c>
      <c r="D2566" t="s">
        <v>775</v>
      </c>
    </row>
    <row r="2567" spans="1:4">
      <c r="A2567" t="s">
        <v>14783</v>
      </c>
      <c r="B2567" t="s">
        <v>14784</v>
      </c>
      <c r="C2567" t="s">
        <v>14785</v>
      </c>
      <c r="D2567" t="s">
        <v>775</v>
      </c>
    </row>
    <row r="2568" spans="1:4">
      <c r="A2568" t="s">
        <v>14786</v>
      </c>
      <c r="B2568" t="s">
        <v>14787</v>
      </c>
      <c r="C2568" t="s">
        <v>14788</v>
      </c>
      <c r="D2568" t="s">
        <v>775</v>
      </c>
    </row>
    <row r="2569" spans="1:4">
      <c r="A2569" t="s">
        <v>14789</v>
      </c>
      <c r="B2569" t="s">
        <v>14790</v>
      </c>
      <c r="C2569" t="s">
        <v>14791</v>
      </c>
      <c r="D2569" t="s">
        <v>775</v>
      </c>
    </row>
    <row r="2570" spans="1:4">
      <c r="A2570" t="s">
        <v>14792</v>
      </c>
      <c r="B2570" t="s">
        <v>14793</v>
      </c>
      <c r="C2570" t="s">
        <v>14794</v>
      </c>
      <c r="D2570" t="s">
        <v>775</v>
      </c>
    </row>
    <row r="2571" spans="1:4">
      <c r="A2571" t="s">
        <v>14795</v>
      </c>
      <c r="B2571" t="s">
        <v>14796</v>
      </c>
      <c r="C2571" t="s">
        <v>14797</v>
      </c>
      <c r="D2571" t="s">
        <v>775</v>
      </c>
    </row>
    <row r="2572" spans="1:4">
      <c r="A2572" t="s">
        <v>14798</v>
      </c>
      <c r="B2572" t="s">
        <v>14799</v>
      </c>
      <c r="C2572" t="s">
        <v>14800</v>
      </c>
      <c r="D2572" t="s">
        <v>775</v>
      </c>
    </row>
    <row r="2573" spans="1:4">
      <c r="A2573" t="s">
        <v>14801</v>
      </c>
      <c r="B2573" t="s">
        <v>14802</v>
      </c>
      <c r="C2573" t="s">
        <v>14803</v>
      </c>
      <c r="D2573" t="s">
        <v>775</v>
      </c>
    </row>
    <row r="2574" spans="1:4">
      <c r="A2574" t="s">
        <v>14804</v>
      </c>
      <c r="B2574" t="s">
        <v>14805</v>
      </c>
      <c r="C2574" t="s">
        <v>14806</v>
      </c>
      <c r="D2574" t="s">
        <v>775</v>
      </c>
    </row>
    <row r="2575" spans="1:4">
      <c r="A2575" t="s">
        <v>14807</v>
      </c>
      <c r="B2575" t="s">
        <v>14808</v>
      </c>
      <c r="C2575" t="s">
        <v>14809</v>
      </c>
      <c r="D2575" t="s">
        <v>775</v>
      </c>
    </row>
    <row r="2576" spans="1:4">
      <c r="A2576" t="s">
        <v>14810</v>
      </c>
      <c r="B2576" t="s">
        <v>14811</v>
      </c>
      <c r="C2576" t="s">
        <v>14812</v>
      </c>
      <c r="D2576" t="s">
        <v>775</v>
      </c>
    </row>
    <row r="2577" spans="1:4">
      <c r="A2577" t="s">
        <v>14813</v>
      </c>
      <c r="B2577" t="s">
        <v>14814</v>
      </c>
      <c r="C2577" t="s">
        <v>14815</v>
      </c>
      <c r="D2577" t="s">
        <v>775</v>
      </c>
    </row>
    <row r="2578" spans="1:4">
      <c r="A2578" t="s">
        <v>14816</v>
      </c>
      <c r="B2578" t="s">
        <v>14817</v>
      </c>
      <c r="C2578" t="s">
        <v>14818</v>
      </c>
      <c r="D2578" t="s">
        <v>775</v>
      </c>
    </row>
    <row r="2579" spans="1:4">
      <c r="A2579" t="s">
        <v>14819</v>
      </c>
      <c r="B2579" t="s">
        <v>14820</v>
      </c>
      <c r="C2579" t="s">
        <v>14821</v>
      </c>
      <c r="D2579" t="s">
        <v>775</v>
      </c>
    </row>
    <row r="2580" spans="1:4">
      <c r="A2580" t="s">
        <v>14822</v>
      </c>
      <c r="B2580" t="s">
        <v>14823</v>
      </c>
      <c r="C2580" t="s">
        <v>14824</v>
      </c>
      <c r="D2580" t="s">
        <v>775</v>
      </c>
    </row>
    <row r="2581" spans="1:4">
      <c r="A2581" t="s">
        <v>14825</v>
      </c>
      <c r="B2581" t="s">
        <v>14826</v>
      </c>
      <c r="C2581" t="s">
        <v>14827</v>
      </c>
      <c r="D2581" t="s">
        <v>775</v>
      </c>
    </row>
    <row r="2582" spans="1:4">
      <c r="A2582" t="s">
        <v>14828</v>
      </c>
      <c r="B2582" t="s">
        <v>14829</v>
      </c>
      <c r="C2582" t="s">
        <v>14830</v>
      </c>
      <c r="D2582" t="s">
        <v>775</v>
      </c>
    </row>
    <row r="2583" spans="1:4">
      <c r="A2583" t="s">
        <v>14831</v>
      </c>
      <c r="B2583" t="s">
        <v>14832</v>
      </c>
      <c r="C2583" t="s">
        <v>14833</v>
      </c>
      <c r="D2583" t="s">
        <v>775</v>
      </c>
    </row>
    <row r="2584" spans="1:4">
      <c r="A2584" t="s">
        <v>14834</v>
      </c>
      <c r="B2584" t="s">
        <v>14835</v>
      </c>
      <c r="C2584" t="s">
        <v>14836</v>
      </c>
      <c r="D2584" t="s">
        <v>775</v>
      </c>
    </row>
    <row r="2585" spans="1:4">
      <c r="A2585" t="s">
        <v>14837</v>
      </c>
      <c r="B2585" t="s">
        <v>14838</v>
      </c>
      <c r="C2585" t="s">
        <v>14839</v>
      </c>
      <c r="D2585" t="s">
        <v>775</v>
      </c>
    </row>
    <row r="2586" spans="1:4">
      <c r="A2586" t="s">
        <v>14840</v>
      </c>
      <c r="B2586" t="s">
        <v>14841</v>
      </c>
      <c r="C2586" t="s">
        <v>14842</v>
      </c>
      <c r="D2586" t="s">
        <v>775</v>
      </c>
    </row>
    <row r="2587" spans="1:4">
      <c r="A2587" t="s">
        <v>14843</v>
      </c>
      <c r="B2587" t="s">
        <v>14844</v>
      </c>
      <c r="C2587" t="s">
        <v>14845</v>
      </c>
      <c r="D2587" t="s">
        <v>775</v>
      </c>
    </row>
    <row r="2588" spans="1:4">
      <c r="A2588" t="s">
        <v>14846</v>
      </c>
      <c r="B2588" t="s">
        <v>14847</v>
      </c>
      <c r="C2588" t="s">
        <v>14848</v>
      </c>
      <c r="D2588" t="s">
        <v>775</v>
      </c>
    </row>
    <row r="2589" spans="1:4">
      <c r="A2589" t="s">
        <v>14849</v>
      </c>
      <c r="B2589" t="s">
        <v>12019</v>
      </c>
      <c r="C2589" t="s">
        <v>14850</v>
      </c>
      <c r="D2589" t="s">
        <v>775</v>
      </c>
    </row>
    <row r="2590" spans="1:4">
      <c r="A2590" t="s">
        <v>14851</v>
      </c>
      <c r="B2590" t="s">
        <v>14852</v>
      </c>
      <c r="C2590" t="s">
        <v>14853</v>
      </c>
      <c r="D2590" t="s">
        <v>775</v>
      </c>
    </row>
    <row r="2591" spans="1:4">
      <c r="A2591" t="s">
        <v>14854</v>
      </c>
      <c r="B2591" t="s">
        <v>14855</v>
      </c>
      <c r="C2591" t="s">
        <v>14853</v>
      </c>
      <c r="D2591" t="s">
        <v>775</v>
      </c>
    </row>
    <row r="2592" spans="1:4">
      <c r="A2592" t="s">
        <v>14856</v>
      </c>
      <c r="B2592" t="s">
        <v>14857</v>
      </c>
      <c r="C2592" t="s">
        <v>14858</v>
      </c>
      <c r="D2592" t="s">
        <v>775</v>
      </c>
    </row>
    <row r="2593" spans="1:4">
      <c r="A2593" t="s">
        <v>14859</v>
      </c>
      <c r="B2593" t="s">
        <v>14860</v>
      </c>
      <c r="C2593" t="s">
        <v>14861</v>
      </c>
      <c r="D2593" t="s">
        <v>775</v>
      </c>
    </row>
    <row r="2594" spans="1:4">
      <c r="A2594" t="s">
        <v>14862</v>
      </c>
      <c r="B2594" t="s">
        <v>14863</v>
      </c>
      <c r="C2594" t="s">
        <v>14864</v>
      </c>
      <c r="D2594" t="s">
        <v>775</v>
      </c>
    </row>
    <row r="2595" spans="1:4">
      <c r="A2595" t="s">
        <v>14865</v>
      </c>
      <c r="B2595" t="s">
        <v>14866</v>
      </c>
      <c r="C2595" t="s">
        <v>14867</v>
      </c>
      <c r="D2595" t="s">
        <v>775</v>
      </c>
    </row>
    <row r="2596" spans="1:4">
      <c r="A2596" t="s">
        <v>14868</v>
      </c>
      <c r="B2596" t="s">
        <v>14869</v>
      </c>
      <c r="C2596" t="s">
        <v>14870</v>
      </c>
      <c r="D2596" t="s">
        <v>775</v>
      </c>
    </row>
    <row r="2597" spans="1:4">
      <c r="A2597" t="s">
        <v>14871</v>
      </c>
      <c r="B2597" t="s">
        <v>14872</v>
      </c>
      <c r="C2597" t="s">
        <v>14873</v>
      </c>
      <c r="D2597" t="s">
        <v>775</v>
      </c>
    </row>
    <row r="2598" spans="1:4">
      <c r="A2598" t="s">
        <v>14874</v>
      </c>
      <c r="B2598" t="s">
        <v>14875</v>
      </c>
      <c r="C2598" t="s">
        <v>14876</v>
      </c>
      <c r="D2598" t="s">
        <v>775</v>
      </c>
    </row>
    <row r="2599" spans="1:4">
      <c r="A2599" t="s">
        <v>14877</v>
      </c>
      <c r="B2599" t="s">
        <v>14878</v>
      </c>
      <c r="C2599" t="s">
        <v>14879</v>
      </c>
      <c r="D2599" t="s">
        <v>775</v>
      </c>
    </row>
    <row r="2600" spans="1:4">
      <c r="A2600" t="s">
        <v>14880</v>
      </c>
      <c r="B2600" t="s">
        <v>14881</v>
      </c>
      <c r="C2600" t="s">
        <v>14882</v>
      </c>
      <c r="D2600" t="s">
        <v>775</v>
      </c>
    </row>
    <row r="2601" spans="1:4">
      <c r="A2601" t="s">
        <v>14883</v>
      </c>
      <c r="B2601" t="s">
        <v>13193</v>
      </c>
      <c r="C2601" t="s">
        <v>14884</v>
      </c>
      <c r="D2601" t="s">
        <v>775</v>
      </c>
    </row>
    <row r="2602" spans="1:4">
      <c r="A2602" t="s">
        <v>14885</v>
      </c>
      <c r="B2602" t="s">
        <v>14886</v>
      </c>
      <c r="C2602" t="s">
        <v>14887</v>
      </c>
      <c r="D2602" t="s">
        <v>775</v>
      </c>
    </row>
    <row r="2603" spans="1:4">
      <c r="A2603" t="s">
        <v>14888</v>
      </c>
      <c r="B2603" t="s">
        <v>14889</v>
      </c>
      <c r="C2603" t="s">
        <v>14890</v>
      </c>
      <c r="D2603" t="s">
        <v>775</v>
      </c>
    </row>
    <row r="2604" spans="1:4">
      <c r="A2604" t="s">
        <v>14891</v>
      </c>
      <c r="B2604" t="s">
        <v>14892</v>
      </c>
      <c r="C2604" t="s">
        <v>14893</v>
      </c>
      <c r="D2604" t="s">
        <v>775</v>
      </c>
    </row>
    <row r="2605" spans="1:4">
      <c r="A2605" t="s">
        <v>14894</v>
      </c>
      <c r="B2605" t="s">
        <v>14895</v>
      </c>
      <c r="C2605" t="s">
        <v>14896</v>
      </c>
      <c r="D2605" t="s">
        <v>775</v>
      </c>
    </row>
    <row r="2606" spans="1:4">
      <c r="A2606" t="s">
        <v>14897</v>
      </c>
      <c r="B2606" t="s">
        <v>14898</v>
      </c>
      <c r="C2606" t="s">
        <v>14899</v>
      </c>
      <c r="D2606" t="s">
        <v>775</v>
      </c>
    </row>
    <row r="2607" spans="1:4">
      <c r="A2607" t="s">
        <v>14900</v>
      </c>
      <c r="B2607" t="s">
        <v>14901</v>
      </c>
      <c r="C2607" t="s">
        <v>14902</v>
      </c>
      <c r="D2607" t="s">
        <v>775</v>
      </c>
    </row>
    <row r="2608" spans="1:4">
      <c r="A2608" t="s">
        <v>14903</v>
      </c>
      <c r="B2608" t="s">
        <v>14904</v>
      </c>
      <c r="C2608" t="s">
        <v>14905</v>
      </c>
      <c r="D2608" t="s">
        <v>775</v>
      </c>
    </row>
    <row r="2609" spans="1:4">
      <c r="A2609" t="s">
        <v>14906</v>
      </c>
      <c r="B2609" t="s">
        <v>14907</v>
      </c>
      <c r="C2609" t="s">
        <v>14908</v>
      </c>
      <c r="D2609" t="s">
        <v>775</v>
      </c>
    </row>
    <row r="2610" spans="1:4">
      <c r="A2610" t="s">
        <v>14909</v>
      </c>
      <c r="B2610" t="s">
        <v>14910</v>
      </c>
      <c r="C2610" t="s">
        <v>14911</v>
      </c>
      <c r="D2610" t="s">
        <v>775</v>
      </c>
    </row>
    <row r="2611" spans="1:4">
      <c r="A2611" t="s">
        <v>14912</v>
      </c>
      <c r="B2611" t="s">
        <v>14913</v>
      </c>
      <c r="C2611" t="s">
        <v>14914</v>
      </c>
      <c r="D2611" t="s">
        <v>775</v>
      </c>
    </row>
    <row r="2612" spans="1:4">
      <c r="A2612" t="s">
        <v>14915</v>
      </c>
      <c r="B2612" t="s">
        <v>14916</v>
      </c>
      <c r="C2612" t="s">
        <v>14917</v>
      </c>
      <c r="D2612" t="s">
        <v>775</v>
      </c>
    </row>
    <row r="2613" spans="1:4">
      <c r="A2613" t="s">
        <v>14918</v>
      </c>
      <c r="B2613" t="s">
        <v>14919</v>
      </c>
      <c r="C2613" t="s">
        <v>14920</v>
      </c>
      <c r="D2613" t="s">
        <v>775</v>
      </c>
    </row>
    <row r="2614" spans="1:4">
      <c r="A2614" t="s">
        <v>14921</v>
      </c>
      <c r="B2614" t="s">
        <v>14919</v>
      </c>
      <c r="C2614" t="s">
        <v>14920</v>
      </c>
      <c r="D2614" t="s">
        <v>775</v>
      </c>
    </row>
    <row r="2615" spans="1:4">
      <c r="A2615" t="s">
        <v>14922</v>
      </c>
      <c r="B2615" t="s">
        <v>14923</v>
      </c>
      <c r="C2615" t="s">
        <v>14924</v>
      </c>
      <c r="D2615" t="s">
        <v>775</v>
      </c>
    </row>
    <row r="2616" spans="1:4">
      <c r="A2616" t="s">
        <v>14925</v>
      </c>
      <c r="B2616" t="s">
        <v>14926</v>
      </c>
      <c r="C2616" t="s">
        <v>14927</v>
      </c>
      <c r="D2616" t="s">
        <v>775</v>
      </c>
    </row>
    <row r="2617" spans="1:4">
      <c r="A2617" t="s">
        <v>14928</v>
      </c>
      <c r="B2617" t="s">
        <v>14929</v>
      </c>
      <c r="C2617" t="s">
        <v>14930</v>
      </c>
      <c r="D2617" t="s">
        <v>775</v>
      </c>
    </row>
    <row r="2618" spans="1:4">
      <c r="A2618" t="s">
        <v>14931</v>
      </c>
      <c r="B2618" t="s">
        <v>14932</v>
      </c>
      <c r="C2618" t="s">
        <v>14933</v>
      </c>
      <c r="D2618" t="s">
        <v>775</v>
      </c>
    </row>
    <row r="2619" spans="1:4">
      <c r="A2619" t="s">
        <v>14934</v>
      </c>
      <c r="B2619" t="s">
        <v>14935</v>
      </c>
      <c r="C2619" t="s">
        <v>14936</v>
      </c>
      <c r="D2619" t="s">
        <v>775</v>
      </c>
    </row>
    <row r="2620" spans="1:4">
      <c r="A2620" t="s">
        <v>14937</v>
      </c>
      <c r="B2620" t="s">
        <v>14938</v>
      </c>
      <c r="C2620" t="s">
        <v>14939</v>
      </c>
      <c r="D2620" t="s">
        <v>775</v>
      </c>
    </row>
    <row r="2621" spans="1:4">
      <c r="A2621" t="s">
        <v>14940</v>
      </c>
      <c r="B2621" t="s">
        <v>14941</v>
      </c>
      <c r="C2621" t="s">
        <v>14942</v>
      </c>
      <c r="D2621" t="s">
        <v>775</v>
      </c>
    </row>
    <row r="2622" spans="1:4">
      <c r="A2622" t="s">
        <v>14943</v>
      </c>
      <c r="B2622" t="s">
        <v>14944</v>
      </c>
      <c r="C2622" t="s">
        <v>14945</v>
      </c>
      <c r="D2622" t="s">
        <v>775</v>
      </c>
    </row>
    <row r="2623" spans="1:4">
      <c r="A2623" t="s">
        <v>14946</v>
      </c>
      <c r="B2623" t="s">
        <v>14947</v>
      </c>
      <c r="C2623" t="s">
        <v>14948</v>
      </c>
      <c r="D2623" t="s">
        <v>775</v>
      </c>
    </row>
    <row r="2624" spans="1:4">
      <c r="A2624" t="s">
        <v>14949</v>
      </c>
      <c r="B2624" t="s">
        <v>14950</v>
      </c>
      <c r="C2624" t="s">
        <v>14951</v>
      </c>
      <c r="D2624" t="s">
        <v>775</v>
      </c>
    </row>
    <row r="2625" spans="1:4">
      <c r="A2625" t="s">
        <v>14952</v>
      </c>
      <c r="B2625" t="s">
        <v>14953</v>
      </c>
      <c r="C2625" t="s">
        <v>14954</v>
      </c>
      <c r="D2625" t="s">
        <v>775</v>
      </c>
    </row>
    <row r="2626" spans="1:4">
      <c r="A2626" t="s">
        <v>14955</v>
      </c>
      <c r="B2626" t="s">
        <v>13412</v>
      </c>
      <c r="C2626" t="s">
        <v>14956</v>
      </c>
      <c r="D2626" t="s">
        <v>775</v>
      </c>
    </row>
    <row r="2627" spans="1:4">
      <c r="A2627" t="s">
        <v>14957</v>
      </c>
      <c r="B2627" t="s">
        <v>14958</v>
      </c>
      <c r="C2627" t="s">
        <v>14959</v>
      </c>
      <c r="D2627" t="s">
        <v>775</v>
      </c>
    </row>
    <row r="2628" spans="1:4">
      <c r="A2628" t="s">
        <v>14960</v>
      </c>
      <c r="B2628" t="s">
        <v>14961</v>
      </c>
      <c r="C2628" t="s">
        <v>14962</v>
      </c>
      <c r="D2628" t="s">
        <v>775</v>
      </c>
    </row>
    <row r="2629" spans="1:4">
      <c r="A2629" t="s">
        <v>14963</v>
      </c>
      <c r="B2629" t="s">
        <v>14964</v>
      </c>
      <c r="C2629" t="s">
        <v>14965</v>
      </c>
      <c r="D2629" t="s">
        <v>775</v>
      </c>
    </row>
    <row r="2630" spans="1:4">
      <c r="A2630" t="s">
        <v>14966</v>
      </c>
      <c r="B2630" t="s">
        <v>14967</v>
      </c>
      <c r="C2630" t="s">
        <v>14968</v>
      </c>
      <c r="D2630" t="s">
        <v>775</v>
      </c>
    </row>
    <row r="2631" spans="1:4">
      <c r="A2631" t="s">
        <v>14969</v>
      </c>
      <c r="B2631" t="s">
        <v>14970</v>
      </c>
      <c r="C2631" t="s">
        <v>14971</v>
      </c>
      <c r="D2631" t="s">
        <v>775</v>
      </c>
    </row>
    <row r="2632" spans="1:4">
      <c r="A2632" t="s">
        <v>14972</v>
      </c>
      <c r="B2632" t="s">
        <v>14973</v>
      </c>
      <c r="C2632" t="s">
        <v>14974</v>
      </c>
      <c r="D2632" t="s">
        <v>775</v>
      </c>
    </row>
    <row r="2633" spans="1:4">
      <c r="A2633" t="s">
        <v>14975</v>
      </c>
      <c r="B2633" t="s">
        <v>14976</v>
      </c>
      <c r="C2633" t="s">
        <v>14977</v>
      </c>
      <c r="D2633" t="s">
        <v>775</v>
      </c>
    </row>
    <row r="2634" spans="1:4">
      <c r="A2634" t="s">
        <v>14978</v>
      </c>
      <c r="B2634" t="s">
        <v>14976</v>
      </c>
      <c r="C2634" t="s">
        <v>14979</v>
      </c>
      <c r="D2634" t="s">
        <v>775</v>
      </c>
    </row>
    <row r="2635" spans="1:4">
      <c r="A2635" t="s">
        <v>14980</v>
      </c>
      <c r="B2635" t="s">
        <v>14976</v>
      </c>
      <c r="C2635" t="s">
        <v>14981</v>
      </c>
      <c r="D2635" t="s">
        <v>775</v>
      </c>
    </row>
    <row r="2636" spans="1:4">
      <c r="A2636" t="s">
        <v>14982</v>
      </c>
      <c r="B2636" t="s">
        <v>14983</v>
      </c>
      <c r="C2636" t="s">
        <v>14984</v>
      </c>
      <c r="D2636" t="s">
        <v>775</v>
      </c>
    </row>
    <row r="2637" spans="1:4">
      <c r="A2637" t="s">
        <v>14985</v>
      </c>
      <c r="B2637" t="s">
        <v>14986</v>
      </c>
      <c r="C2637" t="s">
        <v>14987</v>
      </c>
      <c r="D2637" t="s">
        <v>775</v>
      </c>
    </row>
    <row r="2638" spans="1:4">
      <c r="A2638" t="s">
        <v>14988</v>
      </c>
      <c r="B2638" t="s">
        <v>14989</v>
      </c>
      <c r="C2638" t="s">
        <v>14990</v>
      </c>
      <c r="D2638" t="s">
        <v>775</v>
      </c>
    </row>
    <row r="2639" spans="1:4">
      <c r="A2639" t="s">
        <v>14991</v>
      </c>
      <c r="B2639" t="s">
        <v>14992</v>
      </c>
      <c r="C2639" t="s">
        <v>14993</v>
      </c>
      <c r="D2639" t="s">
        <v>775</v>
      </c>
    </row>
    <row r="2640" spans="1:4">
      <c r="A2640" t="s">
        <v>14994</v>
      </c>
      <c r="B2640" t="s">
        <v>14995</v>
      </c>
      <c r="C2640" t="s">
        <v>14996</v>
      </c>
      <c r="D2640" t="s">
        <v>775</v>
      </c>
    </row>
    <row r="2641" spans="1:4">
      <c r="A2641" t="s">
        <v>14997</v>
      </c>
      <c r="B2641" t="s">
        <v>14998</v>
      </c>
      <c r="C2641" t="s">
        <v>14999</v>
      </c>
      <c r="D2641" t="s">
        <v>775</v>
      </c>
    </row>
    <row r="2642" spans="1:4">
      <c r="A2642" t="s">
        <v>15000</v>
      </c>
      <c r="B2642" t="s">
        <v>15001</v>
      </c>
      <c r="C2642" t="s">
        <v>15002</v>
      </c>
      <c r="D2642" t="s">
        <v>775</v>
      </c>
    </row>
    <row r="2643" spans="1:4">
      <c r="A2643" t="s">
        <v>15003</v>
      </c>
      <c r="B2643" t="s">
        <v>15004</v>
      </c>
      <c r="C2643" t="s">
        <v>15005</v>
      </c>
      <c r="D2643" t="s">
        <v>775</v>
      </c>
    </row>
    <row r="2644" spans="1:4">
      <c r="A2644" t="s">
        <v>15006</v>
      </c>
      <c r="B2644" t="s">
        <v>15007</v>
      </c>
      <c r="C2644" t="s">
        <v>15008</v>
      </c>
      <c r="D2644" t="s">
        <v>770</v>
      </c>
    </row>
    <row r="2645" spans="1:4">
      <c r="A2645" t="s">
        <v>15009</v>
      </c>
      <c r="B2645" t="s">
        <v>15010</v>
      </c>
      <c r="C2645" t="s">
        <v>15011</v>
      </c>
      <c r="D2645" t="s">
        <v>770</v>
      </c>
    </row>
    <row r="2646" spans="1:4">
      <c r="A2646" t="s">
        <v>15012</v>
      </c>
      <c r="B2646" t="s">
        <v>15013</v>
      </c>
      <c r="C2646" t="s">
        <v>15014</v>
      </c>
      <c r="D2646" t="s">
        <v>775</v>
      </c>
    </row>
    <row r="2647" spans="1:4">
      <c r="A2647" t="s">
        <v>15015</v>
      </c>
      <c r="B2647" t="s">
        <v>15016</v>
      </c>
      <c r="C2647" t="s">
        <v>15017</v>
      </c>
      <c r="D2647" t="s">
        <v>771</v>
      </c>
    </row>
    <row r="2648" spans="1:4">
      <c r="A2648" t="s">
        <v>15018</v>
      </c>
      <c r="B2648" t="s">
        <v>9586</v>
      </c>
      <c r="C2648" t="s">
        <v>15019</v>
      </c>
      <c r="D2648" t="s">
        <v>771</v>
      </c>
    </row>
    <row r="2649" spans="1:4">
      <c r="A2649" t="s">
        <v>15020</v>
      </c>
      <c r="B2649" t="s">
        <v>15021</v>
      </c>
      <c r="C2649" t="s">
        <v>15022</v>
      </c>
      <c r="D2649" t="s">
        <v>771</v>
      </c>
    </row>
    <row r="2650" spans="1:4">
      <c r="A2650" t="s">
        <v>15023</v>
      </c>
      <c r="B2650" t="s">
        <v>15024</v>
      </c>
      <c r="C2650" t="s">
        <v>15025</v>
      </c>
      <c r="D2650" t="s">
        <v>769</v>
      </c>
    </row>
    <row r="2651" spans="1:4">
      <c r="A2651" t="s">
        <v>15026</v>
      </c>
      <c r="B2651" t="s">
        <v>15027</v>
      </c>
      <c r="C2651" t="s">
        <v>15028</v>
      </c>
      <c r="D2651" t="s">
        <v>771</v>
      </c>
    </row>
    <row r="2652" spans="1:4">
      <c r="A2652" t="s">
        <v>15029</v>
      </c>
      <c r="B2652" t="s">
        <v>15030</v>
      </c>
      <c r="C2652" t="s">
        <v>15031</v>
      </c>
      <c r="D2652" t="s">
        <v>771</v>
      </c>
    </row>
    <row r="2653" spans="1:4">
      <c r="A2653" t="s">
        <v>15032</v>
      </c>
      <c r="B2653" t="s">
        <v>15033</v>
      </c>
      <c r="C2653" t="s">
        <v>15034</v>
      </c>
      <c r="D2653" t="s">
        <v>771</v>
      </c>
    </row>
    <row r="2654" spans="1:4">
      <c r="A2654" t="s">
        <v>15035</v>
      </c>
      <c r="B2654" t="s">
        <v>15036</v>
      </c>
      <c r="C2654" t="s">
        <v>15037</v>
      </c>
      <c r="D2654" t="s">
        <v>771</v>
      </c>
    </row>
    <row r="2655" spans="1:4">
      <c r="A2655" t="s">
        <v>15038</v>
      </c>
      <c r="B2655" t="s">
        <v>15039</v>
      </c>
      <c r="C2655" t="s">
        <v>15040</v>
      </c>
      <c r="D2655" t="s">
        <v>771</v>
      </c>
    </row>
    <row r="2656" spans="1:4">
      <c r="A2656" t="s">
        <v>15041</v>
      </c>
      <c r="B2656" t="s">
        <v>15042</v>
      </c>
      <c r="C2656" t="s">
        <v>15043</v>
      </c>
      <c r="D2656" t="s">
        <v>771</v>
      </c>
    </row>
    <row r="2657" spans="1:4">
      <c r="A2657" t="s">
        <v>15044</v>
      </c>
      <c r="B2657" t="s">
        <v>15045</v>
      </c>
      <c r="C2657" t="s">
        <v>1799</v>
      </c>
      <c r="D2657" t="s">
        <v>771</v>
      </c>
    </row>
    <row r="2658" spans="1:4">
      <c r="A2658" t="s">
        <v>15046</v>
      </c>
      <c r="B2658" t="s">
        <v>15047</v>
      </c>
      <c r="C2658" t="s">
        <v>15048</v>
      </c>
      <c r="D2658" t="s">
        <v>777</v>
      </c>
    </row>
    <row r="2659" spans="1:4">
      <c r="A2659" t="s">
        <v>15049</v>
      </c>
      <c r="B2659" t="s">
        <v>15050</v>
      </c>
      <c r="C2659" t="s">
        <v>15051</v>
      </c>
      <c r="D2659" t="s">
        <v>777</v>
      </c>
    </row>
    <row r="2660" spans="1:4">
      <c r="A2660" t="s">
        <v>15052</v>
      </c>
      <c r="B2660" t="s">
        <v>15053</v>
      </c>
      <c r="C2660" t="s">
        <v>15054</v>
      </c>
      <c r="D2660" t="s">
        <v>777</v>
      </c>
    </row>
    <row r="2661" spans="1:4">
      <c r="A2661" t="s">
        <v>15055</v>
      </c>
      <c r="B2661" t="s">
        <v>15056</v>
      </c>
      <c r="C2661" t="s">
        <v>15057</v>
      </c>
      <c r="D2661" t="s">
        <v>777</v>
      </c>
    </row>
    <row r="2662" spans="1:4">
      <c r="A2662" t="s">
        <v>15058</v>
      </c>
      <c r="B2662" t="s">
        <v>15059</v>
      </c>
      <c r="C2662" t="s">
        <v>15060</v>
      </c>
      <c r="D2662" t="s">
        <v>772</v>
      </c>
    </row>
    <row r="2663" spans="1:4">
      <c r="A2663" t="s">
        <v>15061</v>
      </c>
      <c r="B2663" t="s">
        <v>15062</v>
      </c>
      <c r="C2663" t="s">
        <v>15063</v>
      </c>
      <c r="D2663" t="s">
        <v>774</v>
      </c>
    </row>
    <row r="2664" spans="1:4">
      <c r="A2664" t="s">
        <v>15064</v>
      </c>
      <c r="B2664" t="s">
        <v>15065</v>
      </c>
      <c r="C2664" t="s">
        <v>15066</v>
      </c>
      <c r="D2664" t="s">
        <v>774</v>
      </c>
    </row>
    <row r="2665" spans="1:4">
      <c r="A2665" t="s">
        <v>15067</v>
      </c>
      <c r="B2665" t="s">
        <v>15068</v>
      </c>
      <c r="C2665" t="s">
        <v>15069</v>
      </c>
      <c r="D2665" t="s">
        <v>774</v>
      </c>
    </row>
    <row r="2666" spans="1:4">
      <c r="A2666" t="s">
        <v>15070</v>
      </c>
      <c r="B2666" t="s">
        <v>12851</v>
      </c>
      <c r="C2666" t="s">
        <v>15071</v>
      </c>
      <c r="D2666" t="s">
        <v>775</v>
      </c>
    </row>
    <row r="2667" spans="1:4">
      <c r="A2667" t="s">
        <v>15072</v>
      </c>
      <c r="B2667" t="s">
        <v>15073</v>
      </c>
      <c r="C2667" t="s">
        <v>15074</v>
      </c>
      <c r="D2667" t="s">
        <v>775</v>
      </c>
    </row>
    <row r="2668" spans="1:4">
      <c r="A2668" t="s">
        <v>15075</v>
      </c>
      <c r="B2668" t="s">
        <v>12759</v>
      </c>
      <c r="C2668" t="s">
        <v>12760</v>
      </c>
      <c r="D2668" t="s">
        <v>775</v>
      </c>
    </row>
    <row r="2669" spans="1:4">
      <c r="A2669" t="s">
        <v>15076</v>
      </c>
      <c r="B2669" t="s">
        <v>15077</v>
      </c>
      <c r="C2669" t="s">
        <v>15078</v>
      </c>
      <c r="D2669" t="s">
        <v>775</v>
      </c>
    </row>
    <row r="2670" spans="1:4">
      <c r="A2670" t="s">
        <v>15079</v>
      </c>
      <c r="B2670" t="s">
        <v>14627</v>
      </c>
      <c r="C2670" t="s">
        <v>15080</v>
      </c>
      <c r="D2670" t="s">
        <v>775</v>
      </c>
    </row>
    <row r="2671" spans="1:4">
      <c r="A2671" t="s">
        <v>15081</v>
      </c>
      <c r="B2671" t="s">
        <v>14627</v>
      </c>
      <c r="C2671" t="s">
        <v>15082</v>
      </c>
      <c r="D2671" t="s">
        <v>775</v>
      </c>
    </row>
    <row r="2672" spans="1:4">
      <c r="A2672" t="s">
        <v>15083</v>
      </c>
      <c r="B2672" t="s">
        <v>14627</v>
      </c>
      <c r="C2672" t="s">
        <v>15084</v>
      </c>
      <c r="D2672" t="s">
        <v>775</v>
      </c>
    </row>
    <row r="2673" spans="1:4">
      <c r="A2673" t="s">
        <v>15085</v>
      </c>
      <c r="B2673" t="s">
        <v>15086</v>
      </c>
      <c r="C2673" t="s">
        <v>15087</v>
      </c>
      <c r="D2673" t="s">
        <v>764</v>
      </c>
    </row>
    <row r="2674" spans="1:4">
      <c r="A2674" t="s">
        <v>15088</v>
      </c>
      <c r="B2674" t="s">
        <v>15089</v>
      </c>
      <c r="C2674" t="s">
        <v>15090</v>
      </c>
      <c r="D2674" t="s">
        <v>764</v>
      </c>
    </row>
    <row r="2675" spans="1:4">
      <c r="A2675" t="s">
        <v>15091</v>
      </c>
      <c r="B2675" t="s">
        <v>15092</v>
      </c>
      <c r="C2675" t="s">
        <v>15093</v>
      </c>
      <c r="D2675" t="s">
        <v>764</v>
      </c>
    </row>
    <row r="2676" spans="1:4">
      <c r="A2676" t="s">
        <v>15094</v>
      </c>
      <c r="B2676" t="s">
        <v>15095</v>
      </c>
      <c r="C2676" t="s">
        <v>15096</v>
      </c>
      <c r="D2676" t="s">
        <v>775</v>
      </c>
    </row>
    <row r="2677" spans="1:4">
      <c r="A2677" t="s">
        <v>15097</v>
      </c>
      <c r="B2677" t="s">
        <v>15098</v>
      </c>
      <c r="C2677" t="s">
        <v>15099</v>
      </c>
      <c r="D2677" t="s">
        <v>764</v>
      </c>
    </row>
    <row r="2678" spans="1:4">
      <c r="A2678" t="s">
        <v>15100</v>
      </c>
      <c r="B2678" t="s">
        <v>15101</v>
      </c>
      <c r="C2678" t="s">
        <v>15102</v>
      </c>
      <c r="D2678" t="s">
        <v>764</v>
      </c>
    </row>
    <row r="2679" spans="1:4">
      <c r="A2679" t="s">
        <v>15103</v>
      </c>
      <c r="B2679" t="s">
        <v>15095</v>
      </c>
      <c r="C2679" t="s">
        <v>15104</v>
      </c>
      <c r="D2679" t="s">
        <v>775</v>
      </c>
    </row>
    <row r="2680" spans="1:4">
      <c r="A2680" t="s">
        <v>15105</v>
      </c>
      <c r="B2680" t="s">
        <v>15106</v>
      </c>
      <c r="C2680" t="s">
        <v>15107</v>
      </c>
      <c r="D2680" t="s">
        <v>764</v>
      </c>
    </row>
    <row r="2681" spans="1:4">
      <c r="A2681" t="s">
        <v>15108</v>
      </c>
      <c r="B2681" t="s">
        <v>15109</v>
      </c>
      <c r="C2681" t="s">
        <v>15110</v>
      </c>
      <c r="D2681" t="s">
        <v>775</v>
      </c>
    </row>
    <row r="2682" spans="1:4">
      <c r="A2682" t="s">
        <v>15111</v>
      </c>
      <c r="B2682" t="s">
        <v>15112</v>
      </c>
      <c r="C2682" t="s">
        <v>15113</v>
      </c>
      <c r="D2682" t="s">
        <v>764</v>
      </c>
    </row>
    <row r="2683" spans="1:4">
      <c r="A2683" t="s">
        <v>15114</v>
      </c>
      <c r="B2683" t="s">
        <v>15115</v>
      </c>
      <c r="C2683" t="s">
        <v>15116</v>
      </c>
      <c r="D2683" t="s">
        <v>775</v>
      </c>
    </row>
    <row r="2684" spans="1:4">
      <c r="A2684" t="s">
        <v>15117</v>
      </c>
      <c r="B2684" t="s">
        <v>15112</v>
      </c>
      <c r="C2684" t="s">
        <v>15118</v>
      </c>
      <c r="D2684" t="s">
        <v>764</v>
      </c>
    </row>
    <row r="2685" spans="1:4">
      <c r="A2685" t="s">
        <v>15119</v>
      </c>
      <c r="B2685" t="s">
        <v>15120</v>
      </c>
      <c r="C2685" t="s">
        <v>15121</v>
      </c>
      <c r="D2685" t="s">
        <v>764</v>
      </c>
    </row>
    <row r="2686" spans="1:4">
      <c r="A2686" t="s">
        <v>15122</v>
      </c>
      <c r="B2686" t="s">
        <v>15123</v>
      </c>
      <c r="C2686" t="s">
        <v>15124</v>
      </c>
      <c r="D2686" t="s">
        <v>775</v>
      </c>
    </row>
    <row r="2687" spans="1:4">
      <c r="A2687" t="s">
        <v>15125</v>
      </c>
      <c r="B2687" t="s">
        <v>15126</v>
      </c>
      <c r="C2687" t="s">
        <v>15127</v>
      </c>
      <c r="D2687" t="s">
        <v>764</v>
      </c>
    </row>
    <row r="2688" spans="1:4">
      <c r="A2688" t="s">
        <v>15128</v>
      </c>
      <c r="B2688" t="s">
        <v>15129</v>
      </c>
      <c r="C2688" t="s">
        <v>15130</v>
      </c>
      <c r="D2688" t="s">
        <v>775</v>
      </c>
    </row>
    <row r="2689" spans="1:4">
      <c r="A2689" t="s">
        <v>15131</v>
      </c>
      <c r="B2689" t="s">
        <v>15126</v>
      </c>
      <c r="C2689" t="s">
        <v>15132</v>
      </c>
      <c r="D2689" t="s">
        <v>764</v>
      </c>
    </row>
    <row r="2690" spans="1:4">
      <c r="A2690" t="s">
        <v>15133</v>
      </c>
      <c r="B2690" t="s">
        <v>15126</v>
      </c>
      <c r="C2690" t="s">
        <v>15134</v>
      </c>
      <c r="D2690" t="s">
        <v>764</v>
      </c>
    </row>
    <row r="2691" spans="1:4">
      <c r="A2691" t="s">
        <v>15135</v>
      </c>
      <c r="B2691" t="s">
        <v>15136</v>
      </c>
      <c r="C2691" t="s">
        <v>15137</v>
      </c>
      <c r="D2691" t="s">
        <v>764</v>
      </c>
    </row>
    <row r="2692" spans="1:4">
      <c r="A2692" t="s">
        <v>15138</v>
      </c>
      <c r="B2692" t="s">
        <v>15139</v>
      </c>
      <c r="C2692" t="s">
        <v>15140</v>
      </c>
      <c r="D2692" t="s">
        <v>775</v>
      </c>
    </row>
    <row r="2693" spans="1:4">
      <c r="A2693" t="s">
        <v>15141</v>
      </c>
      <c r="B2693" t="s">
        <v>15142</v>
      </c>
      <c r="C2693" t="s">
        <v>15143</v>
      </c>
      <c r="D2693" t="s">
        <v>764</v>
      </c>
    </row>
    <row r="2694" spans="1:4">
      <c r="A2694" t="s">
        <v>15144</v>
      </c>
      <c r="B2694" t="s">
        <v>15145</v>
      </c>
      <c r="C2694" t="s">
        <v>15146</v>
      </c>
      <c r="D2694" t="s">
        <v>775</v>
      </c>
    </row>
    <row r="2695" spans="1:4">
      <c r="A2695" t="s">
        <v>15147</v>
      </c>
      <c r="B2695" t="s">
        <v>15148</v>
      </c>
      <c r="C2695" t="s">
        <v>15149</v>
      </c>
      <c r="D2695" t="s">
        <v>764</v>
      </c>
    </row>
    <row r="2696" spans="1:4">
      <c r="A2696" t="s">
        <v>15150</v>
      </c>
      <c r="B2696" t="s">
        <v>15151</v>
      </c>
      <c r="C2696" t="s">
        <v>15152</v>
      </c>
      <c r="D2696" t="s">
        <v>775</v>
      </c>
    </row>
    <row r="2697" spans="1:4">
      <c r="A2697" t="s">
        <v>15153</v>
      </c>
      <c r="B2697" t="s">
        <v>15154</v>
      </c>
      <c r="C2697" t="s">
        <v>15155</v>
      </c>
      <c r="D2697" t="s">
        <v>764</v>
      </c>
    </row>
    <row r="2698" spans="1:4">
      <c r="A2698" t="s">
        <v>15156</v>
      </c>
      <c r="B2698" t="s">
        <v>15157</v>
      </c>
      <c r="C2698" t="s">
        <v>15158</v>
      </c>
      <c r="D2698" t="s">
        <v>775</v>
      </c>
    </row>
    <row r="2699" spans="1:4">
      <c r="A2699" t="s">
        <v>15159</v>
      </c>
      <c r="B2699" t="s">
        <v>15160</v>
      </c>
      <c r="C2699" t="s">
        <v>15161</v>
      </c>
      <c r="D2699" t="s">
        <v>764</v>
      </c>
    </row>
    <row r="2700" spans="1:4">
      <c r="A2700" t="s">
        <v>15162</v>
      </c>
      <c r="B2700" t="s">
        <v>15163</v>
      </c>
      <c r="C2700" t="s">
        <v>15164</v>
      </c>
      <c r="D2700" t="s">
        <v>775</v>
      </c>
    </row>
    <row r="2701" spans="1:4">
      <c r="A2701" t="s">
        <v>15165</v>
      </c>
      <c r="B2701" t="s">
        <v>15166</v>
      </c>
      <c r="C2701" t="s">
        <v>15167</v>
      </c>
      <c r="D2701" t="s">
        <v>764</v>
      </c>
    </row>
    <row r="2702" spans="1:4">
      <c r="A2702" t="s">
        <v>15168</v>
      </c>
      <c r="B2702" t="s">
        <v>15169</v>
      </c>
      <c r="C2702" t="s">
        <v>15170</v>
      </c>
      <c r="D2702" t="s">
        <v>775</v>
      </c>
    </row>
    <row r="2703" spans="1:4">
      <c r="A2703" t="s">
        <v>15171</v>
      </c>
      <c r="B2703" t="s">
        <v>15172</v>
      </c>
      <c r="C2703" t="s">
        <v>15173</v>
      </c>
      <c r="D2703" t="s">
        <v>764</v>
      </c>
    </row>
    <row r="2704" spans="1:4">
      <c r="A2704" t="s">
        <v>15174</v>
      </c>
      <c r="B2704" t="s">
        <v>15175</v>
      </c>
      <c r="C2704" t="s">
        <v>12718</v>
      </c>
      <c r="D2704" t="s">
        <v>775</v>
      </c>
    </row>
    <row r="2705" spans="1:4">
      <c r="A2705" t="s">
        <v>15176</v>
      </c>
      <c r="B2705" t="s">
        <v>15177</v>
      </c>
      <c r="C2705" t="s">
        <v>15178</v>
      </c>
      <c r="D2705" t="s">
        <v>764</v>
      </c>
    </row>
    <row r="2706" spans="1:4">
      <c r="A2706" t="s">
        <v>15179</v>
      </c>
      <c r="B2706" t="s">
        <v>15180</v>
      </c>
      <c r="C2706" t="s">
        <v>15181</v>
      </c>
      <c r="D2706" t="s">
        <v>775</v>
      </c>
    </row>
    <row r="2707" spans="1:4">
      <c r="A2707" t="s">
        <v>15182</v>
      </c>
      <c r="B2707" t="s">
        <v>15177</v>
      </c>
      <c r="C2707" t="s">
        <v>15183</v>
      </c>
      <c r="D2707" t="s">
        <v>764</v>
      </c>
    </row>
    <row r="2708" spans="1:4">
      <c r="A2708" t="s">
        <v>15184</v>
      </c>
      <c r="B2708" t="s">
        <v>15185</v>
      </c>
      <c r="C2708" t="s">
        <v>15186</v>
      </c>
      <c r="D2708" t="s">
        <v>775</v>
      </c>
    </row>
    <row r="2709" spans="1:4">
      <c r="A2709" t="s">
        <v>15187</v>
      </c>
      <c r="B2709" t="s">
        <v>15177</v>
      </c>
      <c r="C2709" t="s">
        <v>15188</v>
      </c>
      <c r="D2709" t="s">
        <v>764</v>
      </c>
    </row>
    <row r="2710" spans="1:4">
      <c r="A2710" t="s">
        <v>15189</v>
      </c>
      <c r="B2710" t="s">
        <v>15190</v>
      </c>
      <c r="C2710" t="s">
        <v>15191</v>
      </c>
      <c r="D2710" t="s">
        <v>775</v>
      </c>
    </row>
    <row r="2711" spans="1:4">
      <c r="A2711" t="s">
        <v>15192</v>
      </c>
      <c r="B2711" t="s">
        <v>15193</v>
      </c>
      <c r="C2711" t="s">
        <v>15194</v>
      </c>
      <c r="D2711" t="s">
        <v>775</v>
      </c>
    </row>
    <row r="2712" spans="1:4">
      <c r="A2712" t="s">
        <v>15195</v>
      </c>
      <c r="B2712" t="s">
        <v>15196</v>
      </c>
      <c r="C2712" t="s">
        <v>15197</v>
      </c>
      <c r="D2712" t="s">
        <v>764</v>
      </c>
    </row>
    <row r="2713" spans="1:4">
      <c r="A2713" t="s">
        <v>15198</v>
      </c>
      <c r="B2713" t="s">
        <v>15199</v>
      </c>
      <c r="C2713" t="s">
        <v>15200</v>
      </c>
      <c r="D2713" t="s">
        <v>764</v>
      </c>
    </row>
    <row r="2714" spans="1:4">
      <c r="A2714" t="s">
        <v>15201</v>
      </c>
      <c r="B2714" t="s">
        <v>15202</v>
      </c>
      <c r="C2714" t="s">
        <v>15203</v>
      </c>
      <c r="D2714" t="s">
        <v>775</v>
      </c>
    </row>
    <row r="2715" spans="1:4">
      <c r="A2715" t="s">
        <v>15204</v>
      </c>
      <c r="B2715" t="s">
        <v>15205</v>
      </c>
      <c r="C2715" t="s">
        <v>15206</v>
      </c>
      <c r="D2715" t="s">
        <v>764</v>
      </c>
    </row>
    <row r="2716" spans="1:4">
      <c r="A2716" t="s">
        <v>15207</v>
      </c>
      <c r="B2716" t="s">
        <v>15208</v>
      </c>
      <c r="C2716" t="s">
        <v>15209</v>
      </c>
      <c r="D2716" t="s">
        <v>764</v>
      </c>
    </row>
    <row r="2717" spans="1:4">
      <c r="A2717" t="s">
        <v>15210</v>
      </c>
      <c r="B2717" t="s">
        <v>15177</v>
      </c>
      <c r="C2717" t="s">
        <v>15211</v>
      </c>
      <c r="D2717" t="s">
        <v>764</v>
      </c>
    </row>
    <row r="2718" spans="1:4">
      <c r="A2718" t="s">
        <v>15212</v>
      </c>
      <c r="B2718" t="s">
        <v>15213</v>
      </c>
      <c r="C2718" t="s">
        <v>15214</v>
      </c>
      <c r="D2718" t="s">
        <v>769</v>
      </c>
    </row>
    <row r="2719" spans="1:4">
      <c r="A2719" t="s">
        <v>15215</v>
      </c>
      <c r="B2719" t="s">
        <v>15216</v>
      </c>
      <c r="C2719" t="s">
        <v>15217</v>
      </c>
      <c r="D2719" t="s">
        <v>764</v>
      </c>
    </row>
    <row r="2720" spans="1:4">
      <c r="A2720" t="s">
        <v>15218</v>
      </c>
      <c r="B2720" t="s">
        <v>15219</v>
      </c>
      <c r="C2720" t="s">
        <v>15220</v>
      </c>
      <c r="D2720" t="s">
        <v>764</v>
      </c>
    </row>
    <row r="2721" spans="1:4">
      <c r="A2721" t="s">
        <v>15221</v>
      </c>
      <c r="B2721" t="s">
        <v>15222</v>
      </c>
      <c r="C2721" t="s">
        <v>15223</v>
      </c>
      <c r="D2721" t="s">
        <v>764</v>
      </c>
    </row>
    <row r="2722" spans="1:4">
      <c r="A2722" t="s">
        <v>15224</v>
      </c>
      <c r="B2722" t="s">
        <v>15225</v>
      </c>
      <c r="C2722" t="s">
        <v>15226</v>
      </c>
      <c r="D2722" t="s">
        <v>764</v>
      </c>
    </row>
    <row r="2723" spans="1:4">
      <c r="A2723" t="s">
        <v>15227</v>
      </c>
      <c r="B2723" t="s">
        <v>15228</v>
      </c>
      <c r="C2723" t="s">
        <v>15229</v>
      </c>
      <c r="D2723" t="s">
        <v>764</v>
      </c>
    </row>
    <row r="2724" spans="1:4">
      <c r="A2724" t="s">
        <v>15230</v>
      </c>
      <c r="B2724" t="s">
        <v>15231</v>
      </c>
      <c r="C2724" t="s">
        <v>15232</v>
      </c>
      <c r="D2724" t="s">
        <v>764</v>
      </c>
    </row>
    <row r="2725" spans="1:4">
      <c r="A2725" t="s">
        <v>15233</v>
      </c>
      <c r="B2725" t="s">
        <v>15234</v>
      </c>
      <c r="C2725" t="s">
        <v>15235</v>
      </c>
      <c r="D2725" t="s">
        <v>764</v>
      </c>
    </row>
    <row r="2726" spans="1:4">
      <c r="A2726" t="s">
        <v>15236</v>
      </c>
      <c r="B2726" t="s">
        <v>15237</v>
      </c>
      <c r="C2726" t="s">
        <v>15238</v>
      </c>
      <c r="D2726" t="s">
        <v>769</v>
      </c>
    </row>
    <row r="2727" spans="1:4">
      <c r="A2727" t="s">
        <v>15239</v>
      </c>
      <c r="B2727" t="s">
        <v>15240</v>
      </c>
      <c r="C2727" t="s">
        <v>15241</v>
      </c>
      <c r="D2727" t="s">
        <v>764</v>
      </c>
    </row>
    <row r="2728" spans="1:4">
      <c r="A2728" t="s">
        <v>15242</v>
      </c>
      <c r="B2728" t="s">
        <v>15243</v>
      </c>
      <c r="C2728" t="s">
        <v>15244</v>
      </c>
      <c r="D2728" t="s">
        <v>764</v>
      </c>
    </row>
    <row r="2729" spans="1:4">
      <c r="A2729" t="s">
        <v>15245</v>
      </c>
      <c r="B2729" t="s">
        <v>15246</v>
      </c>
      <c r="C2729" t="s">
        <v>15247</v>
      </c>
      <c r="D2729" t="s">
        <v>764</v>
      </c>
    </row>
    <row r="2730" spans="1:4">
      <c r="A2730" t="s">
        <v>15248</v>
      </c>
      <c r="B2730" t="s">
        <v>15249</v>
      </c>
      <c r="C2730" t="s">
        <v>15250</v>
      </c>
      <c r="D2730" t="s">
        <v>764</v>
      </c>
    </row>
    <row r="2731" spans="1:4">
      <c r="A2731" t="s">
        <v>15251</v>
      </c>
      <c r="B2731" t="s">
        <v>15252</v>
      </c>
      <c r="C2731" t="s">
        <v>15253</v>
      </c>
      <c r="D2731" t="s">
        <v>769</v>
      </c>
    </row>
    <row r="2732" spans="1:4">
      <c r="A2732" t="s">
        <v>15254</v>
      </c>
      <c r="B2732" t="s">
        <v>15255</v>
      </c>
      <c r="C2732" t="s">
        <v>15256</v>
      </c>
      <c r="D2732" t="s">
        <v>764</v>
      </c>
    </row>
    <row r="2733" spans="1:4">
      <c r="A2733" t="s">
        <v>15257</v>
      </c>
      <c r="B2733" t="s">
        <v>15258</v>
      </c>
      <c r="C2733" t="s">
        <v>15259</v>
      </c>
      <c r="D2733" t="s">
        <v>764</v>
      </c>
    </row>
    <row r="2734" spans="1:4">
      <c r="A2734" t="s">
        <v>15260</v>
      </c>
      <c r="B2734" t="s">
        <v>15261</v>
      </c>
      <c r="C2734" t="s">
        <v>15262</v>
      </c>
      <c r="D2734" t="s">
        <v>769</v>
      </c>
    </row>
    <row r="2735" spans="1:4">
      <c r="A2735" t="s">
        <v>15263</v>
      </c>
      <c r="B2735" t="s">
        <v>15264</v>
      </c>
      <c r="C2735" t="s">
        <v>15265</v>
      </c>
      <c r="D2735" t="s">
        <v>769</v>
      </c>
    </row>
    <row r="2736" spans="1:4">
      <c r="A2736" t="s">
        <v>15266</v>
      </c>
      <c r="B2736" t="s">
        <v>15267</v>
      </c>
      <c r="C2736" t="s">
        <v>15268</v>
      </c>
      <c r="D2736" t="s">
        <v>764</v>
      </c>
    </row>
    <row r="2737" spans="1:4">
      <c r="A2737" t="s">
        <v>15269</v>
      </c>
      <c r="B2737" t="s">
        <v>15270</v>
      </c>
      <c r="C2737" t="s">
        <v>15271</v>
      </c>
      <c r="D2737" t="s">
        <v>769</v>
      </c>
    </row>
    <row r="2738" spans="1:4">
      <c r="A2738" t="s">
        <v>15272</v>
      </c>
      <c r="B2738" t="s">
        <v>15273</v>
      </c>
      <c r="C2738" t="s">
        <v>7058</v>
      </c>
      <c r="D2738" t="s">
        <v>769</v>
      </c>
    </row>
    <row r="2739" spans="1:4">
      <c r="A2739" t="s">
        <v>15274</v>
      </c>
      <c r="B2739" t="s">
        <v>15275</v>
      </c>
      <c r="C2739" t="s">
        <v>15276</v>
      </c>
      <c r="D2739" t="s">
        <v>764</v>
      </c>
    </row>
    <row r="2740" spans="1:4">
      <c r="A2740" t="s">
        <v>15277</v>
      </c>
      <c r="B2740" t="s">
        <v>15278</v>
      </c>
      <c r="C2740" t="s">
        <v>15279</v>
      </c>
      <c r="D2740" t="s">
        <v>775</v>
      </c>
    </row>
    <row r="2741" spans="1:4">
      <c r="A2741" t="s">
        <v>15280</v>
      </c>
      <c r="B2741" t="s">
        <v>15281</v>
      </c>
      <c r="C2741" t="s">
        <v>15282</v>
      </c>
      <c r="D2741" t="s">
        <v>764</v>
      </c>
    </row>
    <row r="2742" spans="1:4">
      <c r="A2742" t="s">
        <v>15283</v>
      </c>
      <c r="B2742" t="s">
        <v>15284</v>
      </c>
      <c r="C2742" t="s">
        <v>15285</v>
      </c>
      <c r="D2742" t="s">
        <v>769</v>
      </c>
    </row>
    <row r="2743" spans="1:4">
      <c r="A2743" t="s">
        <v>15286</v>
      </c>
      <c r="B2743" t="s">
        <v>15287</v>
      </c>
      <c r="C2743" t="s">
        <v>15288</v>
      </c>
      <c r="D2743" t="s">
        <v>764</v>
      </c>
    </row>
    <row r="2744" spans="1:4">
      <c r="A2744" t="s">
        <v>15289</v>
      </c>
      <c r="B2744" t="s">
        <v>15290</v>
      </c>
      <c r="C2744" t="s">
        <v>15291</v>
      </c>
      <c r="D2744" t="s">
        <v>769</v>
      </c>
    </row>
    <row r="2745" spans="1:4">
      <c r="A2745" t="s">
        <v>15292</v>
      </c>
      <c r="B2745" t="s">
        <v>15293</v>
      </c>
      <c r="C2745" t="s">
        <v>15294</v>
      </c>
      <c r="D2745" t="s">
        <v>775</v>
      </c>
    </row>
    <row r="2746" spans="1:4">
      <c r="A2746" t="s">
        <v>15295</v>
      </c>
      <c r="B2746" t="s">
        <v>15296</v>
      </c>
      <c r="C2746" t="s">
        <v>15297</v>
      </c>
      <c r="D2746" t="s">
        <v>769</v>
      </c>
    </row>
    <row r="2747" spans="1:4">
      <c r="A2747" t="s">
        <v>15298</v>
      </c>
      <c r="B2747" t="s">
        <v>15299</v>
      </c>
      <c r="C2747" t="s">
        <v>15300</v>
      </c>
      <c r="D2747" t="s">
        <v>764</v>
      </c>
    </row>
    <row r="2748" spans="1:4">
      <c r="A2748" t="s">
        <v>15301</v>
      </c>
      <c r="B2748" t="s">
        <v>15302</v>
      </c>
      <c r="C2748" t="s">
        <v>15303</v>
      </c>
      <c r="D2748" t="s">
        <v>769</v>
      </c>
    </row>
    <row r="2749" spans="1:4">
      <c r="A2749" t="s">
        <v>15304</v>
      </c>
      <c r="B2749" t="s">
        <v>15305</v>
      </c>
      <c r="C2749" t="s">
        <v>15306</v>
      </c>
      <c r="D2749" t="s">
        <v>764</v>
      </c>
    </row>
    <row r="2750" spans="1:4">
      <c r="A2750" t="s">
        <v>15307</v>
      </c>
      <c r="B2750" t="s">
        <v>15308</v>
      </c>
      <c r="C2750" t="s">
        <v>15309</v>
      </c>
      <c r="D2750" t="s">
        <v>769</v>
      </c>
    </row>
    <row r="2751" spans="1:4">
      <c r="A2751" t="s">
        <v>15310</v>
      </c>
      <c r="B2751" t="s">
        <v>15311</v>
      </c>
      <c r="C2751" t="s">
        <v>15312</v>
      </c>
      <c r="D2751" t="s">
        <v>775</v>
      </c>
    </row>
    <row r="2752" spans="1:4">
      <c r="A2752" t="s">
        <v>15313</v>
      </c>
      <c r="B2752" t="s">
        <v>15314</v>
      </c>
      <c r="C2752" t="s">
        <v>15315</v>
      </c>
      <c r="D2752" t="s">
        <v>769</v>
      </c>
    </row>
    <row r="2753" spans="1:4">
      <c r="A2753" t="s">
        <v>15316</v>
      </c>
      <c r="B2753" t="s">
        <v>15317</v>
      </c>
      <c r="C2753" t="s">
        <v>15318</v>
      </c>
      <c r="D2753" t="s">
        <v>777</v>
      </c>
    </row>
    <row r="2754" spans="1:4">
      <c r="A2754" t="s">
        <v>15319</v>
      </c>
      <c r="B2754" t="s">
        <v>15320</v>
      </c>
      <c r="C2754" t="s">
        <v>15321</v>
      </c>
      <c r="D2754" t="s">
        <v>775</v>
      </c>
    </row>
    <row r="2755" spans="1:4">
      <c r="A2755" t="s">
        <v>15322</v>
      </c>
      <c r="B2755" t="s">
        <v>15323</v>
      </c>
      <c r="C2755" t="s">
        <v>15324</v>
      </c>
      <c r="D2755" t="s">
        <v>764</v>
      </c>
    </row>
    <row r="2756" spans="1:4">
      <c r="A2756" t="s">
        <v>15325</v>
      </c>
      <c r="B2756" t="s">
        <v>15326</v>
      </c>
      <c r="C2756" t="s">
        <v>15327</v>
      </c>
      <c r="D2756" t="s">
        <v>764</v>
      </c>
    </row>
    <row r="2757" spans="1:4">
      <c r="A2757" t="s">
        <v>15328</v>
      </c>
      <c r="B2757" t="s">
        <v>15329</v>
      </c>
      <c r="C2757" t="s">
        <v>15330</v>
      </c>
      <c r="D2757" t="s">
        <v>764</v>
      </c>
    </row>
    <row r="2758" spans="1:4">
      <c r="A2758" t="s">
        <v>15331</v>
      </c>
      <c r="B2758" t="s">
        <v>15332</v>
      </c>
      <c r="C2758" t="s">
        <v>15333</v>
      </c>
      <c r="D2758" t="s">
        <v>764</v>
      </c>
    </row>
    <row r="2759" spans="1:4">
      <c r="A2759" t="s">
        <v>15334</v>
      </c>
      <c r="B2759" t="s">
        <v>15335</v>
      </c>
      <c r="C2759" t="s">
        <v>15336</v>
      </c>
      <c r="D2759" t="s">
        <v>766</v>
      </c>
    </row>
    <row r="2760" spans="1:4">
      <c r="A2760" t="s">
        <v>15337</v>
      </c>
      <c r="B2760" t="s">
        <v>15338</v>
      </c>
      <c r="C2760" t="s">
        <v>15339</v>
      </c>
      <c r="D2760" t="s">
        <v>764</v>
      </c>
    </row>
    <row r="2761" spans="1:4">
      <c r="A2761" t="s">
        <v>15340</v>
      </c>
      <c r="B2761" t="s">
        <v>15338</v>
      </c>
      <c r="C2761" t="s">
        <v>15341</v>
      </c>
      <c r="D2761" t="s">
        <v>764</v>
      </c>
    </row>
    <row r="2762" spans="1:4">
      <c r="A2762" t="s">
        <v>15342</v>
      </c>
      <c r="B2762" t="s">
        <v>15343</v>
      </c>
      <c r="C2762" t="s">
        <v>15344</v>
      </c>
      <c r="D2762" t="s">
        <v>775</v>
      </c>
    </row>
    <row r="2763" spans="1:4">
      <c r="A2763" t="s">
        <v>15345</v>
      </c>
      <c r="B2763" t="s">
        <v>15346</v>
      </c>
      <c r="C2763" t="s">
        <v>15347</v>
      </c>
      <c r="D2763" t="s">
        <v>764</v>
      </c>
    </row>
    <row r="2764" spans="1:4">
      <c r="A2764" t="s">
        <v>15348</v>
      </c>
      <c r="B2764" t="s">
        <v>15349</v>
      </c>
      <c r="C2764" t="s">
        <v>15350</v>
      </c>
      <c r="D2764" t="s">
        <v>764</v>
      </c>
    </row>
    <row r="2765" spans="1:4">
      <c r="A2765" t="s">
        <v>15351</v>
      </c>
      <c r="B2765" t="s">
        <v>15352</v>
      </c>
      <c r="C2765" t="s">
        <v>15353</v>
      </c>
      <c r="D2765" t="s">
        <v>764</v>
      </c>
    </row>
    <row r="2766" spans="1:4">
      <c r="A2766" t="s">
        <v>15354</v>
      </c>
      <c r="B2766" t="s">
        <v>15355</v>
      </c>
      <c r="C2766" t="s">
        <v>15356</v>
      </c>
      <c r="D2766" t="s">
        <v>764</v>
      </c>
    </row>
    <row r="2767" spans="1:4">
      <c r="A2767" t="s">
        <v>15357</v>
      </c>
      <c r="B2767" t="s">
        <v>15358</v>
      </c>
      <c r="C2767" t="s">
        <v>15359</v>
      </c>
      <c r="D2767" t="s">
        <v>769</v>
      </c>
    </row>
    <row r="2768" spans="1:4">
      <c r="A2768" t="s">
        <v>15360</v>
      </c>
      <c r="B2768" t="s">
        <v>15361</v>
      </c>
      <c r="C2768" t="s">
        <v>15362</v>
      </c>
      <c r="D2768" t="s">
        <v>764</v>
      </c>
    </row>
    <row r="2769" spans="1:4">
      <c r="A2769" t="s">
        <v>15363</v>
      </c>
      <c r="B2769" t="s">
        <v>15364</v>
      </c>
      <c r="C2769" t="s">
        <v>15365</v>
      </c>
      <c r="D2769" t="s">
        <v>764</v>
      </c>
    </row>
    <row r="2770" spans="1:4">
      <c r="A2770" t="s">
        <v>15366</v>
      </c>
      <c r="B2770" t="s">
        <v>15367</v>
      </c>
      <c r="C2770" t="s">
        <v>15368</v>
      </c>
      <c r="D2770" t="s">
        <v>777</v>
      </c>
    </row>
    <row r="2771" spans="1:4">
      <c r="A2771" t="s">
        <v>15369</v>
      </c>
      <c r="B2771" t="s">
        <v>15370</v>
      </c>
      <c r="C2771" t="s">
        <v>15371</v>
      </c>
      <c r="D2771" t="s">
        <v>762</v>
      </c>
    </row>
    <row r="2772" spans="1:4">
      <c r="A2772" t="s">
        <v>15372</v>
      </c>
      <c r="B2772" t="s">
        <v>15373</v>
      </c>
      <c r="C2772" t="s">
        <v>15374</v>
      </c>
      <c r="D2772" t="s">
        <v>764</v>
      </c>
    </row>
    <row r="2773" spans="1:4">
      <c r="A2773" t="s">
        <v>15375</v>
      </c>
      <c r="B2773" t="s">
        <v>15376</v>
      </c>
      <c r="C2773" t="s">
        <v>15377</v>
      </c>
      <c r="D2773" t="s">
        <v>777</v>
      </c>
    </row>
    <row r="2774" spans="1:4">
      <c r="A2774" t="s">
        <v>15378</v>
      </c>
      <c r="B2774" t="s">
        <v>15379</v>
      </c>
      <c r="C2774" t="s">
        <v>15380</v>
      </c>
      <c r="D2774" t="s">
        <v>764</v>
      </c>
    </row>
    <row r="2775" spans="1:4">
      <c r="A2775" t="s">
        <v>15381</v>
      </c>
      <c r="B2775" t="s">
        <v>15379</v>
      </c>
      <c r="C2775" t="s">
        <v>15382</v>
      </c>
      <c r="D2775" t="s">
        <v>764</v>
      </c>
    </row>
    <row r="2776" spans="1:4">
      <c r="A2776" t="s">
        <v>15383</v>
      </c>
      <c r="B2776" t="s">
        <v>15384</v>
      </c>
      <c r="C2776" t="s">
        <v>15385</v>
      </c>
      <c r="D2776" t="s">
        <v>764</v>
      </c>
    </row>
    <row r="2777" spans="1:4">
      <c r="A2777" t="s">
        <v>15386</v>
      </c>
      <c r="B2777" t="s">
        <v>15387</v>
      </c>
      <c r="C2777" t="s">
        <v>15388</v>
      </c>
      <c r="D2777" t="s">
        <v>775</v>
      </c>
    </row>
    <row r="2778" spans="1:4">
      <c r="A2778" t="s">
        <v>15389</v>
      </c>
      <c r="B2778" t="s">
        <v>14976</v>
      </c>
      <c r="C2778" t="s">
        <v>15390</v>
      </c>
      <c r="D2778" t="s">
        <v>775</v>
      </c>
    </row>
    <row r="2779" spans="1:4">
      <c r="A2779" t="s">
        <v>15391</v>
      </c>
      <c r="B2779" t="s">
        <v>15392</v>
      </c>
      <c r="C2779" t="s">
        <v>15393</v>
      </c>
      <c r="D2779" t="s">
        <v>775</v>
      </c>
    </row>
    <row r="2780" spans="1:4">
      <c r="A2780" t="s">
        <v>15394</v>
      </c>
      <c r="B2780" t="s">
        <v>15395</v>
      </c>
      <c r="C2780" t="s">
        <v>15396</v>
      </c>
      <c r="D2780" t="s">
        <v>769</v>
      </c>
    </row>
    <row r="2781" spans="1:4">
      <c r="A2781" t="s">
        <v>15397</v>
      </c>
      <c r="B2781" t="s">
        <v>15398</v>
      </c>
      <c r="C2781" t="s">
        <v>15399</v>
      </c>
      <c r="D2781" t="s">
        <v>775</v>
      </c>
    </row>
    <row r="2782" spans="1:4">
      <c r="A2782" t="s">
        <v>15400</v>
      </c>
      <c r="B2782" t="s">
        <v>14976</v>
      </c>
      <c r="C2782" t="s">
        <v>15401</v>
      </c>
      <c r="D2782" t="s">
        <v>775</v>
      </c>
    </row>
    <row r="2783" spans="1:4">
      <c r="A2783" t="s">
        <v>15402</v>
      </c>
      <c r="B2783" t="s">
        <v>15403</v>
      </c>
      <c r="C2783" t="s">
        <v>15404</v>
      </c>
      <c r="D2783" t="s">
        <v>775</v>
      </c>
    </row>
    <row r="2784" spans="1:4">
      <c r="A2784" t="s">
        <v>15405</v>
      </c>
      <c r="B2784" t="s">
        <v>15406</v>
      </c>
      <c r="C2784" t="s">
        <v>15407</v>
      </c>
      <c r="D2784" t="s">
        <v>775</v>
      </c>
    </row>
    <row r="2785" spans="1:4">
      <c r="A2785" t="s">
        <v>15408</v>
      </c>
      <c r="B2785" t="s">
        <v>15409</v>
      </c>
      <c r="C2785" t="s">
        <v>15410</v>
      </c>
      <c r="D2785" t="s">
        <v>775</v>
      </c>
    </row>
    <row r="2786" spans="1:4">
      <c r="A2786" t="s">
        <v>15411</v>
      </c>
      <c r="B2786" t="s">
        <v>15412</v>
      </c>
      <c r="C2786" t="s">
        <v>15413</v>
      </c>
      <c r="D2786" t="s">
        <v>775</v>
      </c>
    </row>
    <row r="2787" spans="1:4">
      <c r="A2787" t="s">
        <v>15414</v>
      </c>
      <c r="B2787" t="s">
        <v>15415</v>
      </c>
      <c r="C2787" t="s">
        <v>15416</v>
      </c>
      <c r="D2787" t="s">
        <v>773</v>
      </c>
    </row>
    <row r="2788" spans="1:4">
      <c r="A2788" t="s">
        <v>15417</v>
      </c>
      <c r="B2788" t="s">
        <v>15418</v>
      </c>
      <c r="C2788" t="s">
        <v>15419</v>
      </c>
      <c r="D2788" t="s">
        <v>775</v>
      </c>
    </row>
    <row r="2789" spans="1:4">
      <c r="A2789" t="s">
        <v>15420</v>
      </c>
      <c r="B2789" t="s">
        <v>15421</v>
      </c>
      <c r="C2789" t="s">
        <v>15422</v>
      </c>
      <c r="D2789" t="s">
        <v>775</v>
      </c>
    </row>
    <row r="2790" spans="1:4">
      <c r="A2790" t="s">
        <v>15423</v>
      </c>
      <c r="B2790" t="s">
        <v>15424</v>
      </c>
      <c r="C2790" t="s">
        <v>15425</v>
      </c>
      <c r="D2790" t="s">
        <v>769</v>
      </c>
    </row>
    <row r="2791" spans="1:4">
      <c r="A2791" t="s">
        <v>15426</v>
      </c>
      <c r="B2791" t="s">
        <v>15427</v>
      </c>
      <c r="C2791" t="s">
        <v>15428</v>
      </c>
      <c r="D2791" t="s">
        <v>773</v>
      </c>
    </row>
    <row r="2792" spans="1:4">
      <c r="A2792" t="s">
        <v>15429</v>
      </c>
      <c r="B2792" t="s">
        <v>15430</v>
      </c>
      <c r="C2792" t="s">
        <v>15431</v>
      </c>
      <c r="D2792" t="s">
        <v>770</v>
      </c>
    </row>
    <row r="2793" spans="1:4">
      <c r="A2793" t="s">
        <v>15432</v>
      </c>
      <c r="B2793" t="s">
        <v>15433</v>
      </c>
      <c r="C2793" t="s">
        <v>15434</v>
      </c>
      <c r="D2793" t="s">
        <v>764</v>
      </c>
    </row>
    <row r="2794" spans="1:4">
      <c r="A2794" t="s">
        <v>15435</v>
      </c>
      <c r="B2794" t="s">
        <v>15436</v>
      </c>
      <c r="C2794" t="s">
        <v>15437</v>
      </c>
      <c r="D2794" t="s">
        <v>775</v>
      </c>
    </row>
    <row r="2795" spans="1:4">
      <c r="A2795" t="s">
        <v>15438</v>
      </c>
      <c r="B2795" t="s">
        <v>15379</v>
      </c>
      <c r="C2795" t="s">
        <v>15439</v>
      </c>
      <c r="D2795" t="s">
        <v>764</v>
      </c>
    </row>
    <row r="2796" spans="1:4">
      <c r="A2796" t="s">
        <v>15440</v>
      </c>
      <c r="B2796" t="s">
        <v>15441</v>
      </c>
      <c r="C2796" t="s">
        <v>15442</v>
      </c>
      <c r="D2796" t="s">
        <v>777</v>
      </c>
    </row>
    <row r="2797" spans="1:4">
      <c r="A2797" t="s">
        <v>15443</v>
      </c>
      <c r="B2797" t="s">
        <v>15444</v>
      </c>
      <c r="C2797" t="s">
        <v>15445</v>
      </c>
      <c r="D2797" t="s">
        <v>764</v>
      </c>
    </row>
    <row r="2798" spans="1:4">
      <c r="A2798" t="s">
        <v>15446</v>
      </c>
      <c r="B2798" t="s">
        <v>15447</v>
      </c>
      <c r="C2798" t="s">
        <v>15448</v>
      </c>
      <c r="D2798" t="s">
        <v>775</v>
      </c>
    </row>
    <row r="2799" spans="1:4">
      <c r="A2799" t="s">
        <v>15449</v>
      </c>
      <c r="B2799" t="s">
        <v>15450</v>
      </c>
      <c r="C2799" t="s">
        <v>15451</v>
      </c>
      <c r="D2799" t="s">
        <v>775</v>
      </c>
    </row>
    <row r="2800" spans="1:4">
      <c r="A2800" t="s">
        <v>15452</v>
      </c>
      <c r="B2800" t="s">
        <v>15453</v>
      </c>
      <c r="C2800" t="s">
        <v>15454</v>
      </c>
      <c r="D2800" t="s">
        <v>775</v>
      </c>
    </row>
    <row r="2801" spans="1:4">
      <c r="A2801" t="s">
        <v>15455</v>
      </c>
      <c r="B2801" t="s">
        <v>15456</v>
      </c>
      <c r="C2801" t="s">
        <v>15457</v>
      </c>
      <c r="D2801" t="s">
        <v>775</v>
      </c>
    </row>
    <row r="2802" spans="1:4">
      <c r="A2802" t="s">
        <v>15458</v>
      </c>
      <c r="B2802" t="s">
        <v>15459</v>
      </c>
      <c r="C2802" t="s">
        <v>15460</v>
      </c>
      <c r="D2802" t="s">
        <v>775</v>
      </c>
    </row>
    <row r="2803" spans="1:4">
      <c r="A2803" t="s">
        <v>15461</v>
      </c>
      <c r="B2803" t="s">
        <v>15462</v>
      </c>
      <c r="C2803" t="s">
        <v>15463</v>
      </c>
      <c r="D2803" t="s">
        <v>775</v>
      </c>
    </row>
    <row r="2804" spans="1:4">
      <c r="A2804" t="s">
        <v>15464</v>
      </c>
      <c r="B2804" t="s">
        <v>15465</v>
      </c>
      <c r="C2804" t="s">
        <v>15466</v>
      </c>
      <c r="D2804" t="s">
        <v>775</v>
      </c>
    </row>
    <row r="2805" spans="1:4">
      <c r="A2805" t="s">
        <v>15467</v>
      </c>
      <c r="B2805" t="s">
        <v>15468</v>
      </c>
      <c r="C2805" t="s">
        <v>15469</v>
      </c>
      <c r="D2805" t="s">
        <v>775</v>
      </c>
    </row>
    <row r="2806" spans="1:4">
      <c r="A2806" t="s">
        <v>15470</v>
      </c>
      <c r="B2806" t="s">
        <v>15471</v>
      </c>
      <c r="C2806" t="s">
        <v>15472</v>
      </c>
      <c r="D2806" t="s">
        <v>775</v>
      </c>
    </row>
    <row r="2807" spans="1:4">
      <c r="A2807" t="s">
        <v>15473</v>
      </c>
      <c r="B2807" t="s">
        <v>15474</v>
      </c>
      <c r="C2807" t="s">
        <v>15475</v>
      </c>
      <c r="D2807" t="s">
        <v>775</v>
      </c>
    </row>
    <row r="2808" spans="1:4">
      <c r="A2808" t="s">
        <v>15476</v>
      </c>
      <c r="B2808" t="s">
        <v>15471</v>
      </c>
      <c r="C2808" t="s">
        <v>15477</v>
      </c>
      <c r="D2808" t="s">
        <v>775</v>
      </c>
    </row>
    <row r="2809" spans="1:4">
      <c r="A2809" t="s">
        <v>15478</v>
      </c>
      <c r="B2809" t="s">
        <v>15479</v>
      </c>
      <c r="C2809" t="s">
        <v>15480</v>
      </c>
      <c r="D2809" t="s">
        <v>775</v>
      </c>
    </row>
    <row r="2810" spans="1:4">
      <c r="A2810" t="s">
        <v>15481</v>
      </c>
      <c r="B2810" t="s">
        <v>12111</v>
      </c>
      <c r="C2810" t="s">
        <v>15482</v>
      </c>
      <c r="D2810" t="s">
        <v>775</v>
      </c>
    </row>
    <row r="2811" spans="1:4">
      <c r="A2811" t="s">
        <v>15483</v>
      </c>
      <c r="B2811" t="s">
        <v>15379</v>
      </c>
      <c r="C2811" t="s">
        <v>15484</v>
      </c>
      <c r="D2811" t="s">
        <v>764</v>
      </c>
    </row>
    <row r="2812" spans="1:4">
      <c r="A2812" t="s">
        <v>15485</v>
      </c>
      <c r="B2812" t="s">
        <v>15486</v>
      </c>
      <c r="C2812" t="s">
        <v>15487</v>
      </c>
      <c r="D2812" t="s">
        <v>775</v>
      </c>
    </row>
    <row r="2813" spans="1:4">
      <c r="A2813" t="s">
        <v>15488</v>
      </c>
      <c r="B2813" t="s">
        <v>15489</v>
      </c>
      <c r="C2813" t="s">
        <v>15490</v>
      </c>
      <c r="D2813" t="s">
        <v>775</v>
      </c>
    </row>
    <row r="2814" spans="1:4">
      <c r="A2814" t="s">
        <v>15491</v>
      </c>
      <c r="B2814" t="s">
        <v>15492</v>
      </c>
      <c r="C2814" t="s">
        <v>15493</v>
      </c>
      <c r="D2814" t="s">
        <v>775</v>
      </c>
    </row>
    <row r="2815" spans="1:4">
      <c r="A2815" t="s">
        <v>15494</v>
      </c>
      <c r="B2815" t="s">
        <v>15495</v>
      </c>
      <c r="C2815" t="s">
        <v>15496</v>
      </c>
      <c r="D2815" t="s">
        <v>772</v>
      </c>
    </row>
    <row r="2816" spans="1:4">
      <c r="A2816" t="s">
        <v>15497</v>
      </c>
      <c r="B2816" t="s">
        <v>15498</v>
      </c>
      <c r="C2816" t="s">
        <v>15499</v>
      </c>
      <c r="D2816" t="s">
        <v>775</v>
      </c>
    </row>
    <row r="2817" spans="1:4">
      <c r="A2817" t="s">
        <v>15500</v>
      </c>
      <c r="B2817" t="s">
        <v>15501</v>
      </c>
      <c r="C2817" t="s">
        <v>15502</v>
      </c>
      <c r="D2817" t="s">
        <v>775</v>
      </c>
    </row>
    <row r="2818" spans="1:4">
      <c r="A2818" t="s">
        <v>15503</v>
      </c>
      <c r="B2818" t="s">
        <v>15504</v>
      </c>
      <c r="C2818" t="s">
        <v>15505</v>
      </c>
      <c r="D2818" t="s">
        <v>772</v>
      </c>
    </row>
    <row r="2819" spans="1:4">
      <c r="A2819" t="s">
        <v>15506</v>
      </c>
      <c r="B2819" t="s">
        <v>15507</v>
      </c>
      <c r="C2819" t="s">
        <v>15508</v>
      </c>
      <c r="D2819" t="s">
        <v>775</v>
      </c>
    </row>
    <row r="2820" spans="1:4">
      <c r="A2820" t="s">
        <v>15509</v>
      </c>
      <c r="B2820" t="s">
        <v>15510</v>
      </c>
      <c r="C2820" t="s">
        <v>15511</v>
      </c>
      <c r="D2820" t="s">
        <v>775</v>
      </c>
    </row>
    <row r="2821" spans="1:4">
      <c r="A2821" t="s">
        <v>15512</v>
      </c>
      <c r="B2821" t="s">
        <v>15513</v>
      </c>
      <c r="C2821" t="s">
        <v>15514</v>
      </c>
      <c r="D2821" t="s">
        <v>772</v>
      </c>
    </row>
    <row r="2822" spans="1:4">
      <c r="A2822" t="s">
        <v>15515</v>
      </c>
      <c r="B2822" t="s">
        <v>15516</v>
      </c>
      <c r="C2822" t="s">
        <v>15517</v>
      </c>
      <c r="D2822" t="s">
        <v>775</v>
      </c>
    </row>
    <row r="2823" spans="1:4">
      <c r="A2823" t="s">
        <v>15518</v>
      </c>
      <c r="B2823" t="s">
        <v>15519</v>
      </c>
      <c r="C2823" t="s">
        <v>15520</v>
      </c>
      <c r="D2823" t="s">
        <v>772</v>
      </c>
    </row>
    <row r="2824" spans="1:4">
      <c r="A2824" t="s">
        <v>15521</v>
      </c>
      <c r="B2824" t="s">
        <v>15522</v>
      </c>
      <c r="C2824" t="s">
        <v>15523</v>
      </c>
      <c r="D2824" t="s">
        <v>775</v>
      </c>
    </row>
    <row r="2825" spans="1:4">
      <c r="A2825" t="s">
        <v>15524</v>
      </c>
      <c r="B2825" t="s">
        <v>15525</v>
      </c>
      <c r="C2825" t="s">
        <v>15526</v>
      </c>
      <c r="D2825" t="s">
        <v>772</v>
      </c>
    </row>
    <row r="2826" spans="1:4">
      <c r="A2826" t="s">
        <v>15527</v>
      </c>
      <c r="B2826" t="s">
        <v>15528</v>
      </c>
      <c r="C2826" t="s">
        <v>15529</v>
      </c>
      <c r="D2826" t="s">
        <v>775</v>
      </c>
    </row>
    <row r="2827" spans="1:4">
      <c r="A2827" t="s">
        <v>15530</v>
      </c>
      <c r="B2827" t="s">
        <v>15531</v>
      </c>
      <c r="C2827" t="s">
        <v>15532</v>
      </c>
      <c r="D2827" t="s">
        <v>775</v>
      </c>
    </row>
    <row r="2828" spans="1:4">
      <c r="A2828" t="s">
        <v>15533</v>
      </c>
      <c r="B2828" t="s">
        <v>15534</v>
      </c>
      <c r="C2828" t="s">
        <v>15535</v>
      </c>
      <c r="D2828" t="s">
        <v>775</v>
      </c>
    </row>
    <row r="2829" spans="1:4">
      <c r="A2829" t="s">
        <v>15536</v>
      </c>
      <c r="B2829" t="s">
        <v>15537</v>
      </c>
      <c r="C2829" t="s">
        <v>15538</v>
      </c>
      <c r="D2829" t="s">
        <v>775</v>
      </c>
    </row>
    <row r="2830" spans="1:4">
      <c r="A2830" t="s">
        <v>15539</v>
      </c>
      <c r="B2830" t="s">
        <v>15540</v>
      </c>
      <c r="C2830" t="s">
        <v>15541</v>
      </c>
      <c r="D2830" t="s">
        <v>775</v>
      </c>
    </row>
    <row r="2831" spans="1:4">
      <c r="A2831" t="s">
        <v>15542</v>
      </c>
      <c r="B2831" t="s">
        <v>15543</v>
      </c>
      <c r="C2831" t="s">
        <v>15544</v>
      </c>
      <c r="D2831" t="s">
        <v>775</v>
      </c>
    </row>
    <row r="2832" spans="1:4">
      <c r="A2832" t="s">
        <v>15545</v>
      </c>
      <c r="B2832" t="s">
        <v>15546</v>
      </c>
      <c r="C2832" t="s">
        <v>15547</v>
      </c>
      <c r="D2832" t="s">
        <v>775</v>
      </c>
    </row>
    <row r="2833" spans="1:4">
      <c r="A2833" t="s">
        <v>15548</v>
      </c>
      <c r="B2833" t="s">
        <v>15549</v>
      </c>
      <c r="C2833" t="s">
        <v>15550</v>
      </c>
      <c r="D2833" t="s">
        <v>775</v>
      </c>
    </row>
    <row r="2834" spans="1:4">
      <c r="A2834" t="s">
        <v>15551</v>
      </c>
      <c r="B2834" t="s">
        <v>15552</v>
      </c>
      <c r="C2834" t="s">
        <v>15553</v>
      </c>
      <c r="D2834" t="s">
        <v>775</v>
      </c>
    </row>
    <row r="2835" spans="1:4">
      <c r="A2835" t="s">
        <v>15554</v>
      </c>
      <c r="B2835" t="s">
        <v>15555</v>
      </c>
      <c r="C2835" t="s">
        <v>15556</v>
      </c>
      <c r="D2835" t="s">
        <v>775</v>
      </c>
    </row>
    <row r="2836" spans="1:4">
      <c r="A2836" t="s">
        <v>15557</v>
      </c>
      <c r="B2836" t="s">
        <v>15558</v>
      </c>
      <c r="C2836" t="s">
        <v>15559</v>
      </c>
      <c r="D2836" t="s">
        <v>775</v>
      </c>
    </row>
    <row r="2837" spans="1:4">
      <c r="A2837" t="s">
        <v>15560</v>
      </c>
      <c r="B2837" t="s">
        <v>15561</v>
      </c>
      <c r="C2837" t="s">
        <v>15562</v>
      </c>
      <c r="D2837" t="s">
        <v>775</v>
      </c>
    </row>
    <row r="2838" spans="1:4">
      <c r="A2838" t="s">
        <v>15563</v>
      </c>
      <c r="B2838" t="s">
        <v>15564</v>
      </c>
      <c r="C2838" t="s">
        <v>15565</v>
      </c>
      <c r="D2838" t="s">
        <v>775</v>
      </c>
    </row>
    <row r="2839" spans="1:4">
      <c r="A2839" t="s">
        <v>15566</v>
      </c>
      <c r="B2839" t="s">
        <v>15567</v>
      </c>
      <c r="C2839" t="s">
        <v>15568</v>
      </c>
      <c r="D2839" t="s">
        <v>775</v>
      </c>
    </row>
    <row r="2840" spans="1:4">
      <c r="A2840" t="s">
        <v>15569</v>
      </c>
      <c r="B2840" t="s">
        <v>15570</v>
      </c>
      <c r="C2840" t="s">
        <v>15571</v>
      </c>
      <c r="D2840" t="s">
        <v>775</v>
      </c>
    </row>
    <row r="2841" spans="1:4">
      <c r="A2841" t="s">
        <v>15572</v>
      </c>
      <c r="B2841" t="s">
        <v>15573</v>
      </c>
      <c r="C2841" t="s">
        <v>15574</v>
      </c>
      <c r="D2841" t="s">
        <v>775</v>
      </c>
    </row>
    <row r="2842" spans="1:4">
      <c r="A2842" t="s">
        <v>15575</v>
      </c>
      <c r="B2842" t="s">
        <v>15576</v>
      </c>
      <c r="C2842" t="s">
        <v>15577</v>
      </c>
      <c r="D2842" t="s">
        <v>775</v>
      </c>
    </row>
    <row r="2843" spans="1:4">
      <c r="A2843" t="s">
        <v>15578</v>
      </c>
      <c r="B2843" t="s">
        <v>15579</v>
      </c>
      <c r="C2843" t="s">
        <v>15580</v>
      </c>
      <c r="D2843" t="s">
        <v>775</v>
      </c>
    </row>
    <row r="2844" spans="1:4">
      <c r="A2844" t="s">
        <v>15581</v>
      </c>
      <c r="B2844" t="s">
        <v>15582</v>
      </c>
      <c r="C2844" t="s">
        <v>15583</v>
      </c>
      <c r="D2844" t="s">
        <v>775</v>
      </c>
    </row>
    <row r="2845" spans="1:4">
      <c r="A2845" t="s">
        <v>15584</v>
      </c>
      <c r="B2845" t="s">
        <v>15585</v>
      </c>
      <c r="C2845" t="s">
        <v>15586</v>
      </c>
      <c r="D2845" t="s">
        <v>775</v>
      </c>
    </row>
    <row r="2846" spans="1:4">
      <c r="A2846" t="s">
        <v>15587</v>
      </c>
      <c r="B2846" t="s">
        <v>15588</v>
      </c>
      <c r="C2846" t="s">
        <v>15589</v>
      </c>
      <c r="D2846" t="s">
        <v>775</v>
      </c>
    </row>
    <row r="2847" spans="1:4">
      <c r="A2847" t="s">
        <v>15590</v>
      </c>
      <c r="B2847" t="s">
        <v>15591</v>
      </c>
      <c r="C2847" t="s">
        <v>15592</v>
      </c>
      <c r="D2847" t="s">
        <v>771</v>
      </c>
    </row>
    <row r="2848" spans="1:4">
      <c r="A2848" t="s">
        <v>15593</v>
      </c>
      <c r="B2848" t="s">
        <v>15594</v>
      </c>
      <c r="C2848" t="s">
        <v>15595</v>
      </c>
      <c r="D2848" t="s">
        <v>775</v>
      </c>
    </row>
    <row r="2849" spans="1:4">
      <c r="A2849" t="s">
        <v>15596</v>
      </c>
      <c r="B2849" t="s">
        <v>15597</v>
      </c>
      <c r="C2849" t="s">
        <v>15598</v>
      </c>
      <c r="D2849" t="s">
        <v>775</v>
      </c>
    </row>
    <row r="2850" spans="1:4">
      <c r="A2850" t="s">
        <v>15599</v>
      </c>
      <c r="B2850" t="s">
        <v>15600</v>
      </c>
      <c r="C2850" t="s">
        <v>15601</v>
      </c>
      <c r="D2850" t="s">
        <v>775</v>
      </c>
    </row>
    <row r="2851" spans="1:4">
      <c r="A2851" t="s">
        <v>15602</v>
      </c>
      <c r="B2851" t="s">
        <v>15603</v>
      </c>
      <c r="C2851" t="s">
        <v>15604</v>
      </c>
      <c r="D2851" t="s">
        <v>764</v>
      </c>
    </row>
    <row r="2852" spans="1:4">
      <c r="A2852" t="s">
        <v>15605</v>
      </c>
      <c r="B2852" t="s">
        <v>15606</v>
      </c>
      <c r="C2852" t="s">
        <v>15607</v>
      </c>
      <c r="D2852" t="s">
        <v>772</v>
      </c>
    </row>
    <row r="2853" spans="1:4">
      <c r="A2853" t="s">
        <v>15608</v>
      </c>
      <c r="B2853" t="s">
        <v>15609</v>
      </c>
      <c r="C2853" t="s">
        <v>15610</v>
      </c>
      <c r="D2853" t="s">
        <v>766</v>
      </c>
    </row>
    <row r="2854" spans="1:4">
      <c r="A2854" t="s">
        <v>15611</v>
      </c>
      <c r="B2854" t="s">
        <v>15612</v>
      </c>
      <c r="C2854" t="s">
        <v>15613</v>
      </c>
      <c r="D2854" t="s">
        <v>772</v>
      </c>
    </row>
    <row r="2855" spans="1:4">
      <c r="A2855" t="s">
        <v>15614</v>
      </c>
      <c r="B2855" t="s">
        <v>15615</v>
      </c>
      <c r="C2855" t="s">
        <v>15616</v>
      </c>
      <c r="D2855" t="s">
        <v>775</v>
      </c>
    </row>
    <row r="2856" spans="1:4">
      <c r="A2856" t="s">
        <v>15617</v>
      </c>
      <c r="B2856" t="s">
        <v>15618</v>
      </c>
      <c r="C2856" t="s">
        <v>15619</v>
      </c>
      <c r="D2856" t="s">
        <v>775</v>
      </c>
    </row>
    <row r="2857" spans="1:4">
      <c r="A2857" t="s">
        <v>15620</v>
      </c>
      <c r="B2857" t="s">
        <v>15621</v>
      </c>
      <c r="C2857" t="s">
        <v>15622</v>
      </c>
      <c r="D2857" t="s">
        <v>775</v>
      </c>
    </row>
    <row r="2858" spans="1:4">
      <c r="A2858" t="s">
        <v>15623</v>
      </c>
      <c r="B2858" t="s">
        <v>14832</v>
      </c>
      <c r="C2858" t="s">
        <v>15624</v>
      </c>
      <c r="D2858" t="s">
        <v>775</v>
      </c>
    </row>
    <row r="2859" spans="1:4">
      <c r="A2859" t="s">
        <v>15625</v>
      </c>
      <c r="B2859" t="s">
        <v>15626</v>
      </c>
      <c r="C2859" t="s">
        <v>15627</v>
      </c>
      <c r="D2859" t="s">
        <v>766</v>
      </c>
    </row>
    <row r="2860" spans="1:4">
      <c r="A2860" t="s">
        <v>15628</v>
      </c>
      <c r="B2860" t="s">
        <v>15629</v>
      </c>
      <c r="C2860" t="s">
        <v>15630</v>
      </c>
      <c r="D2860" t="s">
        <v>775</v>
      </c>
    </row>
    <row r="2861" spans="1:4">
      <c r="A2861" t="s">
        <v>15631</v>
      </c>
      <c r="B2861" t="s">
        <v>15632</v>
      </c>
      <c r="C2861" t="s">
        <v>15633</v>
      </c>
      <c r="D2861" t="s">
        <v>766</v>
      </c>
    </row>
    <row r="2862" spans="1:4">
      <c r="A2862" t="s">
        <v>15634</v>
      </c>
      <c r="B2862" t="s">
        <v>15635</v>
      </c>
      <c r="C2862" t="s">
        <v>15636</v>
      </c>
      <c r="D2862" t="s">
        <v>772</v>
      </c>
    </row>
    <row r="2863" spans="1:4">
      <c r="A2863" t="s">
        <v>15637</v>
      </c>
      <c r="B2863" t="s">
        <v>15638</v>
      </c>
      <c r="C2863" t="s">
        <v>15639</v>
      </c>
      <c r="D2863" t="s">
        <v>775</v>
      </c>
    </row>
    <row r="2864" spans="1:4">
      <c r="A2864" t="s">
        <v>15640</v>
      </c>
      <c r="B2864" t="s">
        <v>15641</v>
      </c>
      <c r="C2864" t="s">
        <v>15642</v>
      </c>
      <c r="D2864" t="s">
        <v>766</v>
      </c>
    </row>
    <row r="2865" spans="1:4">
      <c r="A2865" t="s">
        <v>15643</v>
      </c>
      <c r="B2865" t="s">
        <v>15644</v>
      </c>
      <c r="C2865" t="s">
        <v>15645</v>
      </c>
      <c r="D2865" t="s">
        <v>775</v>
      </c>
    </row>
    <row r="2866" spans="1:4">
      <c r="A2866" t="s">
        <v>15646</v>
      </c>
      <c r="B2866" t="s">
        <v>15647</v>
      </c>
      <c r="C2866" t="s">
        <v>15648</v>
      </c>
      <c r="D2866" t="s">
        <v>775</v>
      </c>
    </row>
    <row r="2867" spans="1:4">
      <c r="A2867" t="s">
        <v>15649</v>
      </c>
      <c r="B2867" t="s">
        <v>15650</v>
      </c>
      <c r="C2867" t="s">
        <v>5930</v>
      </c>
      <c r="D2867" t="s">
        <v>766</v>
      </c>
    </row>
    <row r="2868" spans="1:4">
      <c r="A2868" t="s">
        <v>15651</v>
      </c>
      <c r="B2868" t="s">
        <v>15652</v>
      </c>
      <c r="C2868" t="s">
        <v>15653</v>
      </c>
      <c r="D2868" t="s">
        <v>764</v>
      </c>
    </row>
    <row r="2869" spans="1:4">
      <c r="A2869" t="s">
        <v>15654</v>
      </c>
      <c r="B2869" t="s">
        <v>15655</v>
      </c>
      <c r="C2869" t="s">
        <v>15656</v>
      </c>
      <c r="D2869" t="s">
        <v>766</v>
      </c>
    </row>
    <row r="2870" spans="1:4">
      <c r="A2870" t="s">
        <v>15657</v>
      </c>
      <c r="B2870" t="s">
        <v>15658</v>
      </c>
      <c r="C2870" t="s">
        <v>15659</v>
      </c>
      <c r="D2870" t="s">
        <v>766</v>
      </c>
    </row>
    <row r="2871" spans="1:4">
      <c r="A2871" t="s">
        <v>15660</v>
      </c>
      <c r="B2871" t="s">
        <v>15661</v>
      </c>
      <c r="C2871" t="s">
        <v>15662</v>
      </c>
      <c r="D2871" t="s">
        <v>766</v>
      </c>
    </row>
    <row r="2872" spans="1:4">
      <c r="A2872" t="s">
        <v>15663</v>
      </c>
      <c r="B2872" t="s">
        <v>15664</v>
      </c>
      <c r="C2872" t="s">
        <v>15665</v>
      </c>
      <c r="D2872" t="s">
        <v>775</v>
      </c>
    </row>
    <row r="2873" spans="1:4">
      <c r="A2873" t="s">
        <v>15666</v>
      </c>
      <c r="B2873" t="s">
        <v>15667</v>
      </c>
      <c r="C2873" t="s">
        <v>6485</v>
      </c>
      <c r="D2873" t="s">
        <v>766</v>
      </c>
    </row>
    <row r="2874" spans="1:4">
      <c r="A2874" t="s">
        <v>15668</v>
      </c>
      <c r="B2874" t="s">
        <v>15669</v>
      </c>
      <c r="C2874" t="s">
        <v>15670</v>
      </c>
      <c r="D2874" t="s">
        <v>766</v>
      </c>
    </row>
    <row r="2875" spans="1:4">
      <c r="A2875" t="s">
        <v>15671</v>
      </c>
      <c r="B2875" t="s">
        <v>15672</v>
      </c>
      <c r="C2875" t="s">
        <v>15673</v>
      </c>
      <c r="D2875" t="s">
        <v>775</v>
      </c>
    </row>
    <row r="2876" spans="1:4">
      <c r="A2876" t="s">
        <v>15674</v>
      </c>
      <c r="B2876" t="s">
        <v>15675</v>
      </c>
      <c r="C2876" t="s">
        <v>15676</v>
      </c>
      <c r="D2876" t="s">
        <v>775</v>
      </c>
    </row>
    <row r="2877" spans="1:4">
      <c r="A2877" t="s">
        <v>15677</v>
      </c>
      <c r="B2877" t="s">
        <v>15678</v>
      </c>
      <c r="C2877" t="s">
        <v>15679</v>
      </c>
      <c r="D2877" t="s">
        <v>775</v>
      </c>
    </row>
    <row r="2878" spans="1:4">
      <c r="A2878" t="s">
        <v>15680</v>
      </c>
      <c r="B2878" t="s">
        <v>15678</v>
      </c>
      <c r="C2878" t="s">
        <v>15681</v>
      </c>
      <c r="D2878" t="s">
        <v>775</v>
      </c>
    </row>
    <row r="2879" spans="1:4">
      <c r="A2879" t="s">
        <v>15682</v>
      </c>
      <c r="B2879" t="s">
        <v>15683</v>
      </c>
      <c r="C2879" t="s">
        <v>15684</v>
      </c>
      <c r="D2879" t="s">
        <v>775</v>
      </c>
    </row>
    <row r="2880" spans="1:4">
      <c r="A2880" t="s">
        <v>15685</v>
      </c>
      <c r="B2880" t="s">
        <v>15686</v>
      </c>
      <c r="C2880" t="s">
        <v>15687</v>
      </c>
      <c r="D2880" t="s">
        <v>764</v>
      </c>
    </row>
    <row r="2881" spans="1:4">
      <c r="A2881" t="s">
        <v>15688</v>
      </c>
      <c r="B2881" t="s">
        <v>15689</v>
      </c>
      <c r="C2881" t="s">
        <v>15690</v>
      </c>
      <c r="D2881" t="s">
        <v>775</v>
      </c>
    </row>
    <row r="2882" spans="1:4">
      <c r="A2882" t="s">
        <v>15691</v>
      </c>
      <c r="B2882" t="s">
        <v>15692</v>
      </c>
      <c r="C2882" t="s">
        <v>15693</v>
      </c>
      <c r="D2882" t="s">
        <v>775</v>
      </c>
    </row>
    <row r="2883" spans="1:4">
      <c r="A2883" t="s">
        <v>15694</v>
      </c>
      <c r="B2883" t="s">
        <v>15695</v>
      </c>
      <c r="C2883" t="s">
        <v>15696</v>
      </c>
      <c r="D2883" t="s">
        <v>775</v>
      </c>
    </row>
    <row r="2884" spans="1:4">
      <c r="A2884" t="s">
        <v>15697</v>
      </c>
      <c r="B2884" t="s">
        <v>15698</v>
      </c>
      <c r="C2884" t="s">
        <v>15699</v>
      </c>
      <c r="D2884" t="s">
        <v>764</v>
      </c>
    </row>
    <row r="2885" spans="1:4">
      <c r="A2885" t="s">
        <v>15700</v>
      </c>
      <c r="B2885" t="s">
        <v>15701</v>
      </c>
      <c r="C2885" t="s">
        <v>15702</v>
      </c>
      <c r="D2885" t="s">
        <v>775</v>
      </c>
    </row>
    <row r="2886" spans="1:4">
      <c r="A2886" t="s">
        <v>15703</v>
      </c>
      <c r="B2886" t="s">
        <v>15704</v>
      </c>
      <c r="C2886" t="s">
        <v>15705</v>
      </c>
      <c r="D2886" t="s">
        <v>775</v>
      </c>
    </row>
    <row r="2887" spans="1:4">
      <c r="A2887" t="s">
        <v>15706</v>
      </c>
      <c r="B2887" t="s">
        <v>15707</v>
      </c>
      <c r="C2887" t="s">
        <v>15708</v>
      </c>
      <c r="D2887" t="s">
        <v>764</v>
      </c>
    </row>
    <row r="2888" spans="1:4">
      <c r="A2888" t="s">
        <v>15709</v>
      </c>
      <c r="B2888" t="s">
        <v>15710</v>
      </c>
      <c r="C2888" t="s">
        <v>15711</v>
      </c>
      <c r="D2888" t="s">
        <v>764</v>
      </c>
    </row>
    <row r="2889" spans="1:4">
      <c r="A2889" t="s">
        <v>15712</v>
      </c>
      <c r="B2889" t="s">
        <v>15384</v>
      </c>
      <c r="C2889" t="s">
        <v>15713</v>
      </c>
      <c r="D2889" t="s">
        <v>764</v>
      </c>
    </row>
    <row r="2890" spans="1:4">
      <c r="A2890" t="s">
        <v>15714</v>
      </c>
      <c r="B2890" t="s">
        <v>15710</v>
      </c>
      <c r="C2890" t="s">
        <v>15715</v>
      </c>
      <c r="D2890" t="s">
        <v>764</v>
      </c>
    </row>
    <row r="2891" spans="1:4">
      <c r="A2891" t="s">
        <v>15716</v>
      </c>
      <c r="B2891" t="s">
        <v>15384</v>
      </c>
      <c r="C2891" t="s">
        <v>15717</v>
      </c>
      <c r="D2891" t="s">
        <v>764</v>
      </c>
    </row>
    <row r="2892" spans="1:4">
      <c r="A2892" t="s">
        <v>15718</v>
      </c>
      <c r="B2892" t="s">
        <v>15710</v>
      </c>
      <c r="C2892" t="s">
        <v>15719</v>
      </c>
      <c r="D2892" t="s">
        <v>764</v>
      </c>
    </row>
    <row r="2893" spans="1:4">
      <c r="A2893" t="s">
        <v>15720</v>
      </c>
      <c r="B2893" t="s">
        <v>15721</v>
      </c>
      <c r="C2893" t="s">
        <v>15722</v>
      </c>
      <c r="D2893" t="s">
        <v>777</v>
      </c>
    </row>
    <row r="2894" spans="1:4">
      <c r="A2894" t="s">
        <v>15723</v>
      </c>
      <c r="B2894" t="s">
        <v>15724</v>
      </c>
      <c r="C2894" t="s">
        <v>15725</v>
      </c>
      <c r="D2894" t="s">
        <v>774</v>
      </c>
    </row>
    <row r="2895" spans="1:4">
      <c r="A2895" t="s">
        <v>15726</v>
      </c>
      <c r="B2895" t="s">
        <v>15710</v>
      </c>
      <c r="C2895" t="s">
        <v>15727</v>
      </c>
      <c r="D2895" t="s">
        <v>764</v>
      </c>
    </row>
    <row r="2896" spans="1:4">
      <c r="A2896" t="s">
        <v>15728</v>
      </c>
      <c r="B2896" t="s">
        <v>15384</v>
      </c>
      <c r="C2896" t="s">
        <v>15729</v>
      </c>
      <c r="D2896" t="s">
        <v>764</v>
      </c>
    </row>
    <row r="2897" spans="1:4">
      <c r="A2897" t="s">
        <v>15730</v>
      </c>
      <c r="B2897" t="s">
        <v>15384</v>
      </c>
      <c r="C2897" t="s">
        <v>15731</v>
      </c>
      <c r="D2897" t="s">
        <v>764</v>
      </c>
    </row>
    <row r="2898" spans="1:4">
      <c r="A2898" t="s">
        <v>15732</v>
      </c>
      <c r="B2898" t="s">
        <v>15733</v>
      </c>
      <c r="C2898" t="s">
        <v>15734</v>
      </c>
      <c r="D2898" t="s">
        <v>777</v>
      </c>
    </row>
    <row r="2899" spans="1:4">
      <c r="A2899" t="s">
        <v>15735</v>
      </c>
      <c r="B2899" t="s">
        <v>15710</v>
      </c>
      <c r="C2899" t="s">
        <v>15736</v>
      </c>
      <c r="D2899" t="s">
        <v>764</v>
      </c>
    </row>
    <row r="2900" spans="1:4">
      <c r="A2900" t="s">
        <v>15737</v>
      </c>
      <c r="B2900" t="s">
        <v>15710</v>
      </c>
      <c r="C2900" t="s">
        <v>15738</v>
      </c>
      <c r="D2900" t="s">
        <v>764</v>
      </c>
    </row>
    <row r="2901" spans="1:4">
      <c r="A2901" t="s">
        <v>15739</v>
      </c>
      <c r="B2901" t="s">
        <v>15710</v>
      </c>
      <c r="C2901" t="s">
        <v>15740</v>
      </c>
      <c r="D2901" t="s">
        <v>764</v>
      </c>
    </row>
    <row r="2902" spans="1:4">
      <c r="A2902" t="s">
        <v>15741</v>
      </c>
      <c r="B2902" t="s">
        <v>15742</v>
      </c>
      <c r="C2902" t="s">
        <v>15743</v>
      </c>
      <c r="D2902" t="s">
        <v>777</v>
      </c>
    </row>
    <row r="2903" spans="1:4">
      <c r="A2903" t="s">
        <v>15744</v>
      </c>
      <c r="B2903" t="s">
        <v>15710</v>
      </c>
      <c r="C2903" t="s">
        <v>15745</v>
      </c>
      <c r="D2903" t="s">
        <v>764</v>
      </c>
    </row>
    <row r="2904" spans="1:4">
      <c r="A2904" t="s">
        <v>15746</v>
      </c>
      <c r="B2904" t="s">
        <v>15747</v>
      </c>
      <c r="C2904" t="s">
        <v>15748</v>
      </c>
      <c r="D2904" t="s">
        <v>777</v>
      </c>
    </row>
    <row r="2905" spans="1:4">
      <c r="A2905" t="s">
        <v>15749</v>
      </c>
      <c r="B2905" t="s">
        <v>15750</v>
      </c>
      <c r="C2905" t="s">
        <v>15751</v>
      </c>
      <c r="D2905" t="s">
        <v>762</v>
      </c>
    </row>
    <row r="2906" spans="1:4">
      <c r="A2906" t="s">
        <v>15752</v>
      </c>
      <c r="B2906" t="s">
        <v>15753</v>
      </c>
      <c r="C2906" t="s">
        <v>15754</v>
      </c>
      <c r="D2906" t="s">
        <v>762</v>
      </c>
    </row>
    <row r="2907" spans="1:4">
      <c r="A2907" t="s">
        <v>15755</v>
      </c>
      <c r="B2907" t="s">
        <v>15756</v>
      </c>
      <c r="C2907" t="s">
        <v>15757</v>
      </c>
      <c r="D2907" t="s">
        <v>762</v>
      </c>
    </row>
    <row r="2908" spans="1:4">
      <c r="A2908" t="s">
        <v>15758</v>
      </c>
      <c r="B2908" t="s">
        <v>15759</v>
      </c>
      <c r="C2908" t="s">
        <v>15760</v>
      </c>
      <c r="D2908" t="s">
        <v>777</v>
      </c>
    </row>
    <row r="2909" spans="1:4">
      <c r="A2909" t="s">
        <v>15761</v>
      </c>
      <c r="B2909" t="s">
        <v>15762</v>
      </c>
      <c r="C2909" t="s">
        <v>15763</v>
      </c>
      <c r="D2909" t="s">
        <v>769</v>
      </c>
    </row>
    <row r="2910" spans="1:4">
      <c r="A2910" t="s">
        <v>15764</v>
      </c>
      <c r="B2910" t="s">
        <v>15765</v>
      </c>
      <c r="C2910" t="s">
        <v>15766</v>
      </c>
      <c r="D2910" t="s">
        <v>769</v>
      </c>
    </row>
    <row r="2911" spans="1:4">
      <c r="A2911" t="s">
        <v>15767</v>
      </c>
      <c r="B2911" t="s">
        <v>15768</v>
      </c>
      <c r="C2911" t="s">
        <v>15769</v>
      </c>
      <c r="D2911" t="s">
        <v>769</v>
      </c>
    </row>
    <row r="2912" spans="1:4">
      <c r="A2912" t="s">
        <v>15770</v>
      </c>
      <c r="B2912" t="s">
        <v>15771</v>
      </c>
      <c r="C2912" t="s">
        <v>15772</v>
      </c>
      <c r="D2912" t="s">
        <v>775</v>
      </c>
    </row>
    <row r="2913" spans="1:4">
      <c r="A2913" t="s">
        <v>15773</v>
      </c>
      <c r="B2913" t="s">
        <v>15710</v>
      </c>
      <c r="C2913" t="s">
        <v>15774</v>
      </c>
      <c r="D2913" t="s">
        <v>764</v>
      </c>
    </row>
    <row r="2914" spans="1:4">
      <c r="A2914" t="s">
        <v>15775</v>
      </c>
      <c r="B2914" t="s">
        <v>15776</v>
      </c>
      <c r="C2914" t="s">
        <v>15777</v>
      </c>
      <c r="D2914" t="s">
        <v>775</v>
      </c>
    </row>
    <row r="2915" spans="1:4">
      <c r="A2915" t="s">
        <v>15778</v>
      </c>
      <c r="B2915" t="s">
        <v>15779</v>
      </c>
      <c r="C2915" t="s">
        <v>15780</v>
      </c>
      <c r="D2915" t="s">
        <v>775</v>
      </c>
    </row>
    <row r="2916" spans="1:4">
      <c r="A2916" t="s">
        <v>15781</v>
      </c>
      <c r="B2916" t="s">
        <v>15710</v>
      </c>
      <c r="C2916" t="s">
        <v>15782</v>
      </c>
      <c r="D2916" t="s">
        <v>764</v>
      </c>
    </row>
    <row r="2917" spans="1:4">
      <c r="A2917" t="s">
        <v>15783</v>
      </c>
      <c r="B2917" t="s">
        <v>15784</v>
      </c>
      <c r="C2917" t="s">
        <v>15785</v>
      </c>
      <c r="D2917" t="s">
        <v>775</v>
      </c>
    </row>
    <row r="2918" spans="1:4">
      <c r="A2918" t="s">
        <v>15786</v>
      </c>
      <c r="B2918" t="s">
        <v>15787</v>
      </c>
      <c r="C2918" t="s">
        <v>15788</v>
      </c>
      <c r="D2918" t="s">
        <v>775</v>
      </c>
    </row>
    <row r="2919" spans="1:4">
      <c r="A2919" t="s">
        <v>15789</v>
      </c>
      <c r="B2919" t="s">
        <v>15710</v>
      </c>
      <c r="C2919" t="s">
        <v>15790</v>
      </c>
      <c r="D2919" t="s">
        <v>764</v>
      </c>
    </row>
    <row r="2920" spans="1:4">
      <c r="A2920" t="s">
        <v>15791</v>
      </c>
      <c r="B2920" t="s">
        <v>15792</v>
      </c>
      <c r="C2920" t="s">
        <v>15793</v>
      </c>
      <c r="D2920" t="s">
        <v>777</v>
      </c>
    </row>
    <row r="2921" spans="1:4">
      <c r="A2921" t="s">
        <v>15794</v>
      </c>
      <c r="B2921" t="s">
        <v>15795</v>
      </c>
      <c r="C2921" t="s">
        <v>15796</v>
      </c>
      <c r="D2921" t="s">
        <v>775</v>
      </c>
    </row>
    <row r="2922" spans="1:4">
      <c r="A2922" t="s">
        <v>15797</v>
      </c>
      <c r="B2922" t="s">
        <v>15771</v>
      </c>
      <c r="C2922" t="s">
        <v>15798</v>
      </c>
      <c r="D2922" t="s">
        <v>775</v>
      </c>
    </row>
    <row r="2923" spans="1:4">
      <c r="A2923" t="s">
        <v>15799</v>
      </c>
      <c r="B2923" t="s">
        <v>15800</v>
      </c>
      <c r="C2923" t="s">
        <v>15801</v>
      </c>
      <c r="D2923" t="s">
        <v>775</v>
      </c>
    </row>
    <row r="2924" spans="1:4">
      <c r="A2924" t="s">
        <v>15802</v>
      </c>
      <c r="B2924" t="s">
        <v>15710</v>
      </c>
      <c r="C2924" t="s">
        <v>15803</v>
      </c>
      <c r="D2924" t="s">
        <v>764</v>
      </c>
    </row>
    <row r="2925" spans="1:4">
      <c r="A2925" t="s">
        <v>15804</v>
      </c>
      <c r="B2925" t="s">
        <v>15805</v>
      </c>
      <c r="C2925" t="s">
        <v>15806</v>
      </c>
      <c r="D2925" t="s">
        <v>775</v>
      </c>
    </row>
    <row r="2926" spans="1:4">
      <c r="A2926" t="s">
        <v>15807</v>
      </c>
      <c r="B2926" t="s">
        <v>15808</v>
      </c>
      <c r="C2926" t="s">
        <v>15809</v>
      </c>
      <c r="D2926" t="s">
        <v>775</v>
      </c>
    </row>
    <row r="2927" spans="1:4">
      <c r="A2927" t="s">
        <v>15810</v>
      </c>
      <c r="B2927" t="s">
        <v>14568</v>
      </c>
      <c r="C2927" t="s">
        <v>15811</v>
      </c>
      <c r="D2927" t="s">
        <v>775</v>
      </c>
    </row>
    <row r="2928" spans="1:4">
      <c r="A2928" t="s">
        <v>15812</v>
      </c>
      <c r="B2928" t="s">
        <v>15813</v>
      </c>
      <c r="C2928" t="s">
        <v>15814</v>
      </c>
      <c r="D2928" t="s">
        <v>777</v>
      </c>
    </row>
    <row r="2929" spans="1:4">
      <c r="A2929" t="s">
        <v>15815</v>
      </c>
      <c r="B2929" t="s">
        <v>15816</v>
      </c>
      <c r="C2929" t="s">
        <v>15817</v>
      </c>
      <c r="D2929" t="s">
        <v>775</v>
      </c>
    </row>
    <row r="2930" spans="1:4">
      <c r="A2930" t="s">
        <v>15818</v>
      </c>
      <c r="B2930" t="s">
        <v>15819</v>
      </c>
      <c r="C2930" t="s">
        <v>15820</v>
      </c>
      <c r="D2930" t="s">
        <v>772</v>
      </c>
    </row>
    <row r="2931" spans="1:4">
      <c r="A2931" t="s">
        <v>15821</v>
      </c>
      <c r="B2931" t="s">
        <v>15822</v>
      </c>
      <c r="C2931" t="s">
        <v>15823</v>
      </c>
      <c r="D2931" t="s">
        <v>777</v>
      </c>
    </row>
    <row r="2932" spans="1:4">
      <c r="A2932" t="s">
        <v>15824</v>
      </c>
      <c r="B2932" t="s">
        <v>15825</v>
      </c>
      <c r="C2932" t="s">
        <v>15826</v>
      </c>
      <c r="D2932" t="s">
        <v>777</v>
      </c>
    </row>
    <row r="2933" spans="1:4">
      <c r="A2933" t="s">
        <v>15827</v>
      </c>
      <c r="B2933" t="s">
        <v>15828</v>
      </c>
      <c r="C2933" t="s">
        <v>15829</v>
      </c>
      <c r="D2933" t="s">
        <v>775</v>
      </c>
    </row>
    <row r="2934" spans="1:4">
      <c r="A2934" t="s">
        <v>15830</v>
      </c>
      <c r="B2934" t="s">
        <v>15831</v>
      </c>
      <c r="C2934" t="s">
        <v>15832</v>
      </c>
      <c r="D2934" t="s">
        <v>777</v>
      </c>
    </row>
    <row r="2935" spans="1:4">
      <c r="A2935" t="s">
        <v>15833</v>
      </c>
      <c r="B2935" t="s">
        <v>15834</v>
      </c>
      <c r="C2935" t="s">
        <v>15835</v>
      </c>
      <c r="D2935" t="s">
        <v>775</v>
      </c>
    </row>
    <row r="2936" spans="1:4">
      <c r="A2936" t="s">
        <v>15836</v>
      </c>
      <c r="B2936" t="s">
        <v>15837</v>
      </c>
      <c r="C2936" t="s">
        <v>15838</v>
      </c>
      <c r="D2936" t="s">
        <v>772</v>
      </c>
    </row>
    <row r="2937" spans="1:4">
      <c r="A2937" t="s">
        <v>15839</v>
      </c>
      <c r="B2937" t="s">
        <v>15840</v>
      </c>
      <c r="C2937" t="s">
        <v>15841</v>
      </c>
      <c r="D2937" t="s">
        <v>777</v>
      </c>
    </row>
    <row r="2938" spans="1:4">
      <c r="A2938" t="s">
        <v>15842</v>
      </c>
      <c r="B2938" t="s">
        <v>15843</v>
      </c>
      <c r="C2938" t="s">
        <v>15844</v>
      </c>
      <c r="D2938" t="s">
        <v>775</v>
      </c>
    </row>
    <row r="2939" spans="1:4">
      <c r="A2939" t="s">
        <v>15845</v>
      </c>
      <c r="B2939" t="s">
        <v>15710</v>
      </c>
      <c r="C2939" t="s">
        <v>15846</v>
      </c>
      <c r="D2939" t="s">
        <v>764</v>
      </c>
    </row>
    <row r="2940" spans="1:4">
      <c r="A2940" t="s">
        <v>15847</v>
      </c>
      <c r="B2940" t="s">
        <v>15710</v>
      </c>
      <c r="C2940" t="s">
        <v>15848</v>
      </c>
      <c r="D2940" t="s">
        <v>764</v>
      </c>
    </row>
    <row r="2941" spans="1:4">
      <c r="A2941" t="s">
        <v>15849</v>
      </c>
      <c r="B2941" t="s">
        <v>14505</v>
      </c>
      <c r="C2941" t="s">
        <v>15850</v>
      </c>
      <c r="D2941" t="s">
        <v>775</v>
      </c>
    </row>
    <row r="2942" spans="1:4">
      <c r="A2942" t="s">
        <v>15851</v>
      </c>
      <c r="B2942" t="s">
        <v>15852</v>
      </c>
      <c r="C2942" t="s">
        <v>15853</v>
      </c>
      <c r="D2942" t="s">
        <v>773</v>
      </c>
    </row>
    <row r="2943" spans="1:4">
      <c r="A2943" t="s">
        <v>15854</v>
      </c>
      <c r="B2943" t="s">
        <v>15710</v>
      </c>
      <c r="C2943" t="s">
        <v>15855</v>
      </c>
      <c r="D2943" t="s">
        <v>764</v>
      </c>
    </row>
    <row r="2944" spans="1:4">
      <c r="A2944" t="s">
        <v>15856</v>
      </c>
      <c r="B2944" t="s">
        <v>15857</v>
      </c>
      <c r="C2944" t="s">
        <v>15858</v>
      </c>
      <c r="D2944" t="s">
        <v>777</v>
      </c>
    </row>
    <row r="2945" spans="1:4">
      <c r="A2945" t="s">
        <v>15859</v>
      </c>
      <c r="B2945" t="s">
        <v>15860</v>
      </c>
      <c r="C2945" t="s">
        <v>15861</v>
      </c>
      <c r="D2945" t="s">
        <v>773</v>
      </c>
    </row>
    <row r="2946" spans="1:4">
      <c r="A2946" t="s">
        <v>15862</v>
      </c>
      <c r="B2946" t="s">
        <v>15863</v>
      </c>
      <c r="C2946" t="s">
        <v>15864</v>
      </c>
      <c r="D2946" t="s">
        <v>772</v>
      </c>
    </row>
    <row r="2947" spans="1:4">
      <c r="A2947" t="s">
        <v>15865</v>
      </c>
      <c r="B2947" t="s">
        <v>15710</v>
      </c>
      <c r="C2947" t="s">
        <v>15866</v>
      </c>
      <c r="D2947" t="s">
        <v>764</v>
      </c>
    </row>
    <row r="2948" spans="1:4">
      <c r="A2948" t="s">
        <v>15867</v>
      </c>
      <c r="B2948" t="s">
        <v>15868</v>
      </c>
      <c r="C2948" t="s">
        <v>15869</v>
      </c>
      <c r="D2948" t="s">
        <v>775</v>
      </c>
    </row>
    <row r="2949" spans="1:4">
      <c r="A2949" t="s">
        <v>15870</v>
      </c>
      <c r="B2949" t="s">
        <v>15871</v>
      </c>
      <c r="C2949" t="s">
        <v>15872</v>
      </c>
      <c r="D2949" t="s">
        <v>773</v>
      </c>
    </row>
    <row r="2950" spans="1:4">
      <c r="A2950" t="s">
        <v>15873</v>
      </c>
      <c r="B2950" t="s">
        <v>15874</v>
      </c>
      <c r="C2950" t="s">
        <v>15875</v>
      </c>
      <c r="D2950" t="s">
        <v>773</v>
      </c>
    </row>
    <row r="2951" spans="1:4">
      <c r="A2951" t="s">
        <v>15876</v>
      </c>
      <c r="B2951" t="s">
        <v>15710</v>
      </c>
      <c r="C2951" t="s">
        <v>15877</v>
      </c>
      <c r="D2951" t="s">
        <v>764</v>
      </c>
    </row>
    <row r="2952" spans="1:4">
      <c r="A2952" t="s">
        <v>15878</v>
      </c>
      <c r="B2952" t="s">
        <v>15879</v>
      </c>
      <c r="C2952" t="s">
        <v>15880</v>
      </c>
      <c r="D2952" t="s">
        <v>775</v>
      </c>
    </row>
    <row r="2953" spans="1:4">
      <c r="A2953" t="s">
        <v>15881</v>
      </c>
      <c r="B2953" t="s">
        <v>15710</v>
      </c>
      <c r="C2953" t="s">
        <v>15882</v>
      </c>
      <c r="D2953" t="s">
        <v>764</v>
      </c>
    </row>
    <row r="2954" spans="1:4">
      <c r="A2954" t="s">
        <v>15883</v>
      </c>
      <c r="B2954" t="s">
        <v>15884</v>
      </c>
      <c r="C2954" t="s">
        <v>15885</v>
      </c>
      <c r="D2954" t="s">
        <v>775</v>
      </c>
    </row>
    <row r="2955" spans="1:4">
      <c r="A2955" t="s">
        <v>15886</v>
      </c>
      <c r="B2955" t="s">
        <v>15887</v>
      </c>
      <c r="C2955" t="s">
        <v>15888</v>
      </c>
      <c r="D2955" t="s">
        <v>775</v>
      </c>
    </row>
    <row r="2956" spans="1:4">
      <c r="A2956" t="s">
        <v>15889</v>
      </c>
      <c r="B2956" t="s">
        <v>15890</v>
      </c>
      <c r="C2956" t="s">
        <v>15891</v>
      </c>
      <c r="D2956" t="s">
        <v>775</v>
      </c>
    </row>
    <row r="2957" spans="1:4">
      <c r="A2957" t="s">
        <v>15892</v>
      </c>
      <c r="B2957" t="s">
        <v>15710</v>
      </c>
      <c r="C2957" t="s">
        <v>15893</v>
      </c>
      <c r="D2957" t="s">
        <v>764</v>
      </c>
    </row>
    <row r="2958" spans="1:4">
      <c r="A2958" t="s">
        <v>15894</v>
      </c>
      <c r="B2958" t="s">
        <v>15895</v>
      </c>
      <c r="C2958" t="s">
        <v>15896</v>
      </c>
      <c r="D2958" t="s">
        <v>775</v>
      </c>
    </row>
    <row r="2959" spans="1:4">
      <c r="A2959" t="s">
        <v>15897</v>
      </c>
      <c r="B2959" t="s">
        <v>15898</v>
      </c>
      <c r="C2959" t="s">
        <v>15899</v>
      </c>
      <c r="D2959" t="s">
        <v>773</v>
      </c>
    </row>
    <row r="2960" spans="1:4">
      <c r="A2960" t="s">
        <v>15900</v>
      </c>
      <c r="B2960" t="s">
        <v>15901</v>
      </c>
      <c r="C2960" t="s">
        <v>15902</v>
      </c>
      <c r="D2960" t="s">
        <v>772</v>
      </c>
    </row>
    <row r="2961" spans="1:4">
      <c r="A2961" t="s">
        <v>15903</v>
      </c>
      <c r="B2961" t="s">
        <v>15904</v>
      </c>
      <c r="C2961" t="s">
        <v>15905</v>
      </c>
      <c r="D2961" t="s">
        <v>775</v>
      </c>
    </row>
    <row r="2962" spans="1:4">
      <c r="A2962" t="s">
        <v>15906</v>
      </c>
      <c r="B2962" t="s">
        <v>15710</v>
      </c>
      <c r="C2962" t="s">
        <v>15907</v>
      </c>
      <c r="D2962" t="s">
        <v>764</v>
      </c>
    </row>
    <row r="2963" spans="1:4">
      <c r="A2963" t="s">
        <v>15908</v>
      </c>
      <c r="B2963" t="s">
        <v>15909</v>
      </c>
      <c r="C2963" t="s">
        <v>15910</v>
      </c>
      <c r="D2963" t="s">
        <v>775</v>
      </c>
    </row>
    <row r="2964" spans="1:4">
      <c r="A2964" t="s">
        <v>15911</v>
      </c>
      <c r="B2964" t="s">
        <v>15912</v>
      </c>
      <c r="C2964" t="s">
        <v>15913</v>
      </c>
      <c r="D2964" t="s">
        <v>775</v>
      </c>
    </row>
    <row r="2965" spans="1:4">
      <c r="A2965" t="s">
        <v>15914</v>
      </c>
      <c r="B2965" t="s">
        <v>15915</v>
      </c>
      <c r="C2965" t="s">
        <v>15916</v>
      </c>
      <c r="D2965" t="s">
        <v>775</v>
      </c>
    </row>
    <row r="2966" spans="1:4">
      <c r="A2966" t="s">
        <v>15917</v>
      </c>
      <c r="B2966" t="s">
        <v>15918</v>
      </c>
      <c r="C2966" t="s">
        <v>15919</v>
      </c>
      <c r="D2966" t="s">
        <v>775</v>
      </c>
    </row>
    <row r="2967" spans="1:4">
      <c r="A2967" t="s">
        <v>15920</v>
      </c>
      <c r="B2967" t="s">
        <v>15921</v>
      </c>
      <c r="C2967" t="s">
        <v>15922</v>
      </c>
      <c r="D2967" t="s">
        <v>764</v>
      </c>
    </row>
    <row r="2968" spans="1:4">
      <c r="A2968" t="s">
        <v>15923</v>
      </c>
      <c r="B2968" t="s">
        <v>15924</v>
      </c>
      <c r="C2968" t="s">
        <v>15925</v>
      </c>
      <c r="D2968" t="s">
        <v>764</v>
      </c>
    </row>
    <row r="2969" spans="1:4">
      <c r="A2969" t="s">
        <v>15926</v>
      </c>
      <c r="B2969" t="s">
        <v>15924</v>
      </c>
      <c r="C2969" t="s">
        <v>15927</v>
      </c>
      <c r="D2969" t="s">
        <v>764</v>
      </c>
    </row>
    <row r="2970" spans="1:4">
      <c r="A2970" t="s">
        <v>15928</v>
      </c>
      <c r="B2970" t="s">
        <v>15924</v>
      </c>
      <c r="C2970" t="s">
        <v>15929</v>
      </c>
      <c r="D2970" t="s">
        <v>764</v>
      </c>
    </row>
    <row r="2971" spans="1:4">
      <c r="A2971" t="s">
        <v>15930</v>
      </c>
      <c r="B2971" t="s">
        <v>15931</v>
      </c>
      <c r="C2971" t="s">
        <v>15932</v>
      </c>
      <c r="D2971" t="s">
        <v>764</v>
      </c>
    </row>
    <row r="2972" spans="1:4">
      <c r="A2972" t="s">
        <v>15933</v>
      </c>
      <c r="B2972" t="s">
        <v>15934</v>
      </c>
      <c r="C2972" t="s">
        <v>15935</v>
      </c>
      <c r="D2972" t="s">
        <v>764</v>
      </c>
    </row>
    <row r="2973" spans="1:4">
      <c r="A2973" t="s">
        <v>15936</v>
      </c>
      <c r="B2973" t="s">
        <v>15937</v>
      </c>
      <c r="C2973" t="s">
        <v>15938</v>
      </c>
      <c r="D2973" t="s">
        <v>764</v>
      </c>
    </row>
    <row r="2974" spans="1:4">
      <c r="A2974" t="s">
        <v>15939</v>
      </c>
      <c r="B2974" t="s">
        <v>15937</v>
      </c>
      <c r="C2974" t="s">
        <v>15940</v>
      </c>
      <c r="D2974" t="s">
        <v>764</v>
      </c>
    </row>
    <row r="2975" spans="1:4">
      <c r="A2975" t="s">
        <v>15941</v>
      </c>
      <c r="B2975" t="s">
        <v>15937</v>
      </c>
      <c r="C2975" t="s">
        <v>15942</v>
      </c>
      <c r="D2975" t="s">
        <v>764</v>
      </c>
    </row>
    <row r="2976" spans="1:4">
      <c r="A2976" t="s">
        <v>15943</v>
      </c>
      <c r="B2976" t="s">
        <v>15944</v>
      </c>
      <c r="C2976" t="s">
        <v>15945</v>
      </c>
      <c r="D2976" t="s">
        <v>766</v>
      </c>
    </row>
    <row r="2977" spans="1:4">
      <c r="A2977" t="s">
        <v>15946</v>
      </c>
      <c r="B2977" t="s">
        <v>15947</v>
      </c>
      <c r="C2977" t="s">
        <v>15948</v>
      </c>
      <c r="D2977" t="s">
        <v>774</v>
      </c>
    </row>
    <row r="2978" spans="1:4">
      <c r="A2978" t="s">
        <v>15949</v>
      </c>
      <c r="B2978" t="s">
        <v>15950</v>
      </c>
      <c r="C2978" t="s">
        <v>15951</v>
      </c>
      <c r="D2978" t="s">
        <v>774</v>
      </c>
    </row>
    <row r="2979" spans="1:4">
      <c r="A2979" t="s">
        <v>15952</v>
      </c>
      <c r="B2979" t="s">
        <v>15953</v>
      </c>
      <c r="C2979" t="s">
        <v>15954</v>
      </c>
      <c r="D2979" t="s">
        <v>774</v>
      </c>
    </row>
    <row r="2980" spans="1:4">
      <c r="A2980" t="s">
        <v>15955</v>
      </c>
      <c r="B2980" t="s">
        <v>15956</v>
      </c>
      <c r="C2980" t="s">
        <v>15957</v>
      </c>
      <c r="D2980" t="s">
        <v>772</v>
      </c>
    </row>
    <row r="2981" spans="1:4">
      <c r="A2981" t="s">
        <v>15958</v>
      </c>
      <c r="B2981" t="s">
        <v>15959</v>
      </c>
      <c r="C2981" t="s">
        <v>15960</v>
      </c>
      <c r="D2981" t="s">
        <v>774</v>
      </c>
    </row>
    <row r="2982" spans="1:4">
      <c r="A2982" t="s">
        <v>15961</v>
      </c>
      <c r="B2982" t="s">
        <v>15962</v>
      </c>
      <c r="C2982" t="s">
        <v>15963</v>
      </c>
      <c r="D2982" t="s">
        <v>774</v>
      </c>
    </row>
    <row r="2983" spans="1:4">
      <c r="A2983" t="s">
        <v>15964</v>
      </c>
      <c r="B2983" t="s">
        <v>15965</v>
      </c>
      <c r="C2983" t="s">
        <v>15966</v>
      </c>
      <c r="D2983" t="s">
        <v>774</v>
      </c>
    </row>
    <row r="2984" spans="1:4">
      <c r="A2984" t="s">
        <v>15967</v>
      </c>
      <c r="B2984" t="s">
        <v>15968</v>
      </c>
      <c r="C2984" t="s">
        <v>15969</v>
      </c>
      <c r="D2984" t="s">
        <v>774</v>
      </c>
    </row>
    <row r="2985" spans="1:4">
      <c r="A2985" t="s">
        <v>15970</v>
      </c>
      <c r="B2985" t="s">
        <v>15971</v>
      </c>
      <c r="C2985" t="s">
        <v>15972</v>
      </c>
      <c r="D2985" t="s">
        <v>774</v>
      </c>
    </row>
    <row r="2986" spans="1:4">
      <c r="A2986" t="s">
        <v>15973</v>
      </c>
      <c r="B2986" t="s">
        <v>15974</v>
      </c>
      <c r="C2986" t="s">
        <v>15975</v>
      </c>
      <c r="D2986" t="s">
        <v>774</v>
      </c>
    </row>
    <row r="2987" spans="1:4">
      <c r="A2987" t="s">
        <v>15976</v>
      </c>
      <c r="B2987" t="s">
        <v>12117</v>
      </c>
      <c r="C2987" t="s">
        <v>15977</v>
      </c>
      <c r="D2987" t="s">
        <v>769</v>
      </c>
    </row>
    <row r="2988" spans="1:4">
      <c r="A2988" t="s">
        <v>15978</v>
      </c>
      <c r="B2988" t="s">
        <v>15979</v>
      </c>
      <c r="C2988" t="s">
        <v>15980</v>
      </c>
      <c r="D2988" t="s">
        <v>764</v>
      </c>
    </row>
    <row r="2989" spans="1:4">
      <c r="A2989" t="s">
        <v>15981</v>
      </c>
      <c r="B2989" t="s">
        <v>15982</v>
      </c>
      <c r="C2989" t="s">
        <v>15983</v>
      </c>
      <c r="D2989" t="s">
        <v>769</v>
      </c>
    </row>
    <row r="2990" spans="1:4">
      <c r="A2990" t="s">
        <v>15984</v>
      </c>
      <c r="B2990" t="s">
        <v>15985</v>
      </c>
      <c r="C2990" t="s">
        <v>15986</v>
      </c>
      <c r="D2990" t="s">
        <v>764</v>
      </c>
    </row>
    <row r="2991" spans="1:4">
      <c r="A2991" t="s">
        <v>15987</v>
      </c>
      <c r="B2991" t="s">
        <v>15988</v>
      </c>
      <c r="C2991" t="s">
        <v>15989</v>
      </c>
      <c r="D2991" t="s">
        <v>777</v>
      </c>
    </row>
    <row r="2992" spans="1:4">
      <c r="A2992" t="s">
        <v>15990</v>
      </c>
      <c r="B2992" t="s">
        <v>15991</v>
      </c>
      <c r="C2992" t="s">
        <v>15992</v>
      </c>
      <c r="D2992" t="s">
        <v>769</v>
      </c>
    </row>
    <row r="2993" spans="1:4">
      <c r="A2993" t="s">
        <v>15993</v>
      </c>
      <c r="B2993" t="s">
        <v>15994</v>
      </c>
      <c r="C2993" t="s">
        <v>15995</v>
      </c>
      <c r="D2993" t="s">
        <v>764</v>
      </c>
    </row>
    <row r="2994" spans="1:4">
      <c r="A2994" t="s">
        <v>15996</v>
      </c>
      <c r="B2994" t="s">
        <v>15710</v>
      </c>
      <c r="C2994" t="s">
        <v>15997</v>
      </c>
      <c r="D2994" t="s">
        <v>764</v>
      </c>
    </row>
    <row r="2995" spans="1:4">
      <c r="A2995" t="s">
        <v>15998</v>
      </c>
      <c r="B2995" t="s">
        <v>15999</v>
      </c>
      <c r="C2995" t="s">
        <v>16000</v>
      </c>
      <c r="D2995" t="s">
        <v>766</v>
      </c>
    </row>
    <row r="2996" spans="1:4">
      <c r="A2996" t="s">
        <v>16001</v>
      </c>
      <c r="B2996" t="s">
        <v>15710</v>
      </c>
      <c r="C2996" t="s">
        <v>16002</v>
      </c>
      <c r="D2996" t="s">
        <v>764</v>
      </c>
    </row>
    <row r="2997" spans="1:4">
      <c r="A2997" t="s">
        <v>16003</v>
      </c>
      <c r="B2997" t="s">
        <v>16004</v>
      </c>
      <c r="C2997" t="s">
        <v>16005</v>
      </c>
      <c r="D2997" t="s">
        <v>766</v>
      </c>
    </row>
    <row r="2998" spans="1:4">
      <c r="A2998" t="s">
        <v>16006</v>
      </c>
      <c r="B2998" t="s">
        <v>15979</v>
      </c>
      <c r="C2998" t="s">
        <v>16007</v>
      </c>
      <c r="D2998" t="s">
        <v>764</v>
      </c>
    </row>
    <row r="2999" spans="1:4">
      <c r="A2999" t="s">
        <v>16008</v>
      </c>
      <c r="B2999" t="s">
        <v>16009</v>
      </c>
      <c r="C2999" t="s">
        <v>16010</v>
      </c>
      <c r="D2999" t="s">
        <v>764</v>
      </c>
    </row>
    <row r="3000" spans="1:4">
      <c r="A3000" t="s">
        <v>16011</v>
      </c>
      <c r="B3000" t="s">
        <v>16012</v>
      </c>
      <c r="C3000" t="s">
        <v>16013</v>
      </c>
      <c r="D3000" t="s">
        <v>772</v>
      </c>
    </row>
    <row r="3001" spans="1:4">
      <c r="A3001" t="s">
        <v>16014</v>
      </c>
      <c r="B3001" t="s">
        <v>15710</v>
      </c>
      <c r="C3001" t="s">
        <v>16015</v>
      </c>
      <c r="D3001" t="s">
        <v>764</v>
      </c>
    </row>
    <row r="3002" spans="1:4">
      <c r="A3002" t="s">
        <v>16016</v>
      </c>
      <c r="B3002" t="s">
        <v>16017</v>
      </c>
      <c r="C3002" t="s">
        <v>16018</v>
      </c>
      <c r="D3002" t="s">
        <v>772</v>
      </c>
    </row>
    <row r="3003" spans="1:4">
      <c r="A3003" t="s">
        <v>16019</v>
      </c>
      <c r="B3003" t="s">
        <v>15710</v>
      </c>
      <c r="C3003" t="s">
        <v>16020</v>
      </c>
      <c r="D3003" t="s">
        <v>764</v>
      </c>
    </row>
    <row r="3004" spans="1:4">
      <c r="A3004" t="s">
        <v>16021</v>
      </c>
      <c r="B3004" t="s">
        <v>16022</v>
      </c>
      <c r="C3004" t="s">
        <v>16023</v>
      </c>
      <c r="D3004" t="s">
        <v>772</v>
      </c>
    </row>
    <row r="3005" spans="1:4">
      <c r="A3005" t="s">
        <v>16024</v>
      </c>
      <c r="B3005" t="s">
        <v>16025</v>
      </c>
      <c r="C3005" t="s">
        <v>16026</v>
      </c>
      <c r="D3005" t="s">
        <v>772</v>
      </c>
    </row>
    <row r="3006" spans="1:4">
      <c r="A3006" t="s">
        <v>16027</v>
      </c>
      <c r="B3006" t="s">
        <v>16009</v>
      </c>
      <c r="C3006" t="s">
        <v>16028</v>
      </c>
      <c r="D3006" t="s">
        <v>764</v>
      </c>
    </row>
    <row r="3007" spans="1:4">
      <c r="A3007" t="s">
        <v>16029</v>
      </c>
      <c r="B3007" t="s">
        <v>16030</v>
      </c>
      <c r="C3007" t="s">
        <v>16031</v>
      </c>
      <c r="D3007" t="s">
        <v>772</v>
      </c>
    </row>
    <row r="3008" spans="1:4">
      <c r="A3008" t="s">
        <v>16032</v>
      </c>
      <c r="B3008" t="s">
        <v>16033</v>
      </c>
      <c r="C3008" t="s">
        <v>16034</v>
      </c>
      <c r="D3008" t="s">
        <v>772</v>
      </c>
    </row>
    <row r="3009" spans="1:4">
      <c r="A3009" t="s">
        <v>16035</v>
      </c>
      <c r="B3009" t="s">
        <v>16036</v>
      </c>
      <c r="C3009" t="s">
        <v>16037</v>
      </c>
      <c r="D3009" t="s">
        <v>769</v>
      </c>
    </row>
    <row r="3010" spans="1:4">
      <c r="A3010" t="s">
        <v>16038</v>
      </c>
      <c r="B3010" t="s">
        <v>16009</v>
      </c>
      <c r="C3010" t="s">
        <v>16039</v>
      </c>
      <c r="D3010" t="s">
        <v>764</v>
      </c>
    </row>
    <row r="3011" spans="1:4">
      <c r="A3011" t="s">
        <v>16040</v>
      </c>
      <c r="B3011" t="s">
        <v>16041</v>
      </c>
      <c r="C3011" t="s">
        <v>16042</v>
      </c>
      <c r="D3011" t="s">
        <v>772</v>
      </c>
    </row>
    <row r="3012" spans="1:4">
      <c r="A3012" t="s">
        <v>16043</v>
      </c>
      <c r="B3012" t="s">
        <v>16044</v>
      </c>
      <c r="C3012" t="s">
        <v>16045</v>
      </c>
      <c r="D3012" t="s">
        <v>764</v>
      </c>
    </row>
    <row r="3013" spans="1:4">
      <c r="A3013" t="s">
        <v>16046</v>
      </c>
      <c r="B3013" t="s">
        <v>16047</v>
      </c>
      <c r="C3013" t="s">
        <v>16048</v>
      </c>
      <c r="D3013" t="s">
        <v>772</v>
      </c>
    </row>
    <row r="3014" spans="1:4">
      <c r="A3014" t="s">
        <v>16049</v>
      </c>
      <c r="B3014" t="s">
        <v>16050</v>
      </c>
      <c r="C3014" t="s">
        <v>16051</v>
      </c>
      <c r="D3014" t="s">
        <v>764</v>
      </c>
    </row>
    <row r="3015" spans="1:4">
      <c r="A3015" t="s">
        <v>16052</v>
      </c>
      <c r="B3015" t="s">
        <v>16053</v>
      </c>
      <c r="C3015" t="s">
        <v>16054</v>
      </c>
      <c r="D3015" t="s">
        <v>772</v>
      </c>
    </row>
    <row r="3016" spans="1:4">
      <c r="A3016" t="s">
        <v>16055</v>
      </c>
      <c r="B3016" t="s">
        <v>16056</v>
      </c>
      <c r="C3016" t="s">
        <v>16057</v>
      </c>
      <c r="D3016" t="s">
        <v>772</v>
      </c>
    </row>
    <row r="3017" spans="1:4">
      <c r="A3017" t="s">
        <v>16058</v>
      </c>
      <c r="B3017" t="s">
        <v>16059</v>
      </c>
      <c r="C3017" t="s">
        <v>16060</v>
      </c>
      <c r="D3017" t="s">
        <v>769</v>
      </c>
    </row>
    <row r="3018" spans="1:4">
      <c r="A3018" t="s">
        <v>16061</v>
      </c>
      <c r="B3018" t="s">
        <v>16062</v>
      </c>
      <c r="C3018" t="s">
        <v>16063</v>
      </c>
      <c r="D3018" t="s">
        <v>772</v>
      </c>
    </row>
    <row r="3019" spans="1:4">
      <c r="A3019" t="s">
        <v>16064</v>
      </c>
      <c r="B3019" t="s">
        <v>16065</v>
      </c>
      <c r="C3019" t="s">
        <v>16066</v>
      </c>
      <c r="D3019" t="s">
        <v>764</v>
      </c>
    </row>
    <row r="3020" spans="1:4">
      <c r="A3020" t="s">
        <v>16067</v>
      </c>
      <c r="B3020" t="s">
        <v>16068</v>
      </c>
      <c r="C3020" t="s">
        <v>16069</v>
      </c>
      <c r="D3020" t="s">
        <v>769</v>
      </c>
    </row>
    <row r="3021" spans="1:4">
      <c r="A3021" t="s">
        <v>16070</v>
      </c>
      <c r="B3021" t="s">
        <v>16065</v>
      </c>
      <c r="C3021" t="s">
        <v>16071</v>
      </c>
      <c r="D3021" t="s">
        <v>764</v>
      </c>
    </row>
    <row r="3022" spans="1:4">
      <c r="A3022" t="s">
        <v>16072</v>
      </c>
      <c r="B3022" t="s">
        <v>16073</v>
      </c>
      <c r="C3022" t="s">
        <v>16074</v>
      </c>
      <c r="D3022" t="s">
        <v>764</v>
      </c>
    </row>
    <row r="3023" spans="1:4">
      <c r="A3023" t="s">
        <v>16075</v>
      </c>
      <c r="B3023" t="s">
        <v>16076</v>
      </c>
      <c r="C3023" t="s">
        <v>16077</v>
      </c>
      <c r="D3023" t="s">
        <v>764</v>
      </c>
    </row>
    <row r="3024" spans="1:4">
      <c r="A3024" t="s">
        <v>16078</v>
      </c>
      <c r="B3024" t="s">
        <v>16079</v>
      </c>
      <c r="C3024" t="s">
        <v>16080</v>
      </c>
      <c r="D3024" t="s">
        <v>772</v>
      </c>
    </row>
    <row r="3025" spans="1:4">
      <c r="A3025" t="s">
        <v>16081</v>
      </c>
      <c r="B3025" t="s">
        <v>16082</v>
      </c>
      <c r="C3025" t="s">
        <v>16083</v>
      </c>
      <c r="D3025" t="s">
        <v>764</v>
      </c>
    </row>
    <row r="3026" spans="1:4">
      <c r="A3026" t="s">
        <v>16084</v>
      </c>
      <c r="B3026" t="s">
        <v>16085</v>
      </c>
      <c r="C3026" t="s">
        <v>16086</v>
      </c>
      <c r="D3026" t="s">
        <v>764</v>
      </c>
    </row>
    <row r="3027" spans="1:4">
      <c r="A3027" t="s">
        <v>16087</v>
      </c>
      <c r="B3027" t="s">
        <v>16088</v>
      </c>
      <c r="C3027" t="s">
        <v>16089</v>
      </c>
      <c r="D3027" t="s">
        <v>764</v>
      </c>
    </row>
    <row r="3028" spans="1:4">
      <c r="A3028" t="s">
        <v>16090</v>
      </c>
      <c r="B3028" t="s">
        <v>16091</v>
      </c>
      <c r="C3028" t="s">
        <v>16092</v>
      </c>
      <c r="D3028" t="s">
        <v>772</v>
      </c>
    </row>
    <row r="3029" spans="1:4">
      <c r="A3029" t="s">
        <v>16093</v>
      </c>
      <c r="B3029" t="s">
        <v>16094</v>
      </c>
      <c r="C3029" t="s">
        <v>16095</v>
      </c>
      <c r="D3029" t="s">
        <v>764</v>
      </c>
    </row>
    <row r="3030" spans="1:4">
      <c r="A3030" t="s">
        <v>16096</v>
      </c>
      <c r="B3030" t="s">
        <v>16097</v>
      </c>
      <c r="C3030" t="s">
        <v>16098</v>
      </c>
      <c r="D3030" t="s">
        <v>764</v>
      </c>
    </row>
    <row r="3031" spans="1:4">
      <c r="A3031" t="s">
        <v>16099</v>
      </c>
      <c r="B3031" t="s">
        <v>16088</v>
      </c>
      <c r="C3031" t="s">
        <v>16100</v>
      </c>
      <c r="D3031" t="s">
        <v>764</v>
      </c>
    </row>
    <row r="3032" spans="1:4">
      <c r="A3032" t="s">
        <v>16101</v>
      </c>
      <c r="B3032" t="s">
        <v>16102</v>
      </c>
      <c r="C3032" t="s">
        <v>16103</v>
      </c>
      <c r="D3032" t="s">
        <v>769</v>
      </c>
    </row>
    <row r="3033" spans="1:4">
      <c r="A3033" t="s">
        <v>16104</v>
      </c>
      <c r="B3033" t="s">
        <v>16105</v>
      </c>
      <c r="C3033" t="s">
        <v>16106</v>
      </c>
      <c r="D3033" t="s">
        <v>764</v>
      </c>
    </row>
    <row r="3034" spans="1:4">
      <c r="A3034" t="s">
        <v>16107</v>
      </c>
      <c r="B3034" t="s">
        <v>16108</v>
      </c>
      <c r="C3034" t="s">
        <v>16109</v>
      </c>
      <c r="D3034" t="s">
        <v>777</v>
      </c>
    </row>
    <row r="3035" spans="1:4">
      <c r="A3035" t="s">
        <v>16110</v>
      </c>
      <c r="B3035" t="s">
        <v>16111</v>
      </c>
      <c r="C3035" t="s">
        <v>16112</v>
      </c>
      <c r="D3035" t="s">
        <v>764</v>
      </c>
    </row>
    <row r="3036" spans="1:4">
      <c r="A3036" t="s">
        <v>16113</v>
      </c>
      <c r="B3036" t="s">
        <v>16114</v>
      </c>
      <c r="C3036" t="s">
        <v>16115</v>
      </c>
      <c r="D3036" t="s">
        <v>777</v>
      </c>
    </row>
    <row r="3037" spans="1:4">
      <c r="A3037" t="s">
        <v>16116</v>
      </c>
      <c r="B3037" t="s">
        <v>16117</v>
      </c>
      <c r="C3037" t="s">
        <v>16118</v>
      </c>
      <c r="D3037" t="s">
        <v>777</v>
      </c>
    </row>
    <row r="3038" spans="1:4">
      <c r="A3038" t="s">
        <v>16119</v>
      </c>
      <c r="B3038" t="s">
        <v>16120</v>
      </c>
      <c r="C3038" t="s">
        <v>16121</v>
      </c>
      <c r="D3038" t="s">
        <v>777</v>
      </c>
    </row>
    <row r="3039" spans="1:4">
      <c r="A3039" t="s">
        <v>16122</v>
      </c>
      <c r="B3039" t="s">
        <v>16123</v>
      </c>
      <c r="C3039" t="s">
        <v>16124</v>
      </c>
      <c r="D3039" t="s">
        <v>777</v>
      </c>
    </row>
    <row r="3040" spans="1:4">
      <c r="A3040" t="s">
        <v>16125</v>
      </c>
      <c r="B3040" t="s">
        <v>16126</v>
      </c>
      <c r="C3040" t="s">
        <v>16127</v>
      </c>
      <c r="D3040" t="s">
        <v>772</v>
      </c>
    </row>
    <row r="3041" spans="1:4">
      <c r="A3041" t="s">
        <v>16128</v>
      </c>
      <c r="B3041" t="s">
        <v>16129</v>
      </c>
      <c r="C3041" t="s">
        <v>16130</v>
      </c>
      <c r="D3041" t="s">
        <v>777</v>
      </c>
    </row>
    <row r="3042" spans="1:4">
      <c r="A3042" t="s">
        <v>16131</v>
      </c>
      <c r="B3042" t="s">
        <v>16132</v>
      </c>
      <c r="C3042" t="s">
        <v>16133</v>
      </c>
      <c r="D3042" t="s">
        <v>777</v>
      </c>
    </row>
    <row r="3043" spans="1:4">
      <c r="A3043" t="s">
        <v>16134</v>
      </c>
      <c r="B3043" t="s">
        <v>16135</v>
      </c>
      <c r="C3043" t="s">
        <v>16136</v>
      </c>
      <c r="D3043" t="s">
        <v>777</v>
      </c>
    </row>
    <row r="3044" spans="1:4">
      <c r="A3044" t="s">
        <v>16137</v>
      </c>
      <c r="B3044" t="s">
        <v>16138</v>
      </c>
      <c r="C3044" t="s">
        <v>16139</v>
      </c>
      <c r="D3044" t="s">
        <v>772</v>
      </c>
    </row>
    <row r="3045" spans="1:4">
      <c r="A3045" t="s">
        <v>16140</v>
      </c>
      <c r="B3045" t="s">
        <v>16141</v>
      </c>
      <c r="C3045" t="s">
        <v>16142</v>
      </c>
      <c r="D3045" t="s">
        <v>764</v>
      </c>
    </row>
    <row r="3046" spans="1:4">
      <c r="A3046" t="s">
        <v>16143</v>
      </c>
      <c r="B3046" t="s">
        <v>16144</v>
      </c>
      <c r="C3046" t="s">
        <v>16145</v>
      </c>
      <c r="D3046" t="s">
        <v>772</v>
      </c>
    </row>
    <row r="3047" spans="1:4">
      <c r="A3047" t="s">
        <v>16146</v>
      </c>
      <c r="B3047" t="s">
        <v>16147</v>
      </c>
      <c r="C3047" t="s">
        <v>16148</v>
      </c>
      <c r="D3047" t="s">
        <v>764</v>
      </c>
    </row>
    <row r="3048" spans="1:4">
      <c r="A3048" t="s">
        <v>16149</v>
      </c>
      <c r="B3048" t="s">
        <v>16150</v>
      </c>
      <c r="C3048" t="s">
        <v>16151</v>
      </c>
      <c r="D3048" t="s">
        <v>772</v>
      </c>
    </row>
    <row r="3049" spans="1:4">
      <c r="A3049" t="s">
        <v>16152</v>
      </c>
      <c r="B3049" t="s">
        <v>16153</v>
      </c>
      <c r="C3049" t="s">
        <v>16154</v>
      </c>
      <c r="D3049" t="s">
        <v>764</v>
      </c>
    </row>
    <row r="3050" spans="1:4">
      <c r="A3050" t="s">
        <v>16155</v>
      </c>
      <c r="B3050" t="s">
        <v>16156</v>
      </c>
      <c r="C3050" t="s">
        <v>16157</v>
      </c>
      <c r="D3050" t="s">
        <v>766</v>
      </c>
    </row>
    <row r="3051" spans="1:4">
      <c r="A3051" t="s">
        <v>16158</v>
      </c>
      <c r="B3051" t="s">
        <v>16159</v>
      </c>
      <c r="C3051" t="s">
        <v>16160</v>
      </c>
      <c r="D3051" t="s">
        <v>762</v>
      </c>
    </row>
    <row r="3052" spans="1:4">
      <c r="A3052" t="s">
        <v>16161</v>
      </c>
      <c r="B3052" t="s">
        <v>16162</v>
      </c>
      <c r="C3052" t="s">
        <v>16163</v>
      </c>
      <c r="D3052" t="s">
        <v>777</v>
      </c>
    </row>
    <row r="3053" spans="1:4">
      <c r="A3053" t="s">
        <v>16164</v>
      </c>
      <c r="B3053" t="s">
        <v>16165</v>
      </c>
      <c r="C3053" t="s">
        <v>16166</v>
      </c>
      <c r="D3053" t="s">
        <v>777</v>
      </c>
    </row>
    <row r="3054" spans="1:4">
      <c r="A3054" t="s">
        <v>16167</v>
      </c>
      <c r="B3054" t="s">
        <v>16168</v>
      </c>
      <c r="C3054" t="s">
        <v>16169</v>
      </c>
      <c r="D3054" t="s">
        <v>777</v>
      </c>
    </row>
    <row r="3055" spans="1:4">
      <c r="A3055" t="s">
        <v>16170</v>
      </c>
      <c r="B3055" t="s">
        <v>16171</v>
      </c>
      <c r="C3055" t="s">
        <v>16172</v>
      </c>
      <c r="D3055" t="s">
        <v>777</v>
      </c>
    </row>
    <row r="3056" spans="1:4">
      <c r="A3056" t="s">
        <v>16173</v>
      </c>
      <c r="B3056" t="s">
        <v>16174</v>
      </c>
      <c r="C3056" t="s">
        <v>16175</v>
      </c>
      <c r="D3056" t="s">
        <v>764</v>
      </c>
    </row>
    <row r="3057" spans="1:4">
      <c r="A3057" t="s">
        <v>16176</v>
      </c>
      <c r="B3057" t="s">
        <v>16177</v>
      </c>
      <c r="C3057" t="s">
        <v>16178</v>
      </c>
      <c r="D3057" t="s">
        <v>764</v>
      </c>
    </row>
    <row r="3058" spans="1:4">
      <c r="A3058" t="s">
        <v>16179</v>
      </c>
      <c r="B3058" t="s">
        <v>16180</v>
      </c>
      <c r="C3058" t="s">
        <v>16181</v>
      </c>
      <c r="D3058" t="s">
        <v>762</v>
      </c>
    </row>
    <row r="3059" spans="1:4">
      <c r="A3059" t="s">
        <v>16182</v>
      </c>
      <c r="B3059" t="s">
        <v>16183</v>
      </c>
      <c r="C3059" t="s">
        <v>16184</v>
      </c>
      <c r="D3059" t="s">
        <v>777</v>
      </c>
    </row>
    <row r="3060" spans="1:4">
      <c r="A3060" t="s">
        <v>16185</v>
      </c>
      <c r="B3060" t="s">
        <v>16186</v>
      </c>
      <c r="C3060" t="s">
        <v>16187</v>
      </c>
      <c r="D3060" t="s">
        <v>764</v>
      </c>
    </row>
    <row r="3061" spans="1:4">
      <c r="A3061" t="s">
        <v>16188</v>
      </c>
      <c r="B3061" t="s">
        <v>16189</v>
      </c>
      <c r="C3061" t="s">
        <v>16190</v>
      </c>
      <c r="D3061" t="s">
        <v>764</v>
      </c>
    </row>
    <row r="3062" spans="1:4">
      <c r="A3062" t="s">
        <v>16191</v>
      </c>
      <c r="B3062" t="s">
        <v>16192</v>
      </c>
      <c r="C3062" t="s">
        <v>16193</v>
      </c>
      <c r="D3062" t="s">
        <v>777</v>
      </c>
    </row>
    <row r="3063" spans="1:4">
      <c r="A3063" t="s">
        <v>16194</v>
      </c>
      <c r="B3063" t="s">
        <v>16195</v>
      </c>
      <c r="C3063" t="s">
        <v>16196</v>
      </c>
      <c r="D3063" t="s">
        <v>764</v>
      </c>
    </row>
    <row r="3064" spans="1:4">
      <c r="A3064" t="s">
        <v>16197</v>
      </c>
      <c r="B3064" t="s">
        <v>16198</v>
      </c>
      <c r="C3064" t="s">
        <v>16199</v>
      </c>
      <c r="D3064" t="s">
        <v>764</v>
      </c>
    </row>
    <row r="3065" spans="1:4">
      <c r="A3065" t="s">
        <v>16200</v>
      </c>
      <c r="B3065" t="s">
        <v>16201</v>
      </c>
      <c r="C3065" t="s">
        <v>16202</v>
      </c>
      <c r="D3065" t="s">
        <v>777</v>
      </c>
    </row>
    <row r="3066" spans="1:4">
      <c r="A3066" t="s">
        <v>16203</v>
      </c>
      <c r="B3066" t="s">
        <v>16204</v>
      </c>
      <c r="C3066" t="s">
        <v>16205</v>
      </c>
      <c r="D3066" t="s">
        <v>763</v>
      </c>
    </row>
    <row r="3067" spans="1:4">
      <c r="A3067" t="s">
        <v>16206</v>
      </c>
      <c r="B3067" t="s">
        <v>16207</v>
      </c>
      <c r="C3067" t="s">
        <v>16208</v>
      </c>
      <c r="D3067" t="s">
        <v>764</v>
      </c>
    </row>
    <row r="3068" spans="1:4">
      <c r="A3068" t="s">
        <v>16209</v>
      </c>
      <c r="B3068" t="s">
        <v>16210</v>
      </c>
      <c r="C3068" t="s">
        <v>16211</v>
      </c>
      <c r="D3068" t="s">
        <v>777</v>
      </c>
    </row>
    <row r="3069" spans="1:4">
      <c r="A3069" t="s">
        <v>16212</v>
      </c>
      <c r="B3069" t="s">
        <v>16213</v>
      </c>
      <c r="C3069" t="s">
        <v>16214</v>
      </c>
      <c r="D3069" t="s">
        <v>764</v>
      </c>
    </row>
    <row r="3070" spans="1:4">
      <c r="A3070" t="s">
        <v>16215</v>
      </c>
      <c r="B3070" t="s">
        <v>13805</v>
      </c>
      <c r="C3070" t="s">
        <v>16216</v>
      </c>
      <c r="D3070" t="s">
        <v>764</v>
      </c>
    </row>
    <row r="3071" spans="1:4">
      <c r="A3071" t="s">
        <v>16217</v>
      </c>
      <c r="B3071" t="s">
        <v>16218</v>
      </c>
      <c r="C3071" t="s">
        <v>16219</v>
      </c>
      <c r="D3071" t="s">
        <v>764</v>
      </c>
    </row>
    <row r="3072" spans="1:4">
      <c r="A3072" t="s">
        <v>16220</v>
      </c>
      <c r="B3072" t="s">
        <v>16221</v>
      </c>
      <c r="C3072" t="s">
        <v>16222</v>
      </c>
      <c r="D3072" t="s">
        <v>764</v>
      </c>
    </row>
    <row r="3073" spans="1:4">
      <c r="A3073" t="s">
        <v>16223</v>
      </c>
      <c r="B3073" t="s">
        <v>16224</v>
      </c>
      <c r="C3073" t="s">
        <v>16225</v>
      </c>
      <c r="D3073" t="s">
        <v>764</v>
      </c>
    </row>
    <row r="3074" spans="1:4">
      <c r="A3074" t="s">
        <v>16226</v>
      </c>
      <c r="B3074" t="s">
        <v>16227</v>
      </c>
      <c r="C3074" t="s">
        <v>16228</v>
      </c>
      <c r="D3074" t="s">
        <v>777</v>
      </c>
    </row>
    <row r="3075" spans="1:4">
      <c r="A3075" t="s">
        <v>16229</v>
      </c>
      <c r="B3075" t="s">
        <v>16230</v>
      </c>
      <c r="C3075" t="s">
        <v>16231</v>
      </c>
      <c r="D3075" t="s">
        <v>764</v>
      </c>
    </row>
    <row r="3076" spans="1:4">
      <c r="A3076" t="s">
        <v>16232</v>
      </c>
      <c r="B3076" t="s">
        <v>16233</v>
      </c>
      <c r="C3076" t="s">
        <v>16234</v>
      </c>
      <c r="D3076" t="s">
        <v>764</v>
      </c>
    </row>
    <row r="3077" spans="1:4">
      <c r="A3077" t="s">
        <v>16235</v>
      </c>
      <c r="B3077" t="s">
        <v>16236</v>
      </c>
      <c r="C3077" t="s">
        <v>16237</v>
      </c>
      <c r="D3077" t="s">
        <v>764</v>
      </c>
    </row>
    <row r="3078" spans="1:4">
      <c r="A3078" t="s">
        <v>16238</v>
      </c>
      <c r="B3078" t="s">
        <v>16239</v>
      </c>
      <c r="C3078" t="s">
        <v>16240</v>
      </c>
      <c r="D3078" t="s">
        <v>764</v>
      </c>
    </row>
    <row r="3079" spans="1:4">
      <c r="A3079" t="s">
        <v>16241</v>
      </c>
      <c r="B3079" t="s">
        <v>16242</v>
      </c>
      <c r="C3079" t="s">
        <v>16243</v>
      </c>
      <c r="D3079" t="s">
        <v>772</v>
      </c>
    </row>
    <row r="3080" spans="1:4">
      <c r="A3080" t="s">
        <v>16244</v>
      </c>
      <c r="B3080" t="s">
        <v>16245</v>
      </c>
      <c r="C3080" t="s">
        <v>16246</v>
      </c>
      <c r="D3080" t="s">
        <v>772</v>
      </c>
    </row>
    <row r="3081" spans="1:4">
      <c r="A3081" t="s">
        <v>16247</v>
      </c>
      <c r="B3081" t="s">
        <v>16248</v>
      </c>
      <c r="C3081" t="s">
        <v>16249</v>
      </c>
      <c r="D3081" t="s">
        <v>772</v>
      </c>
    </row>
    <row r="3082" spans="1:4">
      <c r="A3082" t="s">
        <v>16250</v>
      </c>
      <c r="B3082" t="s">
        <v>16251</v>
      </c>
      <c r="C3082" t="s">
        <v>16252</v>
      </c>
      <c r="D3082" t="s">
        <v>772</v>
      </c>
    </row>
    <row r="3083" spans="1:4">
      <c r="A3083" t="s">
        <v>16253</v>
      </c>
      <c r="B3083" t="s">
        <v>16254</v>
      </c>
      <c r="C3083" t="s">
        <v>16255</v>
      </c>
      <c r="D3083" t="s">
        <v>774</v>
      </c>
    </row>
    <row r="3084" spans="1:4">
      <c r="A3084" t="s">
        <v>16256</v>
      </c>
      <c r="B3084" t="s">
        <v>16257</v>
      </c>
      <c r="C3084" t="s">
        <v>16258</v>
      </c>
      <c r="D3084" t="s">
        <v>772</v>
      </c>
    </row>
    <row r="3085" spans="1:4">
      <c r="A3085" t="s">
        <v>16259</v>
      </c>
      <c r="B3085" t="s">
        <v>16260</v>
      </c>
      <c r="C3085" t="s">
        <v>16261</v>
      </c>
      <c r="D3085" t="s">
        <v>772</v>
      </c>
    </row>
    <row r="3086" spans="1:4">
      <c r="A3086" t="s">
        <v>16262</v>
      </c>
      <c r="B3086" t="s">
        <v>16263</v>
      </c>
      <c r="C3086" t="s">
        <v>16264</v>
      </c>
      <c r="D3086" t="s">
        <v>772</v>
      </c>
    </row>
    <row r="3087" spans="1:4">
      <c r="A3087" t="s">
        <v>16265</v>
      </c>
      <c r="B3087" t="s">
        <v>16266</v>
      </c>
      <c r="C3087" t="s">
        <v>16267</v>
      </c>
      <c r="D3087" t="s">
        <v>772</v>
      </c>
    </row>
    <row r="3088" spans="1:4">
      <c r="A3088" t="s">
        <v>16268</v>
      </c>
      <c r="B3088" t="s">
        <v>16269</v>
      </c>
      <c r="C3088" t="s">
        <v>16270</v>
      </c>
      <c r="D3088" t="s">
        <v>774</v>
      </c>
    </row>
    <row r="3089" spans="1:4">
      <c r="A3089" t="s">
        <v>16271</v>
      </c>
      <c r="B3089" t="s">
        <v>16272</v>
      </c>
      <c r="C3089" t="s">
        <v>16273</v>
      </c>
      <c r="D3089" t="s">
        <v>774</v>
      </c>
    </row>
    <row r="3090" spans="1:4">
      <c r="A3090" t="s">
        <v>16274</v>
      </c>
      <c r="B3090" t="s">
        <v>16275</v>
      </c>
      <c r="C3090" t="s">
        <v>16276</v>
      </c>
      <c r="D3090" t="s">
        <v>774</v>
      </c>
    </row>
    <row r="3091" spans="1:4">
      <c r="A3091" t="s">
        <v>16277</v>
      </c>
      <c r="B3091" t="s">
        <v>16278</v>
      </c>
      <c r="C3091" t="s">
        <v>16279</v>
      </c>
      <c r="D3091" t="s">
        <v>772</v>
      </c>
    </row>
    <row r="3092" spans="1:4">
      <c r="A3092" t="s">
        <v>16280</v>
      </c>
      <c r="B3092" t="s">
        <v>16281</v>
      </c>
      <c r="C3092" t="s">
        <v>16282</v>
      </c>
      <c r="D3092" t="s">
        <v>772</v>
      </c>
    </row>
    <row r="3093" spans="1:4">
      <c r="A3093" t="s">
        <v>16283</v>
      </c>
      <c r="B3093" t="s">
        <v>16284</v>
      </c>
      <c r="C3093" t="s">
        <v>16285</v>
      </c>
      <c r="D3093" t="s">
        <v>772</v>
      </c>
    </row>
    <row r="3094" spans="1:4">
      <c r="A3094" t="s">
        <v>16286</v>
      </c>
      <c r="B3094" t="s">
        <v>16287</v>
      </c>
      <c r="C3094" t="s">
        <v>16288</v>
      </c>
      <c r="D3094" t="s">
        <v>772</v>
      </c>
    </row>
    <row r="3095" spans="1:4">
      <c r="A3095" t="s">
        <v>16289</v>
      </c>
      <c r="B3095" t="s">
        <v>16290</v>
      </c>
      <c r="C3095" t="s">
        <v>16291</v>
      </c>
      <c r="D3095" t="s">
        <v>772</v>
      </c>
    </row>
    <row r="3096" spans="1:4">
      <c r="A3096" t="s">
        <v>16292</v>
      </c>
      <c r="B3096" t="s">
        <v>16293</v>
      </c>
      <c r="C3096" t="s">
        <v>16294</v>
      </c>
      <c r="D3096" t="s">
        <v>772</v>
      </c>
    </row>
    <row r="3097" spans="1:4">
      <c r="A3097" t="s">
        <v>16295</v>
      </c>
      <c r="B3097" t="s">
        <v>16296</v>
      </c>
      <c r="C3097" t="s">
        <v>16297</v>
      </c>
      <c r="D3097" t="s">
        <v>772</v>
      </c>
    </row>
    <row r="3098" spans="1:4">
      <c r="A3098" t="s">
        <v>16298</v>
      </c>
      <c r="B3098" t="s">
        <v>16299</v>
      </c>
      <c r="C3098" t="s">
        <v>16300</v>
      </c>
      <c r="D3098" t="s">
        <v>772</v>
      </c>
    </row>
    <row r="3099" spans="1:4">
      <c r="A3099" t="s">
        <v>16301</v>
      </c>
      <c r="B3099" t="s">
        <v>16302</v>
      </c>
      <c r="C3099" t="s">
        <v>16303</v>
      </c>
      <c r="D3099" t="s">
        <v>772</v>
      </c>
    </row>
    <row r="3100" spans="1:4">
      <c r="A3100" t="s">
        <v>16304</v>
      </c>
      <c r="B3100" t="s">
        <v>16305</v>
      </c>
      <c r="C3100" t="s">
        <v>16306</v>
      </c>
      <c r="D3100" t="s">
        <v>774</v>
      </c>
    </row>
    <row r="3101" spans="1:4">
      <c r="A3101" t="s">
        <v>16307</v>
      </c>
      <c r="B3101" t="s">
        <v>16308</v>
      </c>
      <c r="C3101" t="s">
        <v>16309</v>
      </c>
      <c r="D3101" t="s">
        <v>772</v>
      </c>
    </row>
    <row r="3102" spans="1:4">
      <c r="A3102" t="s">
        <v>16310</v>
      </c>
      <c r="B3102" t="s">
        <v>16308</v>
      </c>
      <c r="C3102" t="s">
        <v>16311</v>
      </c>
      <c r="D3102" t="s">
        <v>772</v>
      </c>
    </row>
    <row r="3103" spans="1:4">
      <c r="A3103" t="s">
        <v>16312</v>
      </c>
      <c r="B3103" t="s">
        <v>16313</v>
      </c>
      <c r="C3103" t="s">
        <v>16314</v>
      </c>
      <c r="D3103" t="s">
        <v>772</v>
      </c>
    </row>
    <row r="3104" spans="1:4">
      <c r="A3104" t="s">
        <v>16315</v>
      </c>
      <c r="B3104" t="s">
        <v>16316</v>
      </c>
      <c r="C3104" t="s">
        <v>16317</v>
      </c>
      <c r="D3104" t="s">
        <v>772</v>
      </c>
    </row>
    <row r="3105" spans="1:4">
      <c r="A3105" t="s">
        <v>16318</v>
      </c>
      <c r="B3105" t="s">
        <v>16319</v>
      </c>
      <c r="C3105" t="s">
        <v>16320</v>
      </c>
      <c r="D3105" t="s">
        <v>764</v>
      </c>
    </row>
    <row r="3106" spans="1:4">
      <c r="A3106" t="s">
        <v>16321</v>
      </c>
      <c r="B3106" t="s">
        <v>16322</v>
      </c>
      <c r="C3106" t="s">
        <v>16323</v>
      </c>
      <c r="D3106" t="s">
        <v>764</v>
      </c>
    </row>
    <row r="3107" spans="1:4">
      <c r="A3107" t="s">
        <v>16324</v>
      </c>
      <c r="B3107" t="s">
        <v>16325</v>
      </c>
      <c r="C3107" t="s">
        <v>16326</v>
      </c>
      <c r="D3107" t="s">
        <v>764</v>
      </c>
    </row>
    <row r="3108" spans="1:4">
      <c r="A3108" t="s">
        <v>16327</v>
      </c>
      <c r="B3108" t="s">
        <v>16328</v>
      </c>
      <c r="C3108" t="s">
        <v>16329</v>
      </c>
      <c r="D3108" t="s">
        <v>764</v>
      </c>
    </row>
    <row r="3109" spans="1:4">
      <c r="A3109" t="s">
        <v>16330</v>
      </c>
      <c r="B3109" t="s">
        <v>16331</v>
      </c>
      <c r="C3109" t="s">
        <v>16332</v>
      </c>
      <c r="D3109" t="s">
        <v>764</v>
      </c>
    </row>
    <row r="3110" spans="1:4">
      <c r="A3110" t="s">
        <v>16333</v>
      </c>
      <c r="B3110" t="s">
        <v>16334</v>
      </c>
      <c r="C3110" t="s">
        <v>16335</v>
      </c>
      <c r="D3110" t="s">
        <v>764</v>
      </c>
    </row>
    <row r="3111" spans="1:4">
      <c r="A3111" t="s">
        <v>16336</v>
      </c>
      <c r="B3111" t="s">
        <v>16337</v>
      </c>
      <c r="C3111" t="s">
        <v>16338</v>
      </c>
      <c r="D3111" t="s">
        <v>764</v>
      </c>
    </row>
    <row r="3112" spans="1:4">
      <c r="A3112" t="s">
        <v>16339</v>
      </c>
      <c r="B3112" t="s">
        <v>16340</v>
      </c>
      <c r="C3112" t="s">
        <v>16341</v>
      </c>
      <c r="D3112" t="s">
        <v>764</v>
      </c>
    </row>
    <row r="3113" spans="1:4">
      <c r="A3113" t="s">
        <v>16342</v>
      </c>
      <c r="B3113" t="s">
        <v>16343</v>
      </c>
      <c r="C3113" t="s">
        <v>16344</v>
      </c>
      <c r="D3113" t="s">
        <v>766</v>
      </c>
    </row>
    <row r="3114" spans="1:4">
      <c r="A3114" t="s">
        <v>16345</v>
      </c>
      <c r="B3114" t="s">
        <v>16346</v>
      </c>
      <c r="C3114" t="s">
        <v>16347</v>
      </c>
      <c r="D3114" t="s">
        <v>764</v>
      </c>
    </row>
    <row r="3115" spans="1:4">
      <c r="A3115" t="s">
        <v>16348</v>
      </c>
      <c r="B3115" t="s">
        <v>16349</v>
      </c>
      <c r="C3115" t="s">
        <v>16350</v>
      </c>
      <c r="D3115" t="s">
        <v>764</v>
      </c>
    </row>
    <row r="3116" spans="1:4">
      <c r="A3116" t="s">
        <v>16351</v>
      </c>
      <c r="B3116" t="s">
        <v>13775</v>
      </c>
      <c r="C3116" t="s">
        <v>16352</v>
      </c>
      <c r="D3116" t="s">
        <v>764</v>
      </c>
    </row>
    <row r="3117" spans="1:4">
      <c r="A3117" t="s">
        <v>16353</v>
      </c>
      <c r="B3117" t="s">
        <v>16354</v>
      </c>
      <c r="C3117" t="s">
        <v>16355</v>
      </c>
      <c r="D3117" t="s">
        <v>771</v>
      </c>
    </row>
    <row r="3118" spans="1:4">
      <c r="A3118" t="s">
        <v>16356</v>
      </c>
      <c r="B3118" t="s">
        <v>16357</v>
      </c>
      <c r="C3118" t="s">
        <v>16358</v>
      </c>
      <c r="D3118" t="s">
        <v>777</v>
      </c>
    </row>
    <row r="3119" spans="1:4">
      <c r="A3119" t="s">
        <v>16359</v>
      </c>
      <c r="B3119" t="s">
        <v>16360</v>
      </c>
      <c r="C3119" t="s">
        <v>16361</v>
      </c>
      <c r="D3119" t="s">
        <v>777</v>
      </c>
    </row>
    <row r="3120" spans="1:4">
      <c r="A3120" t="s">
        <v>16362</v>
      </c>
      <c r="B3120" t="s">
        <v>16363</v>
      </c>
      <c r="C3120" t="s">
        <v>16364</v>
      </c>
      <c r="D3120" t="s">
        <v>777</v>
      </c>
    </row>
    <row r="3121" spans="1:4">
      <c r="A3121" t="s">
        <v>16365</v>
      </c>
      <c r="B3121" t="s">
        <v>16366</v>
      </c>
      <c r="C3121" t="s">
        <v>16367</v>
      </c>
      <c r="D3121" t="s">
        <v>771</v>
      </c>
    </row>
    <row r="3122" spans="1:4">
      <c r="A3122" t="s">
        <v>16368</v>
      </c>
      <c r="B3122" t="s">
        <v>16369</v>
      </c>
      <c r="C3122" t="s">
        <v>16370</v>
      </c>
      <c r="D3122" t="s">
        <v>777</v>
      </c>
    </row>
    <row r="3123" spans="1:4">
      <c r="A3123" t="s">
        <v>16371</v>
      </c>
      <c r="B3123" t="s">
        <v>16372</v>
      </c>
      <c r="C3123" t="s">
        <v>16373</v>
      </c>
      <c r="D3123" t="s">
        <v>764</v>
      </c>
    </row>
    <row r="3124" spans="1:4">
      <c r="A3124" t="s">
        <v>16374</v>
      </c>
      <c r="B3124" t="s">
        <v>16375</v>
      </c>
      <c r="C3124" t="s">
        <v>16376</v>
      </c>
      <c r="D3124" t="s">
        <v>764</v>
      </c>
    </row>
    <row r="3125" spans="1:4">
      <c r="A3125" t="s">
        <v>16377</v>
      </c>
      <c r="B3125" t="s">
        <v>16378</v>
      </c>
      <c r="C3125" t="s">
        <v>16379</v>
      </c>
      <c r="D3125" t="s">
        <v>777</v>
      </c>
    </row>
    <row r="3126" spans="1:4">
      <c r="A3126" t="s">
        <v>16380</v>
      </c>
      <c r="B3126" t="s">
        <v>16381</v>
      </c>
      <c r="C3126" t="s">
        <v>16382</v>
      </c>
      <c r="D3126" t="s">
        <v>777</v>
      </c>
    </row>
    <row r="3127" spans="1:4">
      <c r="A3127" t="s">
        <v>16383</v>
      </c>
      <c r="B3127" t="s">
        <v>16384</v>
      </c>
      <c r="C3127" t="s">
        <v>16385</v>
      </c>
      <c r="D3127" t="s">
        <v>764</v>
      </c>
    </row>
    <row r="3128" spans="1:4">
      <c r="A3128" t="s">
        <v>16386</v>
      </c>
      <c r="B3128" t="s">
        <v>16387</v>
      </c>
      <c r="C3128" t="s">
        <v>16388</v>
      </c>
      <c r="D3128" t="s">
        <v>777</v>
      </c>
    </row>
    <row r="3129" spans="1:4">
      <c r="A3129" t="s">
        <v>16389</v>
      </c>
      <c r="B3129" t="s">
        <v>16390</v>
      </c>
      <c r="C3129" t="s">
        <v>16391</v>
      </c>
      <c r="D3129" t="s">
        <v>772</v>
      </c>
    </row>
    <row r="3130" spans="1:4">
      <c r="A3130" t="s">
        <v>16392</v>
      </c>
      <c r="B3130" t="s">
        <v>16393</v>
      </c>
      <c r="C3130" t="s">
        <v>16394</v>
      </c>
      <c r="D3130" t="s">
        <v>777</v>
      </c>
    </row>
    <row r="3131" spans="1:4">
      <c r="A3131" t="s">
        <v>16395</v>
      </c>
      <c r="B3131" t="s">
        <v>16396</v>
      </c>
      <c r="C3131" t="s">
        <v>16397</v>
      </c>
      <c r="D3131" t="s">
        <v>764</v>
      </c>
    </row>
    <row r="3132" spans="1:4">
      <c r="A3132" t="s">
        <v>16398</v>
      </c>
      <c r="B3132" t="s">
        <v>16399</v>
      </c>
      <c r="C3132" t="s">
        <v>16400</v>
      </c>
      <c r="D3132" t="s">
        <v>777</v>
      </c>
    </row>
    <row r="3133" spans="1:4">
      <c r="A3133" t="s">
        <v>16401</v>
      </c>
      <c r="B3133" t="s">
        <v>16402</v>
      </c>
      <c r="C3133" t="s">
        <v>16403</v>
      </c>
      <c r="D3133" t="s">
        <v>764</v>
      </c>
    </row>
    <row r="3134" spans="1:4">
      <c r="A3134" t="s">
        <v>16404</v>
      </c>
      <c r="B3134" t="s">
        <v>16405</v>
      </c>
      <c r="C3134" t="s">
        <v>16406</v>
      </c>
      <c r="D3134" t="s">
        <v>775</v>
      </c>
    </row>
    <row r="3135" spans="1:4">
      <c r="A3135" t="s">
        <v>16407</v>
      </c>
      <c r="B3135" t="s">
        <v>16408</v>
      </c>
      <c r="C3135" t="s">
        <v>16409</v>
      </c>
      <c r="D3135" t="s">
        <v>772</v>
      </c>
    </row>
    <row r="3136" spans="1:4">
      <c r="A3136" t="s">
        <v>16410</v>
      </c>
      <c r="B3136" t="s">
        <v>16411</v>
      </c>
      <c r="C3136" t="s">
        <v>16412</v>
      </c>
      <c r="D3136" t="s">
        <v>770</v>
      </c>
    </row>
    <row r="3137" spans="1:4">
      <c r="A3137" t="s">
        <v>16413</v>
      </c>
      <c r="B3137" t="s">
        <v>16414</v>
      </c>
      <c r="C3137" t="s">
        <v>16415</v>
      </c>
      <c r="D3137" t="s">
        <v>777</v>
      </c>
    </row>
    <row r="3138" spans="1:4">
      <c r="A3138" t="s">
        <v>16416</v>
      </c>
      <c r="B3138" t="s">
        <v>16417</v>
      </c>
      <c r="C3138" t="s">
        <v>16418</v>
      </c>
      <c r="D3138" t="s">
        <v>772</v>
      </c>
    </row>
    <row r="3139" spans="1:4">
      <c r="A3139" t="s">
        <v>16419</v>
      </c>
      <c r="B3139" t="s">
        <v>16420</v>
      </c>
      <c r="C3139" t="s">
        <v>16421</v>
      </c>
      <c r="D3139" t="s">
        <v>777</v>
      </c>
    </row>
    <row r="3140" spans="1:4">
      <c r="A3140" t="s">
        <v>16422</v>
      </c>
      <c r="B3140" t="s">
        <v>16423</v>
      </c>
      <c r="C3140" t="s">
        <v>16424</v>
      </c>
      <c r="D3140" t="s">
        <v>764</v>
      </c>
    </row>
    <row r="3141" spans="1:4">
      <c r="A3141" t="s">
        <v>16425</v>
      </c>
      <c r="B3141" t="s">
        <v>16426</v>
      </c>
      <c r="C3141" t="s">
        <v>16427</v>
      </c>
      <c r="D3141" t="s">
        <v>777</v>
      </c>
    </row>
    <row r="3142" spans="1:4">
      <c r="A3142" t="s">
        <v>16428</v>
      </c>
      <c r="B3142" t="s">
        <v>16429</v>
      </c>
      <c r="C3142" t="s">
        <v>16430</v>
      </c>
      <c r="D3142" t="s">
        <v>764</v>
      </c>
    </row>
    <row r="3143" spans="1:4">
      <c r="A3143" t="s">
        <v>16431</v>
      </c>
      <c r="B3143" t="s">
        <v>16432</v>
      </c>
      <c r="C3143" t="s">
        <v>16433</v>
      </c>
      <c r="D3143" t="s">
        <v>775</v>
      </c>
    </row>
    <row r="3144" spans="1:4">
      <c r="A3144" t="s">
        <v>16434</v>
      </c>
      <c r="B3144" t="s">
        <v>16435</v>
      </c>
      <c r="C3144" t="s">
        <v>16436</v>
      </c>
      <c r="D3144" t="s">
        <v>772</v>
      </c>
    </row>
    <row r="3145" spans="1:4">
      <c r="A3145" t="s">
        <v>16437</v>
      </c>
      <c r="B3145" t="s">
        <v>16438</v>
      </c>
      <c r="C3145" t="s">
        <v>16439</v>
      </c>
      <c r="D3145" t="s">
        <v>777</v>
      </c>
    </row>
    <row r="3146" spans="1:4">
      <c r="A3146" t="s">
        <v>16440</v>
      </c>
      <c r="B3146" t="s">
        <v>16441</v>
      </c>
      <c r="C3146" t="s">
        <v>16442</v>
      </c>
      <c r="D3146" t="s">
        <v>764</v>
      </c>
    </row>
    <row r="3147" spans="1:4">
      <c r="A3147" t="s">
        <v>16443</v>
      </c>
      <c r="B3147" t="s">
        <v>16444</v>
      </c>
      <c r="C3147" t="s">
        <v>16445</v>
      </c>
      <c r="D3147" t="s">
        <v>777</v>
      </c>
    </row>
    <row r="3148" spans="1:4">
      <c r="A3148" t="s">
        <v>16446</v>
      </c>
      <c r="B3148" t="s">
        <v>16447</v>
      </c>
      <c r="C3148" t="s">
        <v>16448</v>
      </c>
      <c r="D3148" t="s">
        <v>764</v>
      </c>
    </row>
    <row r="3149" spans="1:4">
      <c r="A3149" t="s">
        <v>16449</v>
      </c>
      <c r="B3149" t="s">
        <v>16450</v>
      </c>
      <c r="C3149" t="s">
        <v>16451</v>
      </c>
      <c r="D3149" t="s">
        <v>764</v>
      </c>
    </row>
    <row r="3150" spans="1:4">
      <c r="A3150" t="s">
        <v>16452</v>
      </c>
      <c r="B3150" t="s">
        <v>16444</v>
      </c>
      <c r="C3150" t="s">
        <v>16453</v>
      </c>
      <c r="D3150" t="s">
        <v>777</v>
      </c>
    </row>
    <row r="3151" spans="1:4">
      <c r="A3151" t="s">
        <v>16454</v>
      </c>
      <c r="B3151" t="s">
        <v>16455</v>
      </c>
      <c r="C3151" t="s">
        <v>16456</v>
      </c>
      <c r="D3151" t="s">
        <v>777</v>
      </c>
    </row>
    <row r="3152" spans="1:4">
      <c r="A3152" t="s">
        <v>16457</v>
      </c>
      <c r="B3152" t="s">
        <v>16458</v>
      </c>
      <c r="C3152" t="s">
        <v>16459</v>
      </c>
      <c r="D3152" t="s">
        <v>764</v>
      </c>
    </row>
    <row r="3153" spans="1:4">
      <c r="A3153" t="s">
        <v>16460</v>
      </c>
      <c r="B3153" t="s">
        <v>16461</v>
      </c>
      <c r="C3153" t="s">
        <v>16462</v>
      </c>
      <c r="D3153" t="s">
        <v>772</v>
      </c>
    </row>
    <row r="3154" spans="1:4">
      <c r="A3154" t="s">
        <v>16463</v>
      </c>
      <c r="B3154" t="s">
        <v>16464</v>
      </c>
      <c r="C3154" t="s">
        <v>16465</v>
      </c>
      <c r="D3154" t="s">
        <v>764</v>
      </c>
    </row>
    <row r="3155" spans="1:4">
      <c r="A3155" t="s">
        <v>16466</v>
      </c>
      <c r="B3155" t="s">
        <v>16467</v>
      </c>
      <c r="C3155" t="s">
        <v>16468</v>
      </c>
      <c r="D3155" t="s">
        <v>773</v>
      </c>
    </row>
    <row r="3156" spans="1:4">
      <c r="A3156" t="s">
        <v>16469</v>
      </c>
      <c r="B3156" t="s">
        <v>16470</v>
      </c>
      <c r="C3156" t="s">
        <v>16471</v>
      </c>
      <c r="D3156" t="s">
        <v>772</v>
      </c>
    </row>
    <row r="3157" spans="1:4">
      <c r="A3157" t="s">
        <v>16472</v>
      </c>
      <c r="B3157" t="s">
        <v>16473</v>
      </c>
      <c r="C3157" t="s">
        <v>16474</v>
      </c>
      <c r="D3157" t="s">
        <v>772</v>
      </c>
    </row>
    <row r="3158" spans="1:4">
      <c r="A3158" t="s">
        <v>16475</v>
      </c>
      <c r="B3158" t="s">
        <v>16476</v>
      </c>
      <c r="C3158" t="s">
        <v>16477</v>
      </c>
      <c r="D3158" t="s">
        <v>764</v>
      </c>
    </row>
    <row r="3159" spans="1:4">
      <c r="A3159" t="s">
        <v>16478</v>
      </c>
      <c r="B3159" t="s">
        <v>16479</v>
      </c>
      <c r="C3159" t="s">
        <v>16480</v>
      </c>
      <c r="D3159" t="s">
        <v>772</v>
      </c>
    </row>
    <row r="3160" spans="1:4">
      <c r="A3160" t="s">
        <v>16481</v>
      </c>
      <c r="B3160" t="s">
        <v>16482</v>
      </c>
      <c r="C3160" t="s">
        <v>16483</v>
      </c>
      <c r="D3160" t="s">
        <v>772</v>
      </c>
    </row>
    <row r="3161" spans="1:4">
      <c r="A3161" t="s">
        <v>16484</v>
      </c>
      <c r="B3161" t="s">
        <v>16485</v>
      </c>
      <c r="C3161" t="s">
        <v>16486</v>
      </c>
      <c r="D3161" t="s">
        <v>772</v>
      </c>
    </row>
    <row r="3162" spans="1:4">
      <c r="A3162" t="s">
        <v>16487</v>
      </c>
      <c r="B3162" t="s">
        <v>16488</v>
      </c>
      <c r="C3162" t="s">
        <v>16489</v>
      </c>
      <c r="D3162" t="s">
        <v>764</v>
      </c>
    </row>
    <row r="3163" spans="1:4">
      <c r="A3163" t="s">
        <v>16490</v>
      </c>
      <c r="B3163" t="s">
        <v>16491</v>
      </c>
      <c r="C3163" t="s">
        <v>16492</v>
      </c>
      <c r="D3163" t="s">
        <v>764</v>
      </c>
    </row>
    <row r="3164" spans="1:4">
      <c r="A3164" t="s">
        <v>16493</v>
      </c>
      <c r="B3164" t="s">
        <v>16494</v>
      </c>
      <c r="C3164" t="s">
        <v>16495</v>
      </c>
      <c r="D3164" t="s">
        <v>764</v>
      </c>
    </row>
    <row r="3165" spans="1:4">
      <c r="A3165" t="s">
        <v>16496</v>
      </c>
      <c r="B3165" t="s">
        <v>16497</v>
      </c>
      <c r="C3165" t="s">
        <v>16498</v>
      </c>
      <c r="D3165" t="s">
        <v>769</v>
      </c>
    </row>
    <row r="3166" spans="1:4">
      <c r="A3166" t="s">
        <v>16499</v>
      </c>
      <c r="B3166" t="s">
        <v>16500</v>
      </c>
      <c r="C3166" t="s">
        <v>16501</v>
      </c>
      <c r="D3166" t="s">
        <v>775</v>
      </c>
    </row>
    <row r="3167" spans="1:4">
      <c r="A3167" t="s">
        <v>16502</v>
      </c>
      <c r="B3167" t="s">
        <v>16503</v>
      </c>
      <c r="C3167" t="s">
        <v>16504</v>
      </c>
      <c r="D3167" t="s">
        <v>764</v>
      </c>
    </row>
    <row r="3168" spans="1:4">
      <c r="A3168" t="s">
        <v>16505</v>
      </c>
      <c r="B3168" t="s">
        <v>16506</v>
      </c>
      <c r="C3168" t="s">
        <v>16507</v>
      </c>
      <c r="D3168" t="s">
        <v>764</v>
      </c>
    </row>
    <row r="3169" spans="1:4">
      <c r="A3169" t="s">
        <v>16508</v>
      </c>
      <c r="B3169" t="s">
        <v>16509</v>
      </c>
      <c r="C3169" t="s">
        <v>16510</v>
      </c>
      <c r="D3169" t="s">
        <v>764</v>
      </c>
    </row>
    <row r="3170" spans="1:4">
      <c r="A3170" t="s">
        <v>16511</v>
      </c>
      <c r="B3170" t="s">
        <v>16512</v>
      </c>
      <c r="C3170" t="s">
        <v>16513</v>
      </c>
      <c r="D3170" t="s">
        <v>764</v>
      </c>
    </row>
    <row r="3171" spans="1:4">
      <c r="A3171" t="s">
        <v>16514</v>
      </c>
      <c r="B3171" t="s">
        <v>16515</v>
      </c>
      <c r="C3171" t="s">
        <v>16516</v>
      </c>
      <c r="D3171" t="s">
        <v>764</v>
      </c>
    </row>
    <row r="3172" spans="1:4">
      <c r="A3172" t="s">
        <v>16517</v>
      </c>
      <c r="B3172" t="s">
        <v>16082</v>
      </c>
      <c r="C3172" t="s">
        <v>16518</v>
      </c>
      <c r="D3172" t="s">
        <v>764</v>
      </c>
    </row>
    <row r="3173" spans="1:4">
      <c r="A3173" t="s">
        <v>16519</v>
      </c>
      <c r="B3173" t="s">
        <v>16520</v>
      </c>
      <c r="C3173" t="s">
        <v>16521</v>
      </c>
      <c r="D3173" t="s">
        <v>764</v>
      </c>
    </row>
    <row r="3174" spans="1:4">
      <c r="A3174" t="s">
        <v>16522</v>
      </c>
      <c r="B3174" t="s">
        <v>16523</v>
      </c>
      <c r="C3174" t="s">
        <v>16524</v>
      </c>
      <c r="D3174" t="s">
        <v>769</v>
      </c>
    </row>
    <row r="3175" spans="1:4">
      <c r="A3175" t="s">
        <v>16525</v>
      </c>
      <c r="B3175" t="s">
        <v>16526</v>
      </c>
      <c r="C3175" t="s">
        <v>16527</v>
      </c>
      <c r="D3175" t="s">
        <v>764</v>
      </c>
    </row>
    <row r="3176" spans="1:4">
      <c r="A3176" t="s">
        <v>16528</v>
      </c>
      <c r="B3176" t="s">
        <v>16529</v>
      </c>
      <c r="C3176" t="s">
        <v>16530</v>
      </c>
      <c r="D3176" t="s">
        <v>773</v>
      </c>
    </row>
    <row r="3177" spans="1:4">
      <c r="A3177" t="s">
        <v>16531</v>
      </c>
      <c r="B3177" t="s">
        <v>12177</v>
      </c>
      <c r="C3177" t="s">
        <v>16532</v>
      </c>
      <c r="D3177" t="s">
        <v>769</v>
      </c>
    </row>
    <row r="3178" spans="1:4">
      <c r="A3178" t="s">
        <v>16533</v>
      </c>
      <c r="B3178" t="s">
        <v>16534</v>
      </c>
      <c r="C3178" t="s">
        <v>16535</v>
      </c>
      <c r="D3178" t="s">
        <v>775</v>
      </c>
    </row>
    <row r="3179" spans="1:4">
      <c r="A3179" t="s">
        <v>16536</v>
      </c>
      <c r="B3179" t="s">
        <v>16537</v>
      </c>
      <c r="C3179" t="s">
        <v>16538</v>
      </c>
      <c r="D3179" t="s">
        <v>764</v>
      </c>
    </row>
    <row r="3180" spans="1:4">
      <c r="A3180" t="s">
        <v>16539</v>
      </c>
      <c r="B3180" t="s">
        <v>16540</v>
      </c>
      <c r="C3180" t="s">
        <v>16541</v>
      </c>
      <c r="D3180" t="s">
        <v>764</v>
      </c>
    </row>
    <row r="3181" spans="1:4">
      <c r="A3181" t="s">
        <v>16542</v>
      </c>
      <c r="B3181" t="s">
        <v>16543</v>
      </c>
      <c r="C3181" t="s">
        <v>16544</v>
      </c>
      <c r="D3181" t="s">
        <v>772</v>
      </c>
    </row>
    <row r="3182" spans="1:4">
      <c r="A3182" t="s">
        <v>16545</v>
      </c>
      <c r="B3182" t="s">
        <v>16546</v>
      </c>
      <c r="C3182" t="s">
        <v>16547</v>
      </c>
      <c r="D3182" t="s">
        <v>773</v>
      </c>
    </row>
    <row r="3183" spans="1:4">
      <c r="A3183" t="s">
        <v>16548</v>
      </c>
      <c r="B3183" t="s">
        <v>16549</v>
      </c>
      <c r="C3183" t="s">
        <v>16550</v>
      </c>
      <c r="D3183" t="s">
        <v>764</v>
      </c>
    </row>
    <row r="3184" spans="1:4">
      <c r="A3184" t="s">
        <v>16551</v>
      </c>
      <c r="B3184" t="s">
        <v>16552</v>
      </c>
      <c r="C3184" t="s">
        <v>16553</v>
      </c>
      <c r="D3184" t="s">
        <v>775</v>
      </c>
    </row>
    <row r="3185" spans="1:4">
      <c r="A3185" t="s">
        <v>16554</v>
      </c>
      <c r="B3185" t="s">
        <v>16555</v>
      </c>
      <c r="C3185" t="s">
        <v>16556</v>
      </c>
      <c r="D3185" t="s">
        <v>775</v>
      </c>
    </row>
    <row r="3186" spans="1:4">
      <c r="A3186" t="s">
        <v>16557</v>
      </c>
      <c r="B3186" t="s">
        <v>16558</v>
      </c>
      <c r="C3186" t="s">
        <v>16559</v>
      </c>
      <c r="D3186" t="s">
        <v>775</v>
      </c>
    </row>
    <row r="3187" spans="1:4">
      <c r="A3187" t="s">
        <v>16560</v>
      </c>
      <c r="B3187" t="s">
        <v>16561</v>
      </c>
      <c r="C3187" t="s">
        <v>16562</v>
      </c>
      <c r="D3187" t="s">
        <v>764</v>
      </c>
    </row>
    <row r="3188" spans="1:4">
      <c r="A3188" t="s">
        <v>16563</v>
      </c>
      <c r="B3188" t="s">
        <v>16564</v>
      </c>
      <c r="C3188" t="s">
        <v>16565</v>
      </c>
      <c r="D3188" t="s">
        <v>772</v>
      </c>
    </row>
    <row r="3189" spans="1:4">
      <c r="A3189" t="s">
        <v>16566</v>
      </c>
      <c r="B3189" t="s">
        <v>16567</v>
      </c>
      <c r="C3189" t="s">
        <v>16568</v>
      </c>
      <c r="D3189" t="s">
        <v>764</v>
      </c>
    </row>
    <row r="3190" spans="1:4">
      <c r="A3190" t="s">
        <v>16569</v>
      </c>
      <c r="B3190" t="s">
        <v>16570</v>
      </c>
      <c r="C3190" t="s">
        <v>16571</v>
      </c>
      <c r="D3190" t="s">
        <v>772</v>
      </c>
    </row>
    <row r="3191" spans="1:4">
      <c r="A3191" t="s">
        <v>16572</v>
      </c>
      <c r="B3191" t="s">
        <v>16573</v>
      </c>
      <c r="C3191" t="s">
        <v>16574</v>
      </c>
      <c r="D3191" t="s">
        <v>775</v>
      </c>
    </row>
    <row r="3192" spans="1:4">
      <c r="A3192" t="s">
        <v>16575</v>
      </c>
      <c r="B3192" t="s">
        <v>16576</v>
      </c>
      <c r="C3192" t="s">
        <v>16577</v>
      </c>
      <c r="D3192" t="s">
        <v>775</v>
      </c>
    </row>
    <row r="3193" spans="1:4">
      <c r="A3193" t="s">
        <v>16578</v>
      </c>
      <c r="B3193" t="s">
        <v>16579</v>
      </c>
      <c r="C3193" t="s">
        <v>16580</v>
      </c>
      <c r="D3193" t="s">
        <v>775</v>
      </c>
    </row>
    <row r="3194" spans="1:4">
      <c r="A3194" t="s">
        <v>16581</v>
      </c>
      <c r="B3194" t="s">
        <v>16582</v>
      </c>
      <c r="C3194" t="s">
        <v>16583</v>
      </c>
      <c r="D3194" t="s">
        <v>764</v>
      </c>
    </row>
    <row r="3195" spans="1:4">
      <c r="A3195" t="s">
        <v>16584</v>
      </c>
      <c r="B3195" t="s">
        <v>16585</v>
      </c>
      <c r="C3195" t="s">
        <v>16586</v>
      </c>
      <c r="D3195" t="s">
        <v>772</v>
      </c>
    </row>
    <row r="3196" spans="1:4">
      <c r="A3196" t="s">
        <v>16587</v>
      </c>
      <c r="B3196" t="s">
        <v>16588</v>
      </c>
      <c r="C3196" t="s">
        <v>16589</v>
      </c>
      <c r="D3196" t="s">
        <v>772</v>
      </c>
    </row>
    <row r="3197" spans="1:4">
      <c r="A3197" t="s">
        <v>16590</v>
      </c>
      <c r="B3197" t="s">
        <v>16591</v>
      </c>
      <c r="C3197" t="s">
        <v>16592</v>
      </c>
      <c r="D3197" t="s">
        <v>775</v>
      </c>
    </row>
    <row r="3198" spans="1:4">
      <c r="A3198" t="s">
        <v>16593</v>
      </c>
      <c r="B3198" t="s">
        <v>16594</v>
      </c>
      <c r="C3198" t="s">
        <v>16595</v>
      </c>
      <c r="D3198" t="s">
        <v>775</v>
      </c>
    </row>
    <row r="3199" spans="1:4">
      <c r="A3199" t="s">
        <v>16596</v>
      </c>
      <c r="B3199" t="s">
        <v>16597</v>
      </c>
      <c r="C3199" t="s">
        <v>16598</v>
      </c>
      <c r="D3199" t="s">
        <v>775</v>
      </c>
    </row>
    <row r="3200" spans="1:4">
      <c r="A3200" t="s">
        <v>16599</v>
      </c>
      <c r="B3200" t="s">
        <v>16600</v>
      </c>
      <c r="C3200" t="s">
        <v>16601</v>
      </c>
      <c r="D3200" t="s">
        <v>775</v>
      </c>
    </row>
    <row r="3201" spans="1:4">
      <c r="A3201" t="s">
        <v>16602</v>
      </c>
      <c r="B3201" t="s">
        <v>16603</v>
      </c>
      <c r="C3201" t="s">
        <v>16604</v>
      </c>
      <c r="D3201" t="s">
        <v>775</v>
      </c>
    </row>
    <row r="3202" spans="1:4">
      <c r="A3202" t="s">
        <v>16605</v>
      </c>
      <c r="B3202" t="s">
        <v>16606</v>
      </c>
      <c r="C3202" t="s">
        <v>16607</v>
      </c>
      <c r="D3202" t="s">
        <v>772</v>
      </c>
    </row>
    <row r="3203" spans="1:4">
      <c r="A3203" t="s">
        <v>16608</v>
      </c>
      <c r="B3203" t="s">
        <v>16609</v>
      </c>
      <c r="C3203" t="s">
        <v>16610</v>
      </c>
      <c r="D3203" t="s">
        <v>769</v>
      </c>
    </row>
    <row r="3204" spans="1:4">
      <c r="A3204" t="s">
        <v>16611</v>
      </c>
      <c r="B3204" t="s">
        <v>16612</v>
      </c>
      <c r="C3204" t="s">
        <v>16613</v>
      </c>
      <c r="D3204" t="s">
        <v>764</v>
      </c>
    </row>
    <row r="3205" spans="1:4">
      <c r="A3205" t="s">
        <v>16614</v>
      </c>
      <c r="B3205" t="s">
        <v>16615</v>
      </c>
      <c r="C3205" t="s">
        <v>16616</v>
      </c>
      <c r="D3205" t="s">
        <v>764</v>
      </c>
    </row>
    <row r="3206" spans="1:4">
      <c r="A3206" t="s">
        <v>16617</v>
      </c>
      <c r="B3206" t="s">
        <v>16618</v>
      </c>
      <c r="C3206" t="s">
        <v>16619</v>
      </c>
      <c r="D3206" t="s">
        <v>764</v>
      </c>
    </row>
    <row r="3207" spans="1:4">
      <c r="A3207" t="s">
        <v>16620</v>
      </c>
      <c r="B3207" t="s">
        <v>16621</v>
      </c>
      <c r="C3207" t="s">
        <v>16622</v>
      </c>
      <c r="D3207" t="s">
        <v>772</v>
      </c>
    </row>
    <row r="3208" spans="1:4">
      <c r="A3208" t="s">
        <v>16623</v>
      </c>
      <c r="B3208" t="s">
        <v>16624</v>
      </c>
      <c r="C3208" t="s">
        <v>16625</v>
      </c>
      <c r="D3208" t="s">
        <v>775</v>
      </c>
    </row>
    <row r="3209" spans="1:4">
      <c r="A3209" t="s">
        <v>16626</v>
      </c>
      <c r="B3209" t="s">
        <v>16627</v>
      </c>
      <c r="C3209" t="s">
        <v>13814</v>
      </c>
      <c r="D3209" t="s">
        <v>764</v>
      </c>
    </row>
    <row r="3210" spans="1:4">
      <c r="A3210" t="s">
        <v>16628</v>
      </c>
      <c r="B3210" t="s">
        <v>16629</v>
      </c>
      <c r="C3210" t="s">
        <v>16630</v>
      </c>
      <c r="D3210" t="s">
        <v>769</v>
      </c>
    </row>
    <row r="3211" spans="1:4">
      <c r="A3211" t="s">
        <v>16631</v>
      </c>
      <c r="B3211" t="s">
        <v>16609</v>
      </c>
      <c r="C3211" t="s">
        <v>16632</v>
      </c>
      <c r="D3211" t="s">
        <v>769</v>
      </c>
    </row>
    <row r="3212" spans="1:4">
      <c r="A3212" t="s">
        <v>16633</v>
      </c>
      <c r="B3212" t="s">
        <v>16634</v>
      </c>
      <c r="C3212" t="s">
        <v>16635</v>
      </c>
      <c r="D3212" t="s">
        <v>775</v>
      </c>
    </row>
    <row r="3213" spans="1:4">
      <c r="A3213" t="s">
        <v>16636</v>
      </c>
      <c r="B3213" t="s">
        <v>16637</v>
      </c>
      <c r="C3213" t="s">
        <v>16638</v>
      </c>
      <c r="D3213" t="s">
        <v>773</v>
      </c>
    </row>
    <row r="3214" spans="1:4">
      <c r="A3214" t="s">
        <v>16639</v>
      </c>
      <c r="B3214" t="s">
        <v>16640</v>
      </c>
      <c r="C3214" t="s">
        <v>16641</v>
      </c>
      <c r="D3214" t="s">
        <v>769</v>
      </c>
    </row>
    <row r="3215" spans="1:4">
      <c r="A3215" t="s">
        <v>16642</v>
      </c>
      <c r="B3215" t="s">
        <v>16643</v>
      </c>
      <c r="C3215" t="s">
        <v>16644</v>
      </c>
      <c r="D3215" t="s">
        <v>777</v>
      </c>
    </row>
    <row r="3216" spans="1:4">
      <c r="A3216" t="s">
        <v>16645</v>
      </c>
      <c r="B3216" t="s">
        <v>16646</v>
      </c>
      <c r="C3216" t="s">
        <v>16647</v>
      </c>
      <c r="D3216" t="s">
        <v>764</v>
      </c>
    </row>
    <row r="3217" spans="1:4">
      <c r="A3217" t="s">
        <v>16648</v>
      </c>
      <c r="B3217" t="s">
        <v>16649</v>
      </c>
      <c r="C3217" t="s">
        <v>16650</v>
      </c>
      <c r="D3217" t="s">
        <v>764</v>
      </c>
    </row>
    <row r="3218" spans="1:4">
      <c r="A3218" t="s">
        <v>16651</v>
      </c>
      <c r="B3218" t="s">
        <v>16652</v>
      </c>
      <c r="C3218" t="s">
        <v>16653</v>
      </c>
      <c r="D3218" t="s">
        <v>772</v>
      </c>
    </row>
    <row r="3219" spans="1:4">
      <c r="A3219" t="s">
        <v>16654</v>
      </c>
      <c r="B3219" t="s">
        <v>16655</v>
      </c>
      <c r="C3219" t="s">
        <v>16656</v>
      </c>
      <c r="D3219" t="s">
        <v>772</v>
      </c>
    </row>
    <row r="3220" spans="1:4">
      <c r="A3220" t="s">
        <v>16657</v>
      </c>
      <c r="B3220" t="s">
        <v>16658</v>
      </c>
      <c r="C3220" t="s">
        <v>16659</v>
      </c>
      <c r="D3220" t="s">
        <v>772</v>
      </c>
    </row>
    <row r="3221" spans="1:4">
      <c r="A3221" t="s">
        <v>16660</v>
      </c>
      <c r="B3221" t="s">
        <v>16661</v>
      </c>
      <c r="C3221" t="s">
        <v>16662</v>
      </c>
      <c r="D3221" t="s">
        <v>764</v>
      </c>
    </row>
    <row r="3222" spans="1:4">
      <c r="A3222" t="s">
        <v>16663</v>
      </c>
      <c r="B3222" t="s">
        <v>16664</v>
      </c>
      <c r="C3222" t="s">
        <v>16665</v>
      </c>
      <c r="D3222" t="s">
        <v>764</v>
      </c>
    </row>
    <row r="3223" spans="1:4">
      <c r="A3223" t="s">
        <v>16666</v>
      </c>
      <c r="B3223" t="s">
        <v>16667</v>
      </c>
      <c r="C3223" t="s">
        <v>16668</v>
      </c>
      <c r="D3223" t="s">
        <v>769</v>
      </c>
    </row>
    <row r="3224" spans="1:4">
      <c r="A3224" t="s">
        <v>16669</v>
      </c>
      <c r="B3224" t="s">
        <v>16670</v>
      </c>
      <c r="C3224" t="s">
        <v>16671</v>
      </c>
      <c r="D3224" t="s">
        <v>772</v>
      </c>
    </row>
    <row r="3225" spans="1:4">
      <c r="A3225" t="s">
        <v>16672</v>
      </c>
      <c r="B3225" t="s">
        <v>16667</v>
      </c>
      <c r="C3225" t="s">
        <v>16673</v>
      </c>
      <c r="D3225" t="s">
        <v>769</v>
      </c>
    </row>
    <row r="3226" spans="1:4">
      <c r="A3226" t="s">
        <v>16674</v>
      </c>
      <c r="B3226" t="s">
        <v>16675</v>
      </c>
      <c r="C3226" t="s">
        <v>16676</v>
      </c>
      <c r="D3226" t="s">
        <v>764</v>
      </c>
    </row>
    <row r="3227" spans="1:4">
      <c r="A3227" t="s">
        <v>16677</v>
      </c>
      <c r="B3227" t="s">
        <v>16678</v>
      </c>
      <c r="C3227" t="s">
        <v>16679</v>
      </c>
      <c r="D3227" t="s">
        <v>764</v>
      </c>
    </row>
    <row r="3228" spans="1:4">
      <c r="A3228" t="s">
        <v>16680</v>
      </c>
      <c r="B3228" t="s">
        <v>16681</v>
      </c>
      <c r="C3228" t="s">
        <v>16682</v>
      </c>
      <c r="D3228" t="s">
        <v>764</v>
      </c>
    </row>
    <row r="3229" spans="1:4">
      <c r="A3229" t="s">
        <v>16683</v>
      </c>
      <c r="B3229" t="s">
        <v>16684</v>
      </c>
      <c r="C3229" t="s">
        <v>16685</v>
      </c>
      <c r="D3229" t="s">
        <v>775</v>
      </c>
    </row>
    <row r="3230" spans="1:4">
      <c r="A3230" t="s">
        <v>16686</v>
      </c>
      <c r="B3230" t="s">
        <v>9352</v>
      </c>
      <c r="C3230" t="s">
        <v>16687</v>
      </c>
      <c r="D3230" t="s">
        <v>769</v>
      </c>
    </row>
    <row r="3231" spans="1:4">
      <c r="A3231" t="s">
        <v>16688</v>
      </c>
      <c r="B3231" t="s">
        <v>16689</v>
      </c>
      <c r="C3231" t="s">
        <v>16690</v>
      </c>
      <c r="D3231" t="s">
        <v>772</v>
      </c>
    </row>
    <row r="3232" spans="1:4">
      <c r="A3232" t="s">
        <v>16691</v>
      </c>
      <c r="B3232" t="s">
        <v>16692</v>
      </c>
      <c r="C3232" t="s">
        <v>16693</v>
      </c>
      <c r="D3232" t="s">
        <v>775</v>
      </c>
    </row>
    <row r="3233" spans="1:4">
      <c r="A3233" t="s">
        <v>16694</v>
      </c>
      <c r="B3233" t="s">
        <v>16695</v>
      </c>
      <c r="C3233" t="s">
        <v>16696</v>
      </c>
      <c r="D3233" t="s">
        <v>775</v>
      </c>
    </row>
    <row r="3234" spans="1:4">
      <c r="A3234" t="s">
        <v>16697</v>
      </c>
      <c r="B3234" t="s">
        <v>16698</v>
      </c>
      <c r="C3234" t="s">
        <v>16699</v>
      </c>
      <c r="D3234" t="s">
        <v>769</v>
      </c>
    </row>
    <row r="3235" spans="1:4">
      <c r="A3235" t="s">
        <v>16700</v>
      </c>
      <c r="B3235" t="s">
        <v>16701</v>
      </c>
      <c r="C3235" t="s">
        <v>16702</v>
      </c>
      <c r="D3235" t="s">
        <v>769</v>
      </c>
    </row>
    <row r="3236" spans="1:4">
      <c r="A3236" t="s">
        <v>16703</v>
      </c>
      <c r="B3236" t="s">
        <v>16704</v>
      </c>
      <c r="C3236" t="s">
        <v>16705</v>
      </c>
      <c r="D3236" t="s">
        <v>773</v>
      </c>
    </row>
    <row r="3237" spans="1:4">
      <c r="A3237" t="s">
        <v>16706</v>
      </c>
      <c r="B3237" t="s">
        <v>16707</v>
      </c>
      <c r="C3237" t="s">
        <v>16708</v>
      </c>
      <c r="D3237" t="s">
        <v>775</v>
      </c>
    </row>
    <row r="3238" spans="1:4">
      <c r="A3238" t="s">
        <v>16709</v>
      </c>
      <c r="B3238" t="s">
        <v>16710</v>
      </c>
      <c r="C3238" t="s">
        <v>16711</v>
      </c>
      <c r="D3238" t="s">
        <v>773</v>
      </c>
    </row>
    <row r="3239" spans="1:4">
      <c r="A3239" t="s">
        <v>16712</v>
      </c>
      <c r="B3239" t="s">
        <v>16713</v>
      </c>
      <c r="C3239" t="s">
        <v>5298</v>
      </c>
      <c r="D3239" t="s">
        <v>764</v>
      </c>
    </row>
    <row r="3240" spans="1:4">
      <c r="A3240" t="s">
        <v>16714</v>
      </c>
      <c r="B3240" t="s">
        <v>16715</v>
      </c>
      <c r="C3240" t="s">
        <v>16716</v>
      </c>
      <c r="D3240" t="s">
        <v>775</v>
      </c>
    </row>
    <row r="3241" spans="1:4">
      <c r="A3241" t="s">
        <v>16717</v>
      </c>
      <c r="B3241" t="s">
        <v>16718</v>
      </c>
      <c r="C3241" t="s">
        <v>16719</v>
      </c>
      <c r="D3241" t="s">
        <v>769</v>
      </c>
    </row>
    <row r="3242" spans="1:4">
      <c r="A3242" t="s">
        <v>16720</v>
      </c>
      <c r="B3242" t="s">
        <v>16721</v>
      </c>
      <c r="C3242" t="s">
        <v>16722</v>
      </c>
      <c r="D3242" t="s">
        <v>777</v>
      </c>
    </row>
    <row r="3243" spans="1:4">
      <c r="A3243" t="s">
        <v>16723</v>
      </c>
      <c r="B3243" t="s">
        <v>16724</v>
      </c>
      <c r="C3243" t="s">
        <v>16725</v>
      </c>
      <c r="D3243" t="s">
        <v>777</v>
      </c>
    </row>
    <row r="3244" spans="1:4">
      <c r="A3244" t="s">
        <v>16726</v>
      </c>
      <c r="B3244" t="s">
        <v>16727</v>
      </c>
      <c r="C3244" t="s">
        <v>16728</v>
      </c>
      <c r="D3244" t="s">
        <v>775</v>
      </c>
    </row>
    <row r="3245" spans="1:4">
      <c r="A3245" t="s">
        <v>16729</v>
      </c>
      <c r="B3245" t="s">
        <v>16730</v>
      </c>
      <c r="C3245" t="s">
        <v>16731</v>
      </c>
      <c r="D3245" t="s">
        <v>777</v>
      </c>
    </row>
    <row r="3246" spans="1:4">
      <c r="A3246" t="s">
        <v>16732</v>
      </c>
      <c r="B3246" t="s">
        <v>16733</v>
      </c>
      <c r="C3246" t="s">
        <v>16734</v>
      </c>
      <c r="D3246" t="s">
        <v>777</v>
      </c>
    </row>
    <row r="3247" spans="1:4">
      <c r="A3247" t="s">
        <v>16735</v>
      </c>
      <c r="B3247" t="s">
        <v>16736</v>
      </c>
      <c r="C3247" t="s">
        <v>16737</v>
      </c>
      <c r="D3247" t="s">
        <v>773</v>
      </c>
    </row>
    <row r="3248" spans="1:4">
      <c r="A3248" t="s">
        <v>16738</v>
      </c>
      <c r="B3248" t="s">
        <v>16739</v>
      </c>
      <c r="C3248" t="s">
        <v>16740</v>
      </c>
      <c r="D3248" t="s">
        <v>772</v>
      </c>
    </row>
    <row r="3249" spans="1:4">
      <c r="A3249" t="s">
        <v>16741</v>
      </c>
      <c r="B3249" t="s">
        <v>16742</v>
      </c>
      <c r="C3249" t="s">
        <v>16743</v>
      </c>
      <c r="D3249" t="s">
        <v>773</v>
      </c>
    </row>
    <row r="3250" spans="1:4">
      <c r="A3250" t="s">
        <v>16744</v>
      </c>
      <c r="B3250" t="s">
        <v>16745</v>
      </c>
      <c r="C3250" t="s">
        <v>16746</v>
      </c>
      <c r="D3250" t="s">
        <v>773</v>
      </c>
    </row>
    <row r="3251" spans="1:4">
      <c r="A3251" t="s">
        <v>16747</v>
      </c>
      <c r="B3251" t="s">
        <v>16748</v>
      </c>
      <c r="C3251" t="s">
        <v>16749</v>
      </c>
      <c r="D3251" t="s">
        <v>775</v>
      </c>
    </row>
    <row r="3252" spans="1:4">
      <c r="A3252" t="s">
        <v>16750</v>
      </c>
      <c r="B3252" t="s">
        <v>16751</v>
      </c>
      <c r="C3252" t="s">
        <v>16752</v>
      </c>
      <c r="D3252" t="s">
        <v>764</v>
      </c>
    </row>
    <row r="3253" spans="1:4">
      <c r="A3253" t="s">
        <v>16753</v>
      </c>
      <c r="B3253" t="s">
        <v>16754</v>
      </c>
      <c r="C3253" t="s">
        <v>16755</v>
      </c>
      <c r="D3253" t="s">
        <v>773</v>
      </c>
    </row>
    <row r="3254" spans="1:4">
      <c r="A3254" t="s">
        <v>16756</v>
      </c>
      <c r="B3254" t="s">
        <v>16757</v>
      </c>
      <c r="C3254" t="s">
        <v>16758</v>
      </c>
      <c r="D3254" t="s">
        <v>772</v>
      </c>
    </row>
    <row r="3255" spans="1:4">
      <c r="A3255" t="s">
        <v>16759</v>
      </c>
      <c r="B3255" t="s">
        <v>16760</v>
      </c>
      <c r="C3255" t="s">
        <v>16761</v>
      </c>
      <c r="D3255" t="s">
        <v>764</v>
      </c>
    </row>
    <row r="3256" spans="1:4">
      <c r="A3256" t="s">
        <v>16762</v>
      </c>
      <c r="B3256" t="s">
        <v>16763</v>
      </c>
      <c r="C3256" t="s">
        <v>16764</v>
      </c>
      <c r="D3256" t="s">
        <v>775</v>
      </c>
    </row>
    <row r="3257" spans="1:4">
      <c r="A3257" t="s">
        <v>16765</v>
      </c>
      <c r="B3257" t="s">
        <v>16766</v>
      </c>
      <c r="C3257" t="s">
        <v>16767</v>
      </c>
      <c r="D3257" t="s">
        <v>773</v>
      </c>
    </row>
    <row r="3258" spans="1:4">
      <c r="A3258" t="s">
        <v>16768</v>
      </c>
      <c r="B3258" t="s">
        <v>16769</v>
      </c>
      <c r="C3258" t="s">
        <v>16770</v>
      </c>
      <c r="D3258" t="s">
        <v>775</v>
      </c>
    </row>
    <row r="3259" spans="1:4">
      <c r="A3259" t="s">
        <v>16771</v>
      </c>
      <c r="B3259" t="s">
        <v>16772</v>
      </c>
      <c r="C3259" t="s">
        <v>16773</v>
      </c>
      <c r="D3259" t="s">
        <v>764</v>
      </c>
    </row>
    <row r="3260" spans="1:4">
      <c r="A3260" t="s">
        <v>16774</v>
      </c>
      <c r="B3260" t="s">
        <v>16775</v>
      </c>
      <c r="C3260" t="s">
        <v>16776</v>
      </c>
      <c r="D3260" t="s">
        <v>764</v>
      </c>
    </row>
    <row r="3261" spans="1:4">
      <c r="A3261" t="s">
        <v>16777</v>
      </c>
      <c r="B3261" t="s">
        <v>16778</v>
      </c>
      <c r="C3261" t="s">
        <v>16779</v>
      </c>
      <c r="D3261" t="s">
        <v>764</v>
      </c>
    </row>
    <row r="3262" spans="1:4">
      <c r="A3262" t="s">
        <v>16780</v>
      </c>
      <c r="B3262" t="s">
        <v>16781</v>
      </c>
      <c r="C3262" t="s">
        <v>16782</v>
      </c>
      <c r="D3262" t="s">
        <v>764</v>
      </c>
    </row>
    <row r="3263" spans="1:4">
      <c r="A3263" t="s">
        <v>16783</v>
      </c>
      <c r="B3263" t="s">
        <v>16784</v>
      </c>
      <c r="C3263" t="s">
        <v>16785</v>
      </c>
      <c r="D3263" t="s">
        <v>773</v>
      </c>
    </row>
    <row r="3264" spans="1:4">
      <c r="A3264" t="s">
        <v>16786</v>
      </c>
      <c r="B3264" t="s">
        <v>16787</v>
      </c>
      <c r="C3264" t="s">
        <v>16788</v>
      </c>
      <c r="D3264" t="s">
        <v>764</v>
      </c>
    </row>
    <row r="3265" spans="1:4">
      <c r="A3265" t="s">
        <v>16789</v>
      </c>
      <c r="B3265" t="s">
        <v>16790</v>
      </c>
      <c r="C3265" t="s">
        <v>16791</v>
      </c>
      <c r="D3265" t="s">
        <v>764</v>
      </c>
    </row>
    <row r="3266" spans="1:4">
      <c r="A3266" t="s">
        <v>16792</v>
      </c>
      <c r="B3266" t="s">
        <v>16793</v>
      </c>
      <c r="C3266" t="s">
        <v>16794</v>
      </c>
      <c r="D3266" t="s">
        <v>764</v>
      </c>
    </row>
    <row r="3267" spans="1:4">
      <c r="A3267" t="s">
        <v>16795</v>
      </c>
      <c r="B3267" t="s">
        <v>16796</v>
      </c>
      <c r="C3267" t="s">
        <v>16797</v>
      </c>
      <c r="D3267" t="s">
        <v>772</v>
      </c>
    </row>
    <row r="3268" spans="1:4">
      <c r="A3268" t="s">
        <v>16798</v>
      </c>
      <c r="B3268" t="s">
        <v>16799</v>
      </c>
      <c r="C3268" t="s">
        <v>16800</v>
      </c>
      <c r="D3268" t="s">
        <v>775</v>
      </c>
    </row>
    <row r="3269" spans="1:4">
      <c r="A3269" t="s">
        <v>16801</v>
      </c>
      <c r="B3269" t="s">
        <v>16802</v>
      </c>
      <c r="C3269" t="s">
        <v>16803</v>
      </c>
      <c r="D3269" t="s">
        <v>772</v>
      </c>
    </row>
    <row r="3270" spans="1:4">
      <c r="A3270" t="s">
        <v>16804</v>
      </c>
      <c r="B3270" t="s">
        <v>16805</v>
      </c>
      <c r="C3270" t="s">
        <v>16806</v>
      </c>
      <c r="D3270" t="s">
        <v>766</v>
      </c>
    </row>
    <row r="3271" spans="1:4">
      <c r="A3271" t="s">
        <v>16807</v>
      </c>
      <c r="B3271" t="s">
        <v>16808</v>
      </c>
      <c r="C3271" t="s">
        <v>16809</v>
      </c>
      <c r="D3271" t="s">
        <v>764</v>
      </c>
    </row>
    <row r="3272" spans="1:4">
      <c r="A3272" t="s">
        <v>16810</v>
      </c>
      <c r="B3272" t="s">
        <v>16811</v>
      </c>
      <c r="C3272" t="s">
        <v>16812</v>
      </c>
      <c r="D3272" t="s">
        <v>764</v>
      </c>
    </row>
    <row r="3273" spans="1:4">
      <c r="A3273" t="s">
        <v>16813</v>
      </c>
      <c r="B3273" t="s">
        <v>16814</v>
      </c>
      <c r="C3273" t="s">
        <v>16815</v>
      </c>
      <c r="D3273" t="s">
        <v>764</v>
      </c>
    </row>
    <row r="3274" spans="1:4">
      <c r="A3274" t="s">
        <v>16816</v>
      </c>
      <c r="B3274" t="s">
        <v>16817</v>
      </c>
      <c r="C3274" t="s">
        <v>16818</v>
      </c>
      <c r="D3274" t="s">
        <v>764</v>
      </c>
    </row>
    <row r="3275" spans="1:4">
      <c r="A3275" t="s">
        <v>16819</v>
      </c>
      <c r="B3275" t="s">
        <v>16820</v>
      </c>
      <c r="C3275" t="s">
        <v>16821</v>
      </c>
      <c r="D3275" t="s">
        <v>777</v>
      </c>
    </row>
    <row r="3276" spans="1:4">
      <c r="A3276" t="s">
        <v>16822</v>
      </c>
      <c r="B3276" t="s">
        <v>16823</v>
      </c>
      <c r="C3276" t="s">
        <v>16824</v>
      </c>
      <c r="D3276" t="s">
        <v>773</v>
      </c>
    </row>
    <row r="3277" spans="1:4">
      <c r="A3277" t="s">
        <v>16825</v>
      </c>
      <c r="B3277" t="s">
        <v>16826</v>
      </c>
      <c r="C3277" t="s">
        <v>16827</v>
      </c>
      <c r="D3277" t="s">
        <v>777</v>
      </c>
    </row>
    <row r="3278" spans="1:4">
      <c r="A3278" t="s">
        <v>16828</v>
      </c>
      <c r="B3278" t="s">
        <v>16829</v>
      </c>
      <c r="C3278" t="s">
        <v>16830</v>
      </c>
      <c r="D3278" t="s">
        <v>777</v>
      </c>
    </row>
    <row r="3279" spans="1:4">
      <c r="A3279" t="s">
        <v>16831</v>
      </c>
      <c r="B3279" t="s">
        <v>16832</v>
      </c>
      <c r="C3279" t="s">
        <v>16833</v>
      </c>
      <c r="D3279" t="s">
        <v>766</v>
      </c>
    </row>
    <row r="3280" spans="1:4">
      <c r="A3280" t="s">
        <v>16834</v>
      </c>
      <c r="B3280" t="s">
        <v>16835</v>
      </c>
      <c r="C3280" t="s">
        <v>16836</v>
      </c>
      <c r="D3280" t="s">
        <v>777</v>
      </c>
    </row>
    <row r="3281" spans="1:4">
      <c r="A3281" t="s">
        <v>16837</v>
      </c>
      <c r="B3281" t="s">
        <v>16838</v>
      </c>
      <c r="C3281" t="s">
        <v>16839</v>
      </c>
      <c r="D3281" t="s">
        <v>777</v>
      </c>
    </row>
    <row r="3282" spans="1:4">
      <c r="A3282" t="s">
        <v>16840</v>
      </c>
      <c r="B3282" t="s">
        <v>16841</v>
      </c>
      <c r="C3282" t="s">
        <v>16842</v>
      </c>
      <c r="D3282" t="s">
        <v>766</v>
      </c>
    </row>
    <row r="3283" spans="1:4">
      <c r="A3283" t="s">
        <v>16843</v>
      </c>
      <c r="B3283" t="s">
        <v>16844</v>
      </c>
      <c r="C3283" t="s">
        <v>16845</v>
      </c>
      <c r="D3283" t="s">
        <v>766</v>
      </c>
    </row>
    <row r="3284" spans="1:4">
      <c r="A3284" t="s">
        <v>16846</v>
      </c>
      <c r="B3284" t="s">
        <v>16847</v>
      </c>
      <c r="C3284" t="s">
        <v>16848</v>
      </c>
      <c r="D3284" t="s">
        <v>777</v>
      </c>
    </row>
    <row r="3285" spans="1:4">
      <c r="A3285" t="s">
        <v>16849</v>
      </c>
      <c r="B3285" t="s">
        <v>16850</v>
      </c>
      <c r="C3285" t="s">
        <v>12469</v>
      </c>
      <c r="D3285" t="s">
        <v>777</v>
      </c>
    </row>
    <row r="3286" spans="1:4">
      <c r="A3286" t="s">
        <v>16851</v>
      </c>
      <c r="B3286" t="s">
        <v>16852</v>
      </c>
      <c r="C3286" t="s">
        <v>16853</v>
      </c>
      <c r="D3286" t="s">
        <v>766</v>
      </c>
    </row>
    <row r="3287" spans="1:4">
      <c r="A3287" t="s">
        <v>16854</v>
      </c>
      <c r="B3287" t="s">
        <v>16855</v>
      </c>
      <c r="C3287" t="s">
        <v>16856</v>
      </c>
      <c r="D3287" t="s">
        <v>771</v>
      </c>
    </row>
    <row r="3288" spans="1:4">
      <c r="A3288" t="s">
        <v>16857</v>
      </c>
      <c r="B3288" t="s">
        <v>16858</v>
      </c>
      <c r="C3288" t="s">
        <v>5461</v>
      </c>
      <c r="D3288" t="s">
        <v>766</v>
      </c>
    </row>
    <row r="3289" spans="1:4">
      <c r="A3289" t="s">
        <v>16859</v>
      </c>
      <c r="B3289" t="s">
        <v>16860</v>
      </c>
      <c r="C3289" t="s">
        <v>16861</v>
      </c>
      <c r="D3289" t="s">
        <v>777</v>
      </c>
    </row>
    <row r="3290" spans="1:4">
      <c r="A3290" t="s">
        <v>16862</v>
      </c>
      <c r="B3290" t="s">
        <v>16863</v>
      </c>
      <c r="C3290" t="s">
        <v>16864</v>
      </c>
      <c r="D3290" t="s">
        <v>777</v>
      </c>
    </row>
    <row r="3291" spans="1:4">
      <c r="A3291" t="s">
        <v>16865</v>
      </c>
      <c r="B3291" t="s">
        <v>16866</v>
      </c>
      <c r="C3291" t="s">
        <v>16867</v>
      </c>
      <c r="D3291" t="s">
        <v>777</v>
      </c>
    </row>
    <row r="3292" spans="1:4">
      <c r="A3292" t="s">
        <v>16868</v>
      </c>
      <c r="B3292" t="s">
        <v>16869</v>
      </c>
      <c r="C3292" t="s">
        <v>16870</v>
      </c>
      <c r="D3292" t="s">
        <v>773</v>
      </c>
    </row>
    <row r="3293" spans="1:4">
      <c r="A3293" t="s">
        <v>16871</v>
      </c>
      <c r="B3293" t="s">
        <v>16872</v>
      </c>
      <c r="C3293" t="s">
        <v>16873</v>
      </c>
      <c r="D3293" t="s">
        <v>774</v>
      </c>
    </row>
    <row r="3294" spans="1:4">
      <c r="A3294" t="s">
        <v>16874</v>
      </c>
      <c r="B3294" t="s">
        <v>16875</v>
      </c>
      <c r="C3294" t="s">
        <v>16876</v>
      </c>
      <c r="D3294" t="s">
        <v>775</v>
      </c>
    </row>
    <row r="3295" spans="1:4">
      <c r="A3295" t="s">
        <v>16877</v>
      </c>
      <c r="B3295" t="s">
        <v>16878</v>
      </c>
      <c r="C3295" t="s">
        <v>16879</v>
      </c>
      <c r="D3295" t="s">
        <v>773</v>
      </c>
    </row>
    <row r="3296" spans="1:4">
      <c r="A3296" t="s">
        <v>16880</v>
      </c>
      <c r="B3296" t="s">
        <v>16881</v>
      </c>
      <c r="C3296" t="s">
        <v>16882</v>
      </c>
      <c r="D3296" t="s">
        <v>771</v>
      </c>
    </row>
    <row r="3297" spans="1:4">
      <c r="A3297" t="s">
        <v>16883</v>
      </c>
      <c r="B3297" t="s">
        <v>16884</v>
      </c>
      <c r="C3297" t="s">
        <v>16885</v>
      </c>
      <c r="D3297" t="s">
        <v>772</v>
      </c>
    </row>
    <row r="3298" spans="1:4">
      <c r="A3298" t="s">
        <v>16886</v>
      </c>
      <c r="B3298" t="s">
        <v>16887</v>
      </c>
      <c r="C3298" t="s">
        <v>16888</v>
      </c>
      <c r="D3298" t="s">
        <v>772</v>
      </c>
    </row>
    <row r="3299" spans="1:4">
      <c r="A3299" t="s">
        <v>16889</v>
      </c>
      <c r="B3299" t="s">
        <v>16890</v>
      </c>
      <c r="C3299" t="s">
        <v>16891</v>
      </c>
      <c r="D3299" t="s">
        <v>775</v>
      </c>
    </row>
    <row r="3300" spans="1:4">
      <c r="A3300" t="s">
        <v>16892</v>
      </c>
      <c r="B3300" t="s">
        <v>16893</v>
      </c>
      <c r="C3300" t="s">
        <v>16894</v>
      </c>
      <c r="D3300" t="s">
        <v>772</v>
      </c>
    </row>
    <row r="3301" spans="1:4">
      <c r="A3301" t="s">
        <v>16895</v>
      </c>
      <c r="B3301" t="s">
        <v>16896</v>
      </c>
      <c r="C3301" t="s">
        <v>16897</v>
      </c>
      <c r="D3301" t="s">
        <v>764</v>
      </c>
    </row>
    <row r="3302" spans="1:4">
      <c r="A3302" t="s">
        <v>16898</v>
      </c>
      <c r="B3302" t="s">
        <v>16899</v>
      </c>
      <c r="C3302" t="s">
        <v>16900</v>
      </c>
      <c r="D3302" t="s">
        <v>772</v>
      </c>
    </row>
    <row r="3303" spans="1:4">
      <c r="A3303" t="s">
        <v>16901</v>
      </c>
      <c r="B3303" t="s">
        <v>16902</v>
      </c>
      <c r="C3303" t="s">
        <v>16903</v>
      </c>
      <c r="D3303" t="s">
        <v>772</v>
      </c>
    </row>
    <row r="3304" spans="1:4">
      <c r="A3304" t="s">
        <v>16904</v>
      </c>
      <c r="B3304" t="s">
        <v>16905</v>
      </c>
      <c r="C3304" t="s">
        <v>16906</v>
      </c>
      <c r="D3304" t="s">
        <v>772</v>
      </c>
    </row>
    <row r="3305" spans="1:4">
      <c r="A3305" t="s">
        <v>16907</v>
      </c>
      <c r="B3305" t="s">
        <v>16908</v>
      </c>
      <c r="C3305" t="s">
        <v>16909</v>
      </c>
      <c r="D3305" t="s">
        <v>764</v>
      </c>
    </row>
    <row r="3306" spans="1:4">
      <c r="A3306" t="s">
        <v>16910</v>
      </c>
      <c r="B3306" t="s">
        <v>16911</v>
      </c>
      <c r="C3306" t="s">
        <v>16912</v>
      </c>
      <c r="D3306" t="s">
        <v>772</v>
      </c>
    </row>
    <row r="3307" spans="1:4">
      <c r="A3307" t="s">
        <v>16913</v>
      </c>
      <c r="B3307" t="s">
        <v>16914</v>
      </c>
      <c r="C3307" t="s">
        <v>16915</v>
      </c>
      <c r="D3307" t="s">
        <v>772</v>
      </c>
    </row>
    <row r="3308" spans="1:4">
      <c r="A3308" t="s">
        <v>16916</v>
      </c>
      <c r="B3308" t="s">
        <v>16917</v>
      </c>
      <c r="C3308" t="s">
        <v>16918</v>
      </c>
      <c r="D3308" t="s">
        <v>773</v>
      </c>
    </row>
    <row r="3309" spans="1:4">
      <c r="A3309" t="s">
        <v>16919</v>
      </c>
      <c r="B3309" t="s">
        <v>16920</v>
      </c>
      <c r="C3309" t="s">
        <v>16921</v>
      </c>
      <c r="D3309" t="s">
        <v>773</v>
      </c>
    </row>
    <row r="3310" spans="1:4">
      <c r="A3310" t="s">
        <v>16922</v>
      </c>
      <c r="B3310" t="s">
        <v>16923</v>
      </c>
      <c r="C3310" t="s">
        <v>16924</v>
      </c>
      <c r="D3310" t="s">
        <v>773</v>
      </c>
    </row>
    <row r="3311" spans="1:4">
      <c r="A3311" t="s">
        <v>16925</v>
      </c>
      <c r="B3311" t="s">
        <v>16926</v>
      </c>
      <c r="C3311" t="s">
        <v>16927</v>
      </c>
      <c r="D3311" t="s">
        <v>773</v>
      </c>
    </row>
    <row r="3312" spans="1:4">
      <c r="A3312" t="s">
        <v>16928</v>
      </c>
      <c r="B3312" t="s">
        <v>16929</v>
      </c>
      <c r="C3312" t="s">
        <v>4407</v>
      </c>
      <c r="D3312" t="s">
        <v>773</v>
      </c>
    </row>
    <row r="3313" spans="1:4">
      <c r="A3313" t="s">
        <v>16930</v>
      </c>
      <c r="B3313" t="s">
        <v>16931</v>
      </c>
      <c r="C3313" t="s">
        <v>16932</v>
      </c>
      <c r="D3313" t="s">
        <v>773</v>
      </c>
    </row>
    <row r="3314" spans="1:4">
      <c r="A3314" t="s">
        <v>16933</v>
      </c>
      <c r="B3314" t="s">
        <v>16934</v>
      </c>
      <c r="C3314" t="s">
        <v>16935</v>
      </c>
      <c r="D3314" t="s">
        <v>773</v>
      </c>
    </row>
    <row r="3315" spans="1:4">
      <c r="A3315" t="s">
        <v>16936</v>
      </c>
      <c r="B3315" t="s">
        <v>16937</v>
      </c>
      <c r="C3315" t="s">
        <v>16938</v>
      </c>
      <c r="D3315" t="s">
        <v>766</v>
      </c>
    </row>
    <row r="3316" spans="1:4">
      <c r="A3316" t="s">
        <v>16939</v>
      </c>
      <c r="B3316" t="s">
        <v>16940</v>
      </c>
      <c r="C3316" t="s">
        <v>16941</v>
      </c>
      <c r="D3316" t="s">
        <v>773</v>
      </c>
    </row>
    <row r="3317" spans="1:4">
      <c r="A3317" t="s">
        <v>16942</v>
      </c>
      <c r="B3317" t="s">
        <v>16943</v>
      </c>
      <c r="C3317" t="s">
        <v>16944</v>
      </c>
      <c r="D3317" t="s">
        <v>764</v>
      </c>
    </row>
    <row r="3318" spans="1:4">
      <c r="A3318" t="s">
        <v>16945</v>
      </c>
      <c r="B3318" t="s">
        <v>16946</v>
      </c>
      <c r="C3318" t="s">
        <v>16947</v>
      </c>
      <c r="D3318" t="s">
        <v>764</v>
      </c>
    </row>
    <row r="3319" spans="1:4">
      <c r="A3319" t="s">
        <v>16948</v>
      </c>
      <c r="B3319" t="s">
        <v>16949</v>
      </c>
      <c r="C3319" t="s">
        <v>16950</v>
      </c>
      <c r="D3319" t="s">
        <v>764</v>
      </c>
    </row>
    <row r="3320" spans="1:4">
      <c r="A3320" t="s">
        <v>16951</v>
      </c>
      <c r="B3320" t="s">
        <v>16730</v>
      </c>
      <c r="C3320" t="s">
        <v>16952</v>
      </c>
      <c r="D3320" t="s">
        <v>777</v>
      </c>
    </row>
    <row r="3321" spans="1:4">
      <c r="A3321" t="s">
        <v>16953</v>
      </c>
      <c r="B3321" t="s">
        <v>16954</v>
      </c>
      <c r="C3321" t="s">
        <v>16955</v>
      </c>
      <c r="D3321" t="s">
        <v>764</v>
      </c>
    </row>
    <row r="3322" spans="1:4">
      <c r="A3322" t="s">
        <v>16956</v>
      </c>
      <c r="B3322" t="s">
        <v>16957</v>
      </c>
      <c r="C3322" t="s">
        <v>16958</v>
      </c>
      <c r="D3322" t="s">
        <v>766</v>
      </c>
    </row>
    <row r="3323" spans="1:4">
      <c r="A3323" t="s">
        <v>16959</v>
      </c>
      <c r="B3323" t="s">
        <v>16960</v>
      </c>
      <c r="C3323" t="s">
        <v>16961</v>
      </c>
      <c r="D3323" t="s">
        <v>766</v>
      </c>
    </row>
    <row r="3324" spans="1:4">
      <c r="A3324" t="s">
        <v>16962</v>
      </c>
      <c r="B3324" t="s">
        <v>16960</v>
      </c>
      <c r="C3324" t="s">
        <v>16963</v>
      </c>
      <c r="D3324" t="s">
        <v>766</v>
      </c>
    </row>
    <row r="3325" spans="1:4">
      <c r="A3325" t="s">
        <v>16964</v>
      </c>
      <c r="B3325" t="s">
        <v>16965</v>
      </c>
      <c r="C3325" t="s">
        <v>16966</v>
      </c>
      <c r="D3325" t="s">
        <v>777</v>
      </c>
    </row>
    <row r="3326" spans="1:4">
      <c r="A3326" t="s">
        <v>16967</v>
      </c>
      <c r="B3326" t="s">
        <v>16968</v>
      </c>
      <c r="C3326" t="s">
        <v>16969</v>
      </c>
      <c r="D3326" t="s">
        <v>773</v>
      </c>
    </row>
    <row r="3327" spans="1:4">
      <c r="A3327" t="s">
        <v>16970</v>
      </c>
      <c r="B3327" t="s">
        <v>16971</v>
      </c>
      <c r="C3327" t="s">
        <v>16972</v>
      </c>
      <c r="D3327" t="s">
        <v>772</v>
      </c>
    </row>
    <row r="3328" spans="1:4">
      <c r="A3328" t="s">
        <v>16973</v>
      </c>
      <c r="B3328" t="s">
        <v>16974</v>
      </c>
      <c r="C3328" t="s">
        <v>16975</v>
      </c>
      <c r="D3328" t="s">
        <v>772</v>
      </c>
    </row>
    <row r="3329" spans="1:4">
      <c r="A3329" t="s">
        <v>16976</v>
      </c>
      <c r="B3329" t="s">
        <v>16977</v>
      </c>
      <c r="C3329" t="s">
        <v>16978</v>
      </c>
      <c r="D3329" t="s">
        <v>769</v>
      </c>
    </row>
    <row r="3330" spans="1:4">
      <c r="A3330" t="s">
        <v>16979</v>
      </c>
      <c r="B3330" t="s">
        <v>16977</v>
      </c>
      <c r="C3330" t="s">
        <v>16980</v>
      </c>
      <c r="D3330" t="s">
        <v>769</v>
      </c>
    </row>
    <row r="3331" spans="1:4">
      <c r="A3331" t="s">
        <v>16981</v>
      </c>
      <c r="B3331" t="s">
        <v>16982</v>
      </c>
      <c r="C3331" t="s">
        <v>16983</v>
      </c>
      <c r="D3331" t="s">
        <v>773</v>
      </c>
    </row>
    <row r="3332" spans="1:4">
      <c r="A3332" t="s">
        <v>16984</v>
      </c>
      <c r="B3332" t="s">
        <v>14392</v>
      </c>
      <c r="C3332" t="s">
        <v>16985</v>
      </c>
      <c r="D3332" t="s">
        <v>769</v>
      </c>
    </row>
    <row r="3333" spans="1:4">
      <c r="A3333" t="s">
        <v>16986</v>
      </c>
      <c r="B3333" t="s">
        <v>16987</v>
      </c>
      <c r="C3333" t="s">
        <v>16988</v>
      </c>
      <c r="D3333" t="s">
        <v>775</v>
      </c>
    </row>
    <row r="3334" spans="1:4">
      <c r="A3334" t="s">
        <v>16989</v>
      </c>
      <c r="B3334" t="s">
        <v>16990</v>
      </c>
      <c r="C3334" t="s">
        <v>16991</v>
      </c>
      <c r="D3334" t="s">
        <v>766</v>
      </c>
    </row>
    <row r="3335" spans="1:4">
      <c r="A3335" t="s">
        <v>16992</v>
      </c>
      <c r="B3335" t="s">
        <v>16993</v>
      </c>
      <c r="C3335" t="s">
        <v>16994</v>
      </c>
      <c r="D3335" t="s">
        <v>777</v>
      </c>
    </row>
    <row r="3336" spans="1:4">
      <c r="A3336" t="s">
        <v>16995</v>
      </c>
      <c r="B3336" t="s">
        <v>16996</v>
      </c>
      <c r="C3336" t="s">
        <v>16997</v>
      </c>
      <c r="D3336" t="s">
        <v>775</v>
      </c>
    </row>
    <row r="3337" spans="1:4">
      <c r="A3337" t="s">
        <v>16998</v>
      </c>
      <c r="B3337" t="s">
        <v>16999</v>
      </c>
      <c r="C3337" t="s">
        <v>17000</v>
      </c>
      <c r="D3337" t="s">
        <v>773</v>
      </c>
    </row>
    <row r="3338" spans="1:4">
      <c r="A3338" t="s">
        <v>17001</v>
      </c>
      <c r="B3338" t="s">
        <v>17002</v>
      </c>
      <c r="C3338" t="s">
        <v>17003</v>
      </c>
      <c r="D3338" t="s">
        <v>769</v>
      </c>
    </row>
    <row r="3339" spans="1:4">
      <c r="A3339" t="s">
        <v>17004</v>
      </c>
      <c r="B3339" t="s">
        <v>17002</v>
      </c>
      <c r="C3339" t="s">
        <v>17005</v>
      </c>
      <c r="D3339" t="s">
        <v>769</v>
      </c>
    </row>
    <row r="3340" spans="1:4">
      <c r="A3340" t="s">
        <v>17006</v>
      </c>
      <c r="B3340" t="s">
        <v>17007</v>
      </c>
      <c r="C3340" t="s">
        <v>17008</v>
      </c>
      <c r="D3340" t="s">
        <v>773</v>
      </c>
    </row>
    <row r="3341" spans="1:4">
      <c r="A3341" t="s">
        <v>17009</v>
      </c>
      <c r="B3341" t="s">
        <v>17010</v>
      </c>
      <c r="C3341" t="s">
        <v>17011</v>
      </c>
      <c r="D3341" t="s">
        <v>777</v>
      </c>
    </row>
    <row r="3342" spans="1:4">
      <c r="A3342" t="s">
        <v>17012</v>
      </c>
      <c r="B3342" t="s">
        <v>17013</v>
      </c>
      <c r="C3342" t="s">
        <v>17014</v>
      </c>
      <c r="D3342" t="s">
        <v>770</v>
      </c>
    </row>
    <row r="3343" spans="1:4">
      <c r="A3343" t="s">
        <v>17015</v>
      </c>
      <c r="B3343" t="s">
        <v>16730</v>
      </c>
      <c r="C3343" t="s">
        <v>17016</v>
      </c>
      <c r="D3343" t="s">
        <v>777</v>
      </c>
    </row>
    <row r="3344" spans="1:4">
      <c r="A3344" t="s">
        <v>17017</v>
      </c>
      <c r="B3344" t="s">
        <v>17018</v>
      </c>
      <c r="C3344" t="s">
        <v>17019</v>
      </c>
      <c r="D3344" t="s">
        <v>766</v>
      </c>
    </row>
    <row r="3345" spans="1:4">
      <c r="A3345" t="s">
        <v>17020</v>
      </c>
      <c r="B3345" t="s">
        <v>17021</v>
      </c>
      <c r="C3345" t="s">
        <v>17022</v>
      </c>
      <c r="D3345" t="s">
        <v>766</v>
      </c>
    </row>
    <row r="3346" spans="1:4">
      <c r="A3346" t="s">
        <v>17023</v>
      </c>
      <c r="B3346" t="s">
        <v>17024</v>
      </c>
      <c r="C3346" t="s">
        <v>17025</v>
      </c>
      <c r="D3346" t="s">
        <v>766</v>
      </c>
    </row>
    <row r="3347" spans="1:4">
      <c r="A3347" t="s">
        <v>17026</v>
      </c>
      <c r="B3347" t="s">
        <v>17027</v>
      </c>
      <c r="C3347" t="s">
        <v>17028</v>
      </c>
      <c r="D3347" t="s">
        <v>773</v>
      </c>
    </row>
    <row r="3348" spans="1:4">
      <c r="A3348" t="s">
        <v>17029</v>
      </c>
      <c r="B3348" t="s">
        <v>17030</v>
      </c>
      <c r="C3348" t="s">
        <v>17031</v>
      </c>
      <c r="D3348" t="s">
        <v>766</v>
      </c>
    </row>
    <row r="3349" spans="1:4">
      <c r="A3349" t="s">
        <v>17032</v>
      </c>
      <c r="B3349" t="s">
        <v>17033</v>
      </c>
      <c r="C3349" t="s">
        <v>17034</v>
      </c>
      <c r="D3349" t="s">
        <v>766</v>
      </c>
    </row>
    <row r="3350" spans="1:4">
      <c r="A3350" t="s">
        <v>17035</v>
      </c>
      <c r="B3350" t="s">
        <v>17036</v>
      </c>
      <c r="C3350" t="s">
        <v>17037</v>
      </c>
      <c r="D3350" t="s">
        <v>777</v>
      </c>
    </row>
    <row r="3351" spans="1:4">
      <c r="A3351" t="s">
        <v>17038</v>
      </c>
      <c r="B3351" t="s">
        <v>17039</v>
      </c>
      <c r="C3351" t="s">
        <v>17040</v>
      </c>
      <c r="D3351" t="s">
        <v>772</v>
      </c>
    </row>
    <row r="3352" spans="1:4">
      <c r="A3352" t="s">
        <v>17041</v>
      </c>
      <c r="B3352" t="s">
        <v>17042</v>
      </c>
      <c r="C3352" t="s">
        <v>17043</v>
      </c>
      <c r="D3352" t="s">
        <v>773</v>
      </c>
    </row>
    <row r="3353" spans="1:4">
      <c r="A3353" t="s">
        <v>17044</v>
      </c>
      <c r="B3353" t="s">
        <v>17045</v>
      </c>
      <c r="C3353" t="s">
        <v>17046</v>
      </c>
      <c r="D3353" t="s">
        <v>775</v>
      </c>
    </row>
    <row r="3354" spans="1:4">
      <c r="A3354" t="s">
        <v>17047</v>
      </c>
      <c r="B3354" t="s">
        <v>17048</v>
      </c>
      <c r="C3354" t="s">
        <v>17049</v>
      </c>
      <c r="D3354" t="s">
        <v>766</v>
      </c>
    </row>
    <row r="3355" spans="1:4">
      <c r="A3355" t="s">
        <v>17050</v>
      </c>
      <c r="B3355" t="s">
        <v>17051</v>
      </c>
      <c r="C3355" t="s">
        <v>17052</v>
      </c>
      <c r="D3355" t="s">
        <v>764</v>
      </c>
    </row>
    <row r="3356" spans="1:4">
      <c r="A3356" t="s">
        <v>17053</v>
      </c>
      <c r="B3356" t="s">
        <v>17054</v>
      </c>
      <c r="C3356" t="s">
        <v>17055</v>
      </c>
      <c r="D3356" t="s">
        <v>763</v>
      </c>
    </row>
    <row r="3357" spans="1:4">
      <c r="A3357" t="s">
        <v>17056</v>
      </c>
      <c r="B3357" t="s">
        <v>17057</v>
      </c>
      <c r="C3357" t="s">
        <v>17058</v>
      </c>
      <c r="D3357" t="s">
        <v>764</v>
      </c>
    </row>
    <row r="3358" spans="1:4">
      <c r="A3358" t="s">
        <v>17059</v>
      </c>
      <c r="B3358" t="s">
        <v>17060</v>
      </c>
      <c r="C3358" t="s">
        <v>17061</v>
      </c>
      <c r="D3358" t="s">
        <v>764</v>
      </c>
    </row>
    <row r="3359" spans="1:4">
      <c r="A3359" t="s">
        <v>17062</v>
      </c>
      <c r="B3359" t="s">
        <v>17063</v>
      </c>
      <c r="C3359" t="s">
        <v>17064</v>
      </c>
      <c r="D3359" t="s">
        <v>764</v>
      </c>
    </row>
    <row r="3360" spans="1:4">
      <c r="A3360" t="s">
        <v>17065</v>
      </c>
      <c r="B3360" t="s">
        <v>17066</v>
      </c>
      <c r="C3360" t="s">
        <v>17067</v>
      </c>
      <c r="D3360" t="s">
        <v>764</v>
      </c>
    </row>
    <row r="3361" spans="1:4">
      <c r="A3361" t="s">
        <v>17068</v>
      </c>
      <c r="B3361" t="s">
        <v>17069</v>
      </c>
      <c r="C3361" t="s">
        <v>17070</v>
      </c>
      <c r="D3361" t="s">
        <v>764</v>
      </c>
    </row>
    <row r="3362" spans="1:4">
      <c r="A3362" t="s">
        <v>17071</v>
      </c>
      <c r="B3362" t="s">
        <v>17072</v>
      </c>
      <c r="C3362" t="s">
        <v>17073</v>
      </c>
      <c r="D3362" t="s">
        <v>766</v>
      </c>
    </row>
    <row r="3363" spans="1:4">
      <c r="A3363" t="s">
        <v>17074</v>
      </c>
      <c r="B3363" t="s">
        <v>17075</v>
      </c>
      <c r="C3363" t="s">
        <v>17076</v>
      </c>
      <c r="D3363" t="s">
        <v>764</v>
      </c>
    </row>
    <row r="3364" spans="1:4">
      <c r="A3364" t="s">
        <v>17077</v>
      </c>
      <c r="B3364" t="s">
        <v>17078</v>
      </c>
      <c r="C3364" t="s">
        <v>17079</v>
      </c>
      <c r="D3364" t="s">
        <v>775</v>
      </c>
    </row>
    <row r="3365" spans="1:4">
      <c r="A3365" t="s">
        <v>17080</v>
      </c>
      <c r="B3365" t="s">
        <v>17081</v>
      </c>
      <c r="C3365" t="s">
        <v>17082</v>
      </c>
      <c r="D3365" t="s">
        <v>775</v>
      </c>
    </row>
    <row r="3366" spans="1:4">
      <c r="A3366" t="s">
        <v>17083</v>
      </c>
      <c r="B3366" t="s">
        <v>17084</v>
      </c>
      <c r="C3366" t="s">
        <v>17085</v>
      </c>
      <c r="D3366" t="s">
        <v>772</v>
      </c>
    </row>
    <row r="3367" spans="1:4">
      <c r="A3367" t="s">
        <v>17086</v>
      </c>
      <c r="B3367" t="s">
        <v>17087</v>
      </c>
      <c r="C3367" t="s">
        <v>17088</v>
      </c>
      <c r="D3367" t="s">
        <v>764</v>
      </c>
    </row>
    <row r="3368" spans="1:4">
      <c r="A3368" t="s">
        <v>17089</v>
      </c>
      <c r="B3368" t="s">
        <v>17090</v>
      </c>
      <c r="C3368" t="s">
        <v>17091</v>
      </c>
      <c r="D3368" t="s">
        <v>777</v>
      </c>
    </row>
    <row r="3369" spans="1:4">
      <c r="A3369" t="s">
        <v>17092</v>
      </c>
      <c r="B3369" t="s">
        <v>17093</v>
      </c>
      <c r="C3369" t="s">
        <v>17094</v>
      </c>
      <c r="D3369" t="s">
        <v>777</v>
      </c>
    </row>
    <row r="3370" spans="1:4">
      <c r="A3370" t="s">
        <v>17095</v>
      </c>
      <c r="B3370" t="s">
        <v>17096</v>
      </c>
      <c r="C3370" t="s">
        <v>17097</v>
      </c>
      <c r="D3370" t="s">
        <v>764</v>
      </c>
    </row>
    <row r="3371" spans="1:4">
      <c r="A3371" t="s">
        <v>17098</v>
      </c>
      <c r="B3371" t="s">
        <v>17099</v>
      </c>
      <c r="C3371" t="s">
        <v>17100</v>
      </c>
      <c r="D3371" t="s">
        <v>764</v>
      </c>
    </row>
    <row r="3372" spans="1:4">
      <c r="A3372" t="s">
        <v>17101</v>
      </c>
      <c r="B3372" t="s">
        <v>17102</v>
      </c>
      <c r="C3372" t="s">
        <v>17103</v>
      </c>
      <c r="D3372" t="s">
        <v>775</v>
      </c>
    </row>
    <row r="3373" spans="1:4">
      <c r="A3373" t="s">
        <v>17104</v>
      </c>
      <c r="B3373" t="s">
        <v>17105</v>
      </c>
      <c r="C3373" t="s">
        <v>17106</v>
      </c>
      <c r="D3373" t="s">
        <v>775</v>
      </c>
    </row>
    <row r="3374" spans="1:4">
      <c r="A3374" t="s">
        <v>17107</v>
      </c>
      <c r="B3374" t="s">
        <v>17108</v>
      </c>
      <c r="C3374" t="s">
        <v>17109</v>
      </c>
      <c r="D3374" t="s">
        <v>772</v>
      </c>
    </row>
    <row r="3375" spans="1:4">
      <c r="A3375" t="s">
        <v>17110</v>
      </c>
      <c r="B3375" t="s">
        <v>17111</v>
      </c>
      <c r="C3375" t="s">
        <v>17112</v>
      </c>
      <c r="D3375" t="s">
        <v>777</v>
      </c>
    </row>
    <row r="3376" spans="1:4">
      <c r="A3376" t="s">
        <v>17113</v>
      </c>
      <c r="B3376" t="s">
        <v>17114</v>
      </c>
      <c r="C3376" t="s">
        <v>17115</v>
      </c>
      <c r="D3376" t="s">
        <v>772</v>
      </c>
    </row>
    <row r="3377" spans="1:4">
      <c r="A3377" t="s">
        <v>17116</v>
      </c>
      <c r="B3377" t="s">
        <v>17117</v>
      </c>
      <c r="C3377" t="s">
        <v>17118</v>
      </c>
      <c r="D3377" t="s">
        <v>775</v>
      </c>
    </row>
    <row r="3378" spans="1:4">
      <c r="A3378" t="s">
        <v>17119</v>
      </c>
      <c r="B3378" t="s">
        <v>17120</v>
      </c>
      <c r="C3378" t="s">
        <v>17121</v>
      </c>
      <c r="D3378" t="s">
        <v>766</v>
      </c>
    </row>
    <row r="3379" spans="1:4">
      <c r="A3379" t="s">
        <v>17122</v>
      </c>
      <c r="B3379" t="s">
        <v>17123</v>
      </c>
      <c r="C3379" t="s">
        <v>17124</v>
      </c>
      <c r="D3379" t="s">
        <v>772</v>
      </c>
    </row>
    <row r="3380" spans="1:4">
      <c r="A3380" t="s">
        <v>17125</v>
      </c>
      <c r="B3380" t="s">
        <v>17126</v>
      </c>
      <c r="C3380" t="s">
        <v>17127</v>
      </c>
      <c r="D3380" t="s">
        <v>772</v>
      </c>
    </row>
    <row r="3381" spans="1:4">
      <c r="A3381" t="s">
        <v>17128</v>
      </c>
      <c r="B3381" t="s">
        <v>17129</v>
      </c>
      <c r="C3381" t="s">
        <v>17130</v>
      </c>
      <c r="D3381" t="s">
        <v>775</v>
      </c>
    </row>
    <row r="3382" spans="1:4">
      <c r="A3382" t="s">
        <v>17131</v>
      </c>
      <c r="B3382" t="s">
        <v>17132</v>
      </c>
      <c r="C3382" t="s">
        <v>17133</v>
      </c>
      <c r="D3382" t="s">
        <v>772</v>
      </c>
    </row>
    <row r="3383" spans="1:4">
      <c r="A3383" t="s">
        <v>17134</v>
      </c>
      <c r="B3383" t="s">
        <v>17135</v>
      </c>
      <c r="C3383" t="s">
        <v>17136</v>
      </c>
      <c r="D3383" t="s">
        <v>775</v>
      </c>
    </row>
    <row r="3384" spans="1:4">
      <c r="A3384" t="s">
        <v>17137</v>
      </c>
      <c r="B3384" t="s">
        <v>17138</v>
      </c>
      <c r="C3384" t="s">
        <v>17139</v>
      </c>
      <c r="D3384" t="s">
        <v>775</v>
      </c>
    </row>
    <row r="3385" spans="1:4">
      <c r="A3385" t="s">
        <v>17140</v>
      </c>
      <c r="B3385" t="s">
        <v>17141</v>
      </c>
      <c r="C3385" t="s">
        <v>17142</v>
      </c>
      <c r="D3385" t="s">
        <v>764</v>
      </c>
    </row>
    <row r="3386" spans="1:4">
      <c r="A3386" t="s">
        <v>17143</v>
      </c>
      <c r="B3386" t="s">
        <v>17144</v>
      </c>
      <c r="C3386" t="s">
        <v>17145</v>
      </c>
      <c r="D3386" t="s">
        <v>777</v>
      </c>
    </row>
    <row r="3387" spans="1:4">
      <c r="A3387" t="s">
        <v>17146</v>
      </c>
      <c r="B3387" t="s">
        <v>17147</v>
      </c>
      <c r="C3387" t="s">
        <v>17148</v>
      </c>
      <c r="D3387" t="s">
        <v>763</v>
      </c>
    </row>
    <row r="3388" spans="1:4">
      <c r="A3388" t="s">
        <v>17149</v>
      </c>
      <c r="B3388" t="s">
        <v>17150</v>
      </c>
      <c r="C3388" t="s">
        <v>17151</v>
      </c>
      <c r="D3388" t="s">
        <v>777</v>
      </c>
    </row>
    <row r="3389" spans="1:4">
      <c r="A3389" t="s">
        <v>17152</v>
      </c>
      <c r="B3389" t="s">
        <v>17153</v>
      </c>
      <c r="C3389" t="s">
        <v>17154</v>
      </c>
      <c r="D3389" t="s">
        <v>775</v>
      </c>
    </row>
    <row r="3390" spans="1:4">
      <c r="A3390" t="s">
        <v>17155</v>
      </c>
      <c r="B3390" t="s">
        <v>17156</v>
      </c>
      <c r="C3390" t="s">
        <v>17157</v>
      </c>
      <c r="D3390" t="s">
        <v>772</v>
      </c>
    </row>
    <row r="3391" spans="1:4">
      <c r="A3391" t="s">
        <v>17158</v>
      </c>
      <c r="B3391" t="s">
        <v>17159</v>
      </c>
      <c r="C3391" t="s">
        <v>17160</v>
      </c>
      <c r="D3391" t="s">
        <v>775</v>
      </c>
    </row>
    <row r="3392" spans="1:4">
      <c r="A3392" t="s">
        <v>17161</v>
      </c>
      <c r="B3392" t="s">
        <v>17162</v>
      </c>
      <c r="C3392" t="s">
        <v>17163</v>
      </c>
      <c r="D3392" t="s">
        <v>775</v>
      </c>
    </row>
    <row r="3393" spans="1:4">
      <c r="A3393" t="s">
        <v>17164</v>
      </c>
      <c r="B3393" t="s">
        <v>17165</v>
      </c>
      <c r="C3393" t="s">
        <v>17166</v>
      </c>
      <c r="D3393" t="s">
        <v>773</v>
      </c>
    </row>
    <row r="3394" spans="1:4">
      <c r="A3394" t="s">
        <v>17167</v>
      </c>
      <c r="B3394" t="s">
        <v>17168</v>
      </c>
      <c r="C3394" t="s">
        <v>17169</v>
      </c>
      <c r="D3394" t="s">
        <v>775</v>
      </c>
    </row>
    <row r="3395" spans="1:4">
      <c r="A3395" t="s">
        <v>17170</v>
      </c>
      <c r="B3395" t="s">
        <v>17171</v>
      </c>
      <c r="C3395" t="s">
        <v>17172</v>
      </c>
      <c r="D3395" t="s">
        <v>770</v>
      </c>
    </row>
    <row r="3396" spans="1:4">
      <c r="A3396" t="s">
        <v>17173</v>
      </c>
      <c r="B3396" t="s">
        <v>17174</v>
      </c>
      <c r="C3396" t="s">
        <v>17175</v>
      </c>
      <c r="D3396" t="s">
        <v>777</v>
      </c>
    </row>
    <row r="3397" spans="1:4">
      <c r="A3397" t="s">
        <v>17176</v>
      </c>
      <c r="B3397" t="s">
        <v>17177</v>
      </c>
      <c r="C3397" t="s">
        <v>17178</v>
      </c>
      <c r="D3397" t="s">
        <v>775</v>
      </c>
    </row>
    <row r="3398" spans="1:4">
      <c r="A3398" t="s">
        <v>17179</v>
      </c>
      <c r="B3398" t="s">
        <v>17180</v>
      </c>
      <c r="C3398" t="s">
        <v>17181</v>
      </c>
      <c r="D3398" t="s">
        <v>775</v>
      </c>
    </row>
    <row r="3399" spans="1:4">
      <c r="A3399" t="s">
        <v>17182</v>
      </c>
      <c r="B3399" t="s">
        <v>17183</v>
      </c>
      <c r="C3399" t="s">
        <v>17184</v>
      </c>
      <c r="D3399" t="s">
        <v>775</v>
      </c>
    </row>
    <row r="3400" spans="1:4">
      <c r="A3400" t="s">
        <v>17185</v>
      </c>
      <c r="B3400" t="s">
        <v>17186</v>
      </c>
      <c r="C3400" t="s">
        <v>17187</v>
      </c>
      <c r="D3400" t="s">
        <v>775</v>
      </c>
    </row>
    <row r="3401" spans="1:4">
      <c r="A3401" t="s">
        <v>17188</v>
      </c>
      <c r="B3401" t="s">
        <v>17189</v>
      </c>
      <c r="C3401" t="s">
        <v>17190</v>
      </c>
      <c r="D3401" t="s">
        <v>775</v>
      </c>
    </row>
    <row r="3402" spans="1:4">
      <c r="A3402" t="s">
        <v>17191</v>
      </c>
      <c r="B3402" t="s">
        <v>17192</v>
      </c>
      <c r="C3402" t="s">
        <v>17193</v>
      </c>
      <c r="D3402" t="s">
        <v>766</v>
      </c>
    </row>
    <row r="3403" spans="1:4">
      <c r="A3403" t="s">
        <v>17194</v>
      </c>
      <c r="B3403" t="s">
        <v>17195</v>
      </c>
      <c r="C3403" t="s">
        <v>17196</v>
      </c>
      <c r="D3403" t="s">
        <v>771</v>
      </c>
    </row>
    <row r="3404" spans="1:4">
      <c r="A3404" t="s">
        <v>17197</v>
      </c>
      <c r="B3404" t="s">
        <v>17198</v>
      </c>
      <c r="C3404" t="s">
        <v>17199</v>
      </c>
      <c r="D3404" t="s">
        <v>775</v>
      </c>
    </row>
    <row r="3405" spans="1:4">
      <c r="A3405" t="s">
        <v>17200</v>
      </c>
      <c r="B3405" t="s">
        <v>17201</v>
      </c>
      <c r="C3405" t="s">
        <v>6297</v>
      </c>
      <c r="D3405" t="s">
        <v>771</v>
      </c>
    </row>
    <row r="3406" spans="1:4">
      <c r="A3406" t="s">
        <v>17202</v>
      </c>
      <c r="B3406" t="s">
        <v>17203</v>
      </c>
      <c r="C3406" t="s">
        <v>17204</v>
      </c>
      <c r="D3406" t="s">
        <v>775</v>
      </c>
    </row>
    <row r="3407" spans="1:4">
      <c r="A3407" t="s">
        <v>17205</v>
      </c>
      <c r="B3407" t="s">
        <v>17206</v>
      </c>
      <c r="C3407" t="s">
        <v>17207</v>
      </c>
      <c r="D3407" t="s">
        <v>775</v>
      </c>
    </row>
    <row r="3408" spans="1:4">
      <c r="A3408" t="s">
        <v>17208</v>
      </c>
      <c r="B3408" t="s">
        <v>17209</v>
      </c>
      <c r="C3408" t="s">
        <v>17210</v>
      </c>
      <c r="D3408" t="s">
        <v>763</v>
      </c>
    </row>
    <row r="3409" spans="1:4">
      <c r="A3409" t="s">
        <v>17211</v>
      </c>
      <c r="B3409" t="s">
        <v>17212</v>
      </c>
      <c r="C3409" t="s">
        <v>17213</v>
      </c>
      <c r="D3409" t="s">
        <v>772</v>
      </c>
    </row>
    <row r="3410" spans="1:4">
      <c r="A3410" t="s">
        <v>17214</v>
      </c>
      <c r="B3410" t="s">
        <v>6267</v>
      </c>
      <c r="C3410" t="s">
        <v>17215</v>
      </c>
      <c r="D3410" t="s">
        <v>775</v>
      </c>
    </row>
    <row r="3411" spans="1:4">
      <c r="A3411" t="s">
        <v>17216</v>
      </c>
      <c r="B3411" t="s">
        <v>17217</v>
      </c>
      <c r="C3411" t="s">
        <v>17218</v>
      </c>
      <c r="D3411" t="s">
        <v>772</v>
      </c>
    </row>
    <row r="3412" spans="1:4">
      <c r="A3412" t="s">
        <v>17219</v>
      </c>
      <c r="B3412" t="s">
        <v>17220</v>
      </c>
      <c r="C3412" t="s">
        <v>6303</v>
      </c>
      <c r="D3412" t="s">
        <v>771</v>
      </c>
    </row>
    <row r="3413" spans="1:4">
      <c r="A3413" t="s">
        <v>17221</v>
      </c>
      <c r="B3413" t="s">
        <v>17222</v>
      </c>
      <c r="C3413" t="s">
        <v>17223</v>
      </c>
      <c r="D3413" t="s">
        <v>777</v>
      </c>
    </row>
    <row r="3414" spans="1:4">
      <c r="A3414" t="s">
        <v>17224</v>
      </c>
      <c r="B3414" t="s">
        <v>17225</v>
      </c>
      <c r="C3414" t="s">
        <v>17226</v>
      </c>
      <c r="D3414" t="s">
        <v>777</v>
      </c>
    </row>
    <row r="3415" spans="1:4">
      <c r="A3415" t="s">
        <v>17227</v>
      </c>
      <c r="B3415" t="s">
        <v>17228</v>
      </c>
      <c r="C3415" t="s">
        <v>17229</v>
      </c>
      <c r="D3415" t="s">
        <v>770</v>
      </c>
    </row>
    <row r="3416" spans="1:4">
      <c r="A3416" t="s">
        <v>17230</v>
      </c>
      <c r="B3416" t="s">
        <v>17231</v>
      </c>
      <c r="C3416" t="s">
        <v>17232</v>
      </c>
      <c r="D3416" t="s">
        <v>777</v>
      </c>
    </row>
    <row r="3417" spans="1:4">
      <c r="A3417" t="s">
        <v>17233</v>
      </c>
      <c r="B3417" t="s">
        <v>17234</v>
      </c>
      <c r="C3417" t="s">
        <v>17235</v>
      </c>
      <c r="D3417" t="s">
        <v>766</v>
      </c>
    </row>
    <row r="3418" spans="1:4">
      <c r="A3418" t="s">
        <v>17236</v>
      </c>
      <c r="B3418" t="s">
        <v>17237</v>
      </c>
      <c r="C3418" t="s">
        <v>17238</v>
      </c>
      <c r="D3418" t="s">
        <v>772</v>
      </c>
    </row>
    <row r="3419" spans="1:4">
      <c r="A3419" t="s">
        <v>17239</v>
      </c>
      <c r="B3419" t="s">
        <v>17240</v>
      </c>
      <c r="C3419" t="s">
        <v>17241</v>
      </c>
      <c r="D3419" t="s">
        <v>777</v>
      </c>
    </row>
    <row r="3420" spans="1:4">
      <c r="A3420" t="s">
        <v>17242</v>
      </c>
      <c r="B3420" t="s">
        <v>17243</v>
      </c>
      <c r="C3420" t="s">
        <v>17244</v>
      </c>
      <c r="D3420" t="s">
        <v>773</v>
      </c>
    </row>
    <row r="3421" spans="1:4">
      <c r="A3421" t="s">
        <v>17245</v>
      </c>
      <c r="B3421" t="s">
        <v>17246</v>
      </c>
      <c r="C3421" t="s">
        <v>17247</v>
      </c>
      <c r="D3421" t="s">
        <v>766</v>
      </c>
    </row>
    <row r="3422" spans="1:4">
      <c r="A3422" t="s">
        <v>17248</v>
      </c>
      <c r="B3422" t="s">
        <v>17249</v>
      </c>
      <c r="C3422" t="s">
        <v>17250</v>
      </c>
      <c r="D3422" t="s">
        <v>764</v>
      </c>
    </row>
    <row r="3423" spans="1:4">
      <c r="A3423" t="s">
        <v>17251</v>
      </c>
      <c r="B3423" t="s">
        <v>17252</v>
      </c>
      <c r="C3423" t="s">
        <v>17253</v>
      </c>
      <c r="D3423" t="s">
        <v>772</v>
      </c>
    </row>
    <row r="3424" spans="1:4">
      <c r="A3424" t="s">
        <v>17254</v>
      </c>
      <c r="B3424" t="s">
        <v>17255</v>
      </c>
      <c r="C3424" t="s">
        <v>17256</v>
      </c>
      <c r="D3424" t="s">
        <v>764</v>
      </c>
    </row>
    <row r="3425" spans="1:4">
      <c r="A3425" t="s">
        <v>17257</v>
      </c>
      <c r="B3425" t="s">
        <v>17258</v>
      </c>
      <c r="C3425" t="s">
        <v>17259</v>
      </c>
      <c r="D3425" t="s">
        <v>766</v>
      </c>
    </row>
    <row r="3426" spans="1:4">
      <c r="A3426" t="s">
        <v>17260</v>
      </c>
      <c r="B3426" t="s">
        <v>12291</v>
      </c>
      <c r="C3426" t="s">
        <v>17261</v>
      </c>
      <c r="D3426" t="s">
        <v>772</v>
      </c>
    </row>
    <row r="3427" spans="1:4">
      <c r="A3427" t="s">
        <v>17262</v>
      </c>
      <c r="B3427" t="s">
        <v>17263</v>
      </c>
      <c r="C3427" t="s">
        <v>17264</v>
      </c>
      <c r="D3427" t="s">
        <v>777</v>
      </c>
    </row>
    <row r="3428" spans="1:4">
      <c r="A3428" t="s">
        <v>17265</v>
      </c>
      <c r="B3428" t="s">
        <v>17266</v>
      </c>
      <c r="C3428" t="s">
        <v>17267</v>
      </c>
      <c r="D3428" t="s">
        <v>777</v>
      </c>
    </row>
    <row r="3429" spans="1:4">
      <c r="A3429" t="s">
        <v>17268</v>
      </c>
      <c r="B3429" t="s">
        <v>17269</v>
      </c>
      <c r="C3429" t="s">
        <v>17270</v>
      </c>
      <c r="D3429" t="s">
        <v>766</v>
      </c>
    </row>
    <row r="3430" spans="1:4">
      <c r="A3430" t="s">
        <v>17271</v>
      </c>
      <c r="B3430" t="s">
        <v>17272</v>
      </c>
      <c r="C3430" t="s">
        <v>17273</v>
      </c>
      <c r="D3430" t="s">
        <v>777</v>
      </c>
    </row>
    <row r="3431" spans="1:4">
      <c r="A3431" t="s">
        <v>17274</v>
      </c>
      <c r="B3431" t="s">
        <v>17275</v>
      </c>
      <c r="C3431" t="s">
        <v>17276</v>
      </c>
      <c r="D3431" t="s">
        <v>764</v>
      </c>
    </row>
    <row r="3432" spans="1:4">
      <c r="A3432" t="s">
        <v>17277</v>
      </c>
      <c r="B3432" t="s">
        <v>17278</v>
      </c>
      <c r="C3432" t="s">
        <v>17279</v>
      </c>
      <c r="D3432" t="s">
        <v>775</v>
      </c>
    </row>
    <row r="3433" spans="1:4">
      <c r="A3433" t="s">
        <v>17280</v>
      </c>
      <c r="B3433" t="s">
        <v>17278</v>
      </c>
      <c r="C3433" t="s">
        <v>17281</v>
      </c>
      <c r="D3433" t="s">
        <v>775</v>
      </c>
    </row>
    <row r="3434" spans="1:4">
      <c r="A3434" t="s">
        <v>17282</v>
      </c>
      <c r="B3434" t="s">
        <v>17269</v>
      </c>
      <c r="C3434" t="s">
        <v>17283</v>
      </c>
      <c r="D3434" t="s">
        <v>766</v>
      </c>
    </row>
    <row r="3435" spans="1:4">
      <c r="A3435" t="s">
        <v>17284</v>
      </c>
      <c r="B3435" t="s">
        <v>17285</v>
      </c>
      <c r="C3435" t="s">
        <v>17286</v>
      </c>
      <c r="D3435" t="s">
        <v>764</v>
      </c>
    </row>
    <row r="3436" spans="1:4">
      <c r="A3436" t="s">
        <v>17287</v>
      </c>
      <c r="B3436" t="s">
        <v>17288</v>
      </c>
      <c r="C3436" t="s">
        <v>17289</v>
      </c>
      <c r="D3436" t="s">
        <v>772</v>
      </c>
    </row>
    <row r="3437" spans="1:4">
      <c r="A3437" t="s">
        <v>17290</v>
      </c>
      <c r="B3437" t="s">
        <v>17291</v>
      </c>
      <c r="C3437" t="s">
        <v>17292</v>
      </c>
      <c r="D3437" t="s">
        <v>777</v>
      </c>
    </row>
    <row r="3438" spans="1:4">
      <c r="A3438" t="s">
        <v>17293</v>
      </c>
      <c r="B3438" t="s">
        <v>17294</v>
      </c>
      <c r="C3438" t="s">
        <v>17295</v>
      </c>
      <c r="D3438" t="s">
        <v>777</v>
      </c>
    </row>
    <row r="3439" spans="1:4">
      <c r="A3439" t="s">
        <v>17296</v>
      </c>
      <c r="B3439" t="s">
        <v>17297</v>
      </c>
      <c r="C3439" t="s">
        <v>17298</v>
      </c>
      <c r="D3439" t="s">
        <v>777</v>
      </c>
    </row>
    <row r="3440" spans="1:4">
      <c r="A3440" t="s">
        <v>17299</v>
      </c>
      <c r="B3440" t="s">
        <v>17300</v>
      </c>
      <c r="C3440" t="s">
        <v>17301</v>
      </c>
      <c r="D3440" t="s">
        <v>777</v>
      </c>
    </row>
    <row r="3441" spans="1:4">
      <c r="A3441" t="s">
        <v>17302</v>
      </c>
      <c r="B3441" t="s">
        <v>17303</v>
      </c>
      <c r="C3441" t="s">
        <v>17304</v>
      </c>
      <c r="D3441" t="s">
        <v>772</v>
      </c>
    </row>
    <row r="3442" spans="1:4">
      <c r="A3442" t="s">
        <v>17305</v>
      </c>
      <c r="B3442" t="s">
        <v>17306</v>
      </c>
      <c r="C3442" t="s">
        <v>17307</v>
      </c>
      <c r="D3442" t="s">
        <v>775</v>
      </c>
    </row>
    <row r="3443" spans="1:4">
      <c r="A3443" t="s">
        <v>17308</v>
      </c>
      <c r="B3443" t="s">
        <v>17309</v>
      </c>
      <c r="C3443" t="s">
        <v>17310</v>
      </c>
      <c r="D3443" t="s">
        <v>773</v>
      </c>
    </row>
    <row r="3444" spans="1:4">
      <c r="A3444" t="s">
        <v>17311</v>
      </c>
      <c r="B3444" t="s">
        <v>17312</v>
      </c>
      <c r="C3444" t="s">
        <v>17313</v>
      </c>
      <c r="D3444" t="s">
        <v>775</v>
      </c>
    </row>
    <row r="3445" spans="1:4">
      <c r="A3445" t="s">
        <v>17314</v>
      </c>
      <c r="B3445" t="s">
        <v>17315</v>
      </c>
      <c r="C3445" t="s">
        <v>17316</v>
      </c>
      <c r="D3445" t="s">
        <v>775</v>
      </c>
    </row>
    <row r="3446" spans="1:4">
      <c r="A3446" t="s">
        <v>17317</v>
      </c>
      <c r="B3446" t="s">
        <v>17318</v>
      </c>
      <c r="C3446" t="s">
        <v>17319</v>
      </c>
      <c r="D3446" t="s">
        <v>775</v>
      </c>
    </row>
    <row r="3447" spans="1:4">
      <c r="A3447" t="s">
        <v>17320</v>
      </c>
      <c r="B3447" t="s">
        <v>17321</v>
      </c>
      <c r="C3447" t="s">
        <v>17322</v>
      </c>
      <c r="D3447" t="s">
        <v>777</v>
      </c>
    </row>
    <row r="3448" spans="1:4">
      <c r="A3448" t="s">
        <v>17323</v>
      </c>
      <c r="B3448" t="s">
        <v>17324</v>
      </c>
      <c r="C3448" t="s">
        <v>17325</v>
      </c>
      <c r="D3448" t="s">
        <v>764</v>
      </c>
    </row>
    <row r="3449" spans="1:4">
      <c r="A3449" t="s">
        <v>17326</v>
      </c>
      <c r="B3449" t="s">
        <v>17327</v>
      </c>
      <c r="C3449" t="s">
        <v>17328</v>
      </c>
      <c r="D3449" t="s">
        <v>772</v>
      </c>
    </row>
    <row r="3450" spans="1:4">
      <c r="A3450" t="s">
        <v>17329</v>
      </c>
      <c r="B3450" t="s">
        <v>17330</v>
      </c>
      <c r="C3450" t="s">
        <v>17331</v>
      </c>
      <c r="D3450" t="s">
        <v>772</v>
      </c>
    </row>
    <row r="3451" spans="1:4">
      <c r="A3451" t="s">
        <v>17332</v>
      </c>
      <c r="B3451" t="s">
        <v>17333</v>
      </c>
      <c r="C3451" t="s">
        <v>17334</v>
      </c>
      <c r="D3451" t="s">
        <v>777</v>
      </c>
    </row>
    <row r="3452" spans="1:4">
      <c r="A3452" t="s">
        <v>17335</v>
      </c>
      <c r="B3452" t="s">
        <v>17336</v>
      </c>
      <c r="C3452" t="s">
        <v>17337</v>
      </c>
      <c r="D3452" t="s">
        <v>771</v>
      </c>
    </row>
    <row r="3453" spans="1:4">
      <c r="A3453" t="s">
        <v>17338</v>
      </c>
      <c r="B3453" t="s">
        <v>17339</v>
      </c>
      <c r="C3453" t="s">
        <v>17340</v>
      </c>
      <c r="D3453" t="s">
        <v>775</v>
      </c>
    </row>
    <row r="3454" spans="1:4">
      <c r="A3454" t="s">
        <v>17341</v>
      </c>
      <c r="B3454" t="s">
        <v>17342</v>
      </c>
      <c r="C3454" t="s">
        <v>17343</v>
      </c>
      <c r="D3454" t="s">
        <v>772</v>
      </c>
    </row>
    <row r="3455" spans="1:4">
      <c r="A3455" t="s">
        <v>17344</v>
      </c>
      <c r="B3455" t="s">
        <v>17345</v>
      </c>
      <c r="C3455" t="s">
        <v>17346</v>
      </c>
      <c r="D3455" t="s">
        <v>775</v>
      </c>
    </row>
    <row r="3456" spans="1:4">
      <c r="A3456" t="s">
        <v>17347</v>
      </c>
      <c r="B3456" t="s">
        <v>17348</v>
      </c>
      <c r="C3456" t="s">
        <v>17349</v>
      </c>
      <c r="D3456" t="s">
        <v>764</v>
      </c>
    </row>
    <row r="3457" spans="1:4">
      <c r="A3457" t="s">
        <v>17350</v>
      </c>
      <c r="B3457" t="s">
        <v>17351</v>
      </c>
      <c r="C3457" t="s">
        <v>17352</v>
      </c>
      <c r="D3457" t="s">
        <v>775</v>
      </c>
    </row>
    <row r="3458" spans="1:4">
      <c r="A3458" t="s">
        <v>17353</v>
      </c>
      <c r="B3458" t="s">
        <v>17354</v>
      </c>
      <c r="C3458" t="s">
        <v>17355</v>
      </c>
      <c r="D3458" t="s">
        <v>775</v>
      </c>
    </row>
    <row r="3459" spans="1:4">
      <c r="A3459" t="s">
        <v>17356</v>
      </c>
      <c r="B3459" t="s">
        <v>17357</v>
      </c>
      <c r="C3459" t="s">
        <v>17358</v>
      </c>
      <c r="D3459" t="s">
        <v>764</v>
      </c>
    </row>
    <row r="3460" spans="1:4">
      <c r="A3460" t="s">
        <v>17359</v>
      </c>
      <c r="B3460" t="s">
        <v>17360</v>
      </c>
      <c r="C3460" t="s">
        <v>17361</v>
      </c>
      <c r="D3460" t="s">
        <v>764</v>
      </c>
    </row>
    <row r="3461" spans="1:4">
      <c r="A3461" t="s">
        <v>17362</v>
      </c>
      <c r="B3461" t="s">
        <v>17363</v>
      </c>
      <c r="C3461" t="s">
        <v>17364</v>
      </c>
      <c r="D3461" t="s">
        <v>775</v>
      </c>
    </row>
    <row r="3462" spans="1:4">
      <c r="A3462" t="s">
        <v>17365</v>
      </c>
      <c r="B3462" t="s">
        <v>17366</v>
      </c>
      <c r="C3462" t="s">
        <v>17367</v>
      </c>
      <c r="D3462" t="s">
        <v>777</v>
      </c>
    </row>
    <row r="3463" spans="1:4">
      <c r="A3463" t="s">
        <v>17368</v>
      </c>
      <c r="B3463" t="s">
        <v>17369</v>
      </c>
      <c r="C3463" t="s">
        <v>17370</v>
      </c>
      <c r="D3463" t="s">
        <v>777</v>
      </c>
    </row>
    <row r="3464" spans="1:4">
      <c r="A3464" t="s">
        <v>17371</v>
      </c>
      <c r="B3464" t="s">
        <v>17372</v>
      </c>
      <c r="C3464" t="s">
        <v>17373</v>
      </c>
      <c r="D3464" t="s">
        <v>772</v>
      </c>
    </row>
    <row r="3465" spans="1:4">
      <c r="A3465" t="s">
        <v>17374</v>
      </c>
      <c r="B3465" t="s">
        <v>17375</v>
      </c>
      <c r="C3465" t="s">
        <v>17376</v>
      </c>
      <c r="D3465" t="s">
        <v>764</v>
      </c>
    </row>
    <row r="3466" spans="1:4">
      <c r="A3466" t="s">
        <v>17377</v>
      </c>
      <c r="B3466" t="s">
        <v>17378</v>
      </c>
      <c r="C3466" t="s">
        <v>17379</v>
      </c>
      <c r="D3466" t="s">
        <v>772</v>
      </c>
    </row>
    <row r="3467" spans="1:4">
      <c r="A3467" t="s">
        <v>17380</v>
      </c>
      <c r="B3467" t="s">
        <v>17381</v>
      </c>
      <c r="C3467" t="s">
        <v>17382</v>
      </c>
      <c r="D3467" t="s">
        <v>766</v>
      </c>
    </row>
    <row r="3468" spans="1:4">
      <c r="A3468" t="s">
        <v>17383</v>
      </c>
      <c r="B3468" t="s">
        <v>17384</v>
      </c>
      <c r="C3468" t="s">
        <v>17385</v>
      </c>
      <c r="D3468" t="s">
        <v>777</v>
      </c>
    </row>
    <row r="3469" spans="1:4">
      <c r="A3469" t="s">
        <v>17386</v>
      </c>
      <c r="B3469" t="s">
        <v>17387</v>
      </c>
      <c r="C3469" t="s">
        <v>17388</v>
      </c>
      <c r="D3469" t="s">
        <v>777</v>
      </c>
    </row>
    <row r="3470" spans="1:4">
      <c r="A3470" t="s">
        <v>17389</v>
      </c>
      <c r="B3470" t="s">
        <v>17390</v>
      </c>
      <c r="C3470" t="s">
        <v>17391</v>
      </c>
      <c r="D3470" t="s">
        <v>766</v>
      </c>
    </row>
    <row r="3471" spans="1:4">
      <c r="A3471" t="s">
        <v>17392</v>
      </c>
      <c r="B3471" t="s">
        <v>17393</v>
      </c>
      <c r="C3471" t="s">
        <v>17394</v>
      </c>
      <c r="D3471" t="s">
        <v>777</v>
      </c>
    </row>
    <row r="3472" spans="1:4">
      <c r="A3472" t="s">
        <v>17395</v>
      </c>
      <c r="B3472" t="s">
        <v>17396</v>
      </c>
      <c r="C3472" t="s">
        <v>17397</v>
      </c>
      <c r="D3472" t="s">
        <v>775</v>
      </c>
    </row>
    <row r="3473" spans="1:4">
      <c r="A3473" t="s">
        <v>17398</v>
      </c>
      <c r="B3473" t="s">
        <v>17399</v>
      </c>
      <c r="C3473" t="s">
        <v>17400</v>
      </c>
      <c r="D3473" t="s">
        <v>777</v>
      </c>
    </row>
    <row r="3474" spans="1:4">
      <c r="A3474" t="s">
        <v>17401</v>
      </c>
      <c r="B3474" t="s">
        <v>17402</v>
      </c>
      <c r="C3474" t="s">
        <v>17403</v>
      </c>
      <c r="D3474" t="s">
        <v>775</v>
      </c>
    </row>
    <row r="3475" spans="1:4">
      <c r="A3475" t="s">
        <v>17404</v>
      </c>
      <c r="B3475" t="s">
        <v>17405</v>
      </c>
      <c r="C3475" t="s">
        <v>17406</v>
      </c>
      <c r="D3475" t="s">
        <v>775</v>
      </c>
    </row>
    <row r="3476" spans="1:4">
      <c r="A3476" t="s">
        <v>17407</v>
      </c>
      <c r="B3476" t="s">
        <v>17408</v>
      </c>
      <c r="C3476" t="s">
        <v>17409</v>
      </c>
      <c r="D3476" t="s">
        <v>777</v>
      </c>
    </row>
    <row r="3477" spans="1:4">
      <c r="A3477" t="s">
        <v>17410</v>
      </c>
      <c r="B3477" t="s">
        <v>17411</v>
      </c>
      <c r="C3477" t="s">
        <v>17412</v>
      </c>
      <c r="D3477" t="s">
        <v>772</v>
      </c>
    </row>
    <row r="3478" spans="1:4">
      <c r="A3478" t="s">
        <v>17413</v>
      </c>
      <c r="B3478" t="s">
        <v>17414</v>
      </c>
      <c r="C3478" t="s">
        <v>17415</v>
      </c>
      <c r="D3478" t="s">
        <v>770</v>
      </c>
    </row>
    <row r="3479" spans="1:4">
      <c r="A3479" t="s">
        <v>17416</v>
      </c>
      <c r="B3479" t="s">
        <v>17417</v>
      </c>
      <c r="C3479" t="s">
        <v>17418</v>
      </c>
      <c r="D3479" t="s">
        <v>770</v>
      </c>
    </row>
    <row r="3480" spans="1:4">
      <c r="A3480" t="s">
        <v>17419</v>
      </c>
      <c r="B3480" t="s">
        <v>17420</v>
      </c>
      <c r="C3480" t="s">
        <v>17421</v>
      </c>
      <c r="D3480" t="s">
        <v>775</v>
      </c>
    </row>
    <row r="3481" spans="1:4">
      <c r="A3481" t="s">
        <v>17422</v>
      </c>
      <c r="B3481" t="s">
        <v>17423</v>
      </c>
      <c r="C3481" t="s">
        <v>17424</v>
      </c>
      <c r="D3481" t="s">
        <v>772</v>
      </c>
    </row>
    <row r="3482" spans="1:4">
      <c r="A3482" t="s">
        <v>17425</v>
      </c>
      <c r="B3482" t="s">
        <v>17426</v>
      </c>
      <c r="C3482" t="s">
        <v>17427</v>
      </c>
      <c r="D3482" t="s">
        <v>775</v>
      </c>
    </row>
    <row r="3483" spans="1:4">
      <c r="A3483" t="s">
        <v>17428</v>
      </c>
      <c r="B3483" t="s">
        <v>17429</v>
      </c>
      <c r="C3483" t="s">
        <v>17430</v>
      </c>
      <c r="D3483" t="s">
        <v>772</v>
      </c>
    </row>
    <row r="3484" spans="1:4">
      <c r="A3484" t="s">
        <v>17431</v>
      </c>
      <c r="B3484" t="s">
        <v>17432</v>
      </c>
      <c r="C3484" t="s">
        <v>17433</v>
      </c>
      <c r="D3484" t="s">
        <v>775</v>
      </c>
    </row>
    <row r="3485" spans="1:4">
      <c r="A3485" t="s">
        <v>17434</v>
      </c>
      <c r="B3485" t="s">
        <v>17435</v>
      </c>
      <c r="C3485" t="s">
        <v>17436</v>
      </c>
      <c r="D3485" t="s">
        <v>777</v>
      </c>
    </row>
    <row r="3486" spans="1:4">
      <c r="A3486" t="s">
        <v>17437</v>
      </c>
      <c r="B3486" t="s">
        <v>17438</v>
      </c>
      <c r="C3486" t="s">
        <v>17439</v>
      </c>
      <c r="D3486" t="s">
        <v>777</v>
      </c>
    </row>
    <row r="3487" spans="1:4">
      <c r="A3487" t="s">
        <v>17440</v>
      </c>
      <c r="B3487" t="s">
        <v>17441</v>
      </c>
      <c r="C3487" t="s">
        <v>17442</v>
      </c>
      <c r="D3487" t="s">
        <v>772</v>
      </c>
    </row>
    <row r="3488" spans="1:4">
      <c r="A3488" t="s">
        <v>17443</v>
      </c>
      <c r="B3488" t="s">
        <v>17444</v>
      </c>
      <c r="C3488" t="s">
        <v>17445</v>
      </c>
      <c r="D3488" t="s">
        <v>777</v>
      </c>
    </row>
    <row r="3489" spans="1:4">
      <c r="A3489" t="s">
        <v>17446</v>
      </c>
      <c r="B3489" t="s">
        <v>17447</v>
      </c>
      <c r="C3489" t="s">
        <v>17448</v>
      </c>
      <c r="D3489" t="s">
        <v>772</v>
      </c>
    </row>
    <row r="3490" spans="1:4">
      <c r="A3490" t="s">
        <v>17449</v>
      </c>
      <c r="B3490" t="s">
        <v>17450</v>
      </c>
      <c r="C3490" t="s">
        <v>17451</v>
      </c>
      <c r="D3490" t="s">
        <v>769</v>
      </c>
    </row>
    <row r="3491" spans="1:4">
      <c r="A3491" t="s">
        <v>17452</v>
      </c>
      <c r="B3491" t="s">
        <v>17453</v>
      </c>
      <c r="C3491" t="s">
        <v>17454</v>
      </c>
      <c r="D3491" t="s">
        <v>772</v>
      </c>
    </row>
    <row r="3492" spans="1:4">
      <c r="A3492" t="s">
        <v>17455</v>
      </c>
      <c r="B3492" t="s">
        <v>17456</v>
      </c>
      <c r="C3492" t="s">
        <v>17457</v>
      </c>
      <c r="D3492" t="s">
        <v>772</v>
      </c>
    </row>
    <row r="3493" spans="1:4">
      <c r="A3493" t="s">
        <v>17458</v>
      </c>
      <c r="B3493" t="s">
        <v>17459</v>
      </c>
      <c r="C3493" t="s">
        <v>17460</v>
      </c>
      <c r="D3493" t="s">
        <v>769</v>
      </c>
    </row>
    <row r="3494" spans="1:4">
      <c r="A3494" t="s">
        <v>17461</v>
      </c>
      <c r="B3494" t="s">
        <v>17462</v>
      </c>
      <c r="C3494" t="s">
        <v>17463</v>
      </c>
      <c r="D3494" t="s">
        <v>773</v>
      </c>
    </row>
    <row r="3495" spans="1:4">
      <c r="A3495" t="s">
        <v>17464</v>
      </c>
      <c r="B3495" t="s">
        <v>17465</v>
      </c>
      <c r="C3495" t="s">
        <v>17466</v>
      </c>
      <c r="D3495" t="s">
        <v>777</v>
      </c>
    </row>
    <row r="3496" spans="1:4">
      <c r="A3496" t="s">
        <v>17467</v>
      </c>
      <c r="B3496" t="s">
        <v>17468</v>
      </c>
      <c r="C3496" t="s">
        <v>17469</v>
      </c>
      <c r="D3496" t="s">
        <v>772</v>
      </c>
    </row>
    <row r="3497" spans="1:4">
      <c r="A3497" t="s">
        <v>17470</v>
      </c>
      <c r="B3497" t="s">
        <v>17471</v>
      </c>
      <c r="C3497" t="s">
        <v>17472</v>
      </c>
      <c r="D3497" t="s">
        <v>764</v>
      </c>
    </row>
    <row r="3498" spans="1:4">
      <c r="A3498" t="s">
        <v>17473</v>
      </c>
      <c r="B3498" t="s">
        <v>17474</v>
      </c>
      <c r="C3498" t="s">
        <v>17475</v>
      </c>
      <c r="D3498" t="s">
        <v>764</v>
      </c>
    </row>
    <row r="3499" spans="1:4">
      <c r="A3499" t="s">
        <v>17476</v>
      </c>
      <c r="B3499" t="s">
        <v>17477</v>
      </c>
      <c r="C3499" t="s">
        <v>17478</v>
      </c>
      <c r="D3499" t="s">
        <v>764</v>
      </c>
    </row>
    <row r="3500" spans="1:4">
      <c r="A3500" t="s">
        <v>17479</v>
      </c>
      <c r="B3500" t="s">
        <v>17480</v>
      </c>
      <c r="C3500" t="s">
        <v>17481</v>
      </c>
      <c r="D3500" t="s">
        <v>769</v>
      </c>
    </row>
    <row r="3501" spans="1:4">
      <c r="A3501" t="s">
        <v>17482</v>
      </c>
      <c r="B3501" t="s">
        <v>17483</v>
      </c>
      <c r="C3501" t="s">
        <v>17484</v>
      </c>
      <c r="D3501" t="s">
        <v>772</v>
      </c>
    </row>
    <row r="3502" spans="1:4">
      <c r="A3502" t="s">
        <v>17485</v>
      </c>
      <c r="B3502" t="s">
        <v>17486</v>
      </c>
      <c r="C3502" t="s">
        <v>17487</v>
      </c>
      <c r="D3502" t="s">
        <v>772</v>
      </c>
    </row>
    <row r="3503" spans="1:4">
      <c r="A3503" t="s">
        <v>17488</v>
      </c>
      <c r="B3503" t="s">
        <v>17489</v>
      </c>
      <c r="C3503" t="s">
        <v>17490</v>
      </c>
      <c r="D3503" t="s">
        <v>772</v>
      </c>
    </row>
    <row r="3504" spans="1:4">
      <c r="A3504" t="s">
        <v>17491</v>
      </c>
      <c r="B3504" t="s">
        <v>17492</v>
      </c>
      <c r="C3504" t="s">
        <v>17493</v>
      </c>
      <c r="D3504" t="s">
        <v>764</v>
      </c>
    </row>
    <row r="3505" spans="1:4">
      <c r="A3505" t="s">
        <v>17494</v>
      </c>
      <c r="B3505" t="s">
        <v>17495</v>
      </c>
      <c r="C3505" t="s">
        <v>17496</v>
      </c>
      <c r="D3505" t="s">
        <v>770</v>
      </c>
    </row>
    <row r="3506" spans="1:4">
      <c r="A3506" t="s">
        <v>17497</v>
      </c>
      <c r="B3506" t="s">
        <v>17498</v>
      </c>
      <c r="C3506" t="s">
        <v>17499</v>
      </c>
      <c r="D3506" t="s">
        <v>764</v>
      </c>
    </row>
    <row r="3507" spans="1:4">
      <c r="A3507" t="s">
        <v>17500</v>
      </c>
      <c r="B3507" t="s">
        <v>17501</v>
      </c>
      <c r="C3507" t="s">
        <v>17502</v>
      </c>
      <c r="D3507" t="s">
        <v>764</v>
      </c>
    </row>
    <row r="3508" spans="1:4">
      <c r="A3508" t="s">
        <v>17503</v>
      </c>
      <c r="B3508" t="s">
        <v>17504</v>
      </c>
      <c r="C3508" t="s">
        <v>17505</v>
      </c>
      <c r="D3508" t="s">
        <v>770</v>
      </c>
    </row>
    <row r="3509" spans="1:4">
      <c r="A3509" t="s">
        <v>17506</v>
      </c>
      <c r="B3509" t="s">
        <v>17507</v>
      </c>
      <c r="C3509" t="s">
        <v>17508</v>
      </c>
      <c r="D3509" t="s">
        <v>772</v>
      </c>
    </row>
    <row r="3510" spans="1:4">
      <c r="A3510" t="s">
        <v>17509</v>
      </c>
      <c r="B3510" t="s">
        <v>17510</v>
      </c>
      <c r="C3510" t="s">
        <v>17511</v>
      </c>
      <c r="D3510" t="s">
        <v>777</v>
      </c>
    </row>
    <row r="3511" spans="1:4">
      <c r="A3511" t="s">
        <v>17512</v>
      </c>
      <c r="B3511" t="s">
        <v>17513</v>
      </c>
      <c r="C3511" t="s">
        <v>17514</v>
      </c>
      <c r="D3511" t="s">
        <v>775</v>
      </c>
    </row>
    <row r="3512" spans="1:4">
      <c r="A3512" t="s">
        <v>17515</v>
      </c>
      <c r="B3512" t="s">
        <v>17516</v>
      </c>
      <c r="C3512" t="s">
        <v>17517</v>
      </c>
      <c r="D3512" t="s">
        <v>775</v>
      </c>
    </row>
    <row r="3513" spans="1:4">
      <c r="A3513" t="s">
        <v>17518</v>
      </c>
      <c r="B3513" t="s">
        <v>17519</v>
      </c>
      <c r="C3513" t="s">
        <v>17520</v>
      </c>
      <c r="D3513" t="s">
        <v>764</v>
      </c>
    </row>
    <row r="3514" spans="1:4">
      <c r="A3514" t="s">
        <v>17521</v>
      </c>
      <c r="B3514" t="s">
        <v>17522</v>
      </c>
      <c r="C3514" t="s">
        <v>17523</v>
      </c>
      <c r="D3514" t="s">
        <v>764</v>
      </c>
    </row>
    <row r="3515" spans="1:4">
      <c r="A3515" t="s">
        <v>17524</v>
      </c>
      <c r="B3515" t="s">
        <v>17525</v>
      </c>
      <c r="C3515" t="s">
        <v>17526</v>
      </c>
      <c r="D3515" t="s">
        <v>772</v>
      </c>
    </row>
    <row r="3516" spans="1:4">
      <c r="A3516" t="s">
        <v>17527</v>
      </c>
      <c r="B3516" t="s">
        <v>17528</v>
      </c>
      <c r="C3516" t="s">
        <v>17529</v>
      </c>
      <c r="D3516" t="s">
        <v>775</v>
      </c>
    </row>
    <row r="3517" spans="1:4">
      <c r="A3517" t="s">
        <v>17530</v>
      </c>
      <c r="B3517" t="s">
        <v>17531</v>
      </c>
      <c r="C3517" t="s">
        <v>17532</v>
      </c>
      <c r="D3517" t="s">
        <v>775</v>
      </c>
    </row>
    <row r="3518" spans="1:4">
      <c r="A3518" t="s">
        <v>17533</v>
      </c>
      <c r="B3518" t="s">
        <v>11922</v>
      </c>
      <c r="C3518" t="s">
        <v>17534</v>
      </c>
      <c r="D3518" t="s">
        <v>777</v>
      </c>
    </row>
    <row r="3519" spans="1:4">
      <c r="A3519" t="s">
        <v>17535</v>
      </c>
      <c r="B3519" t="s">
        <v>17536</v>
      </c>
      <c r="C3519" t="s">
        <v>17537</v>
      </c>
      <c r="D3519" t="s">
        <v>764</v>
      </c>
    </row>
    <row r="3520" spans="1:4">
      <c r="A3520" t="s">
        <v>17538</v>
      </c>
      <c r="B3520" t="s">
        <v>11922</v>
      </c>
      <c r="C3520" t="s">
        <v>17539</v>
      </c>
      <c r="D3520" t="s">
        <v>777</v>
      </c>
    </row>
    <row r="3521" spans="1:4">
      <c r="A3521" t="s">
        <v>17540</v>
      </c>
      <c r="B3521" t="s">
        <v>17541</v>
      </c>
      <c r="C3521" t="s">
        <v>17542</v>
      </c>
      <c r="D3521" t="s">
        <v>777</v>
      </c>
    </row>
    <row r="3522" spans="1:4">
      <c r="A3522" t="s">
        <v>17543</v>
      </c>
      <c r="B3522" t="s">
        <v>17544</v>
      </c>
      <c r="C3522" t="s">
        <v>17545</v>
      </c>
      <c r="D3522" t="s">
        <v>766</v>
      </c>
    </row>
    <row r="3523" spans="1:4">
      <c r="A3523" t="s">
        <v>17546</v>
      </c>
      <c r="B3523" t="s">
        <v>17547</v>
      </c>
      <c r="C3523" t="s">
        <v>17548</v>
      </c>
      <c r="D3523" t="s">
        <v>777</v>
      </c>
    </row>
    <row r="3524" spans="1:4">
      <c r="A3524" t="s">
        <v>17549</v>
      </c>
      <c r="B3524" t="s">
        <v>17550</v>
      </c>
      <c r="C3524" t="s">
        <v>17551</v>
      </c>
      <c r="D3524" t="s">
        <v>772</v>
      </c>
    </row>
    <row r="3525" spans="1:4">
      <c r="A3525" t="s">
        <v>17552</v>
      </c>
      <c r="B3525" t="s">
        <v>17553</v>
      </c>
      <c r="C3525" t="s">
        <v>17554</v>
      </c>
      <c r="D3525" t="s">
        <v>775</v>
      </c>
    </row>
    <row r="3526" spans="1:4">
      <c r="A3526" t="s">
        <v>17555</v>
      </c>
      <c r="B3526" t="s">
        <v>17556</v>
      </c>
      <c r="C3526" t="s">
        <v>17557</v>
      </c>
      <c r="D3526" t="s">
        <v>777</v>
      </c>
    </row>
    <row r="3527" spans="1:4">
      <c r="A3527" t="s">
        <v>17558</v>
      </c>
      <c r="B3527" t="s">
        <v>17559</v>
      </c>
      <c r="C3527" t="s">
        <v>17560</v>
      </c>
      <c r="D3527" t="s">
        <v>772</v>
      </c>
    </row>
    <row r="3528" spans="1:4">
      <c r="A3528" t="s">
        <v>17561</v>
      </c>
      <c r="B3528" t="s">
        <v>17562</v>
      </c>
      <c r="C3528" t="s">
        <v>17563</v>
      </c>
      <c r="D3528" t="s">
        <v>772</v>
      </c>
    </row>
    <row r="3529" spans="1:4">
      <c r="A3529" t="s">
        <v>17564</v>
      </c>
      <c r="B3529" t="s">
        <v>17565</v>
      </c>
      <c r="C3529" t="s">
        <v>17566</v>
      </c>
      <c r="D3529" t="s">
        <v>775</v>
      </c>
    </row>
    <row r="3530" spans="1:4">
      <c r="A3530" t="s">
        <v>17567</v>
      </c>
      <c r="B3530" t="s">
        <v>17568</v>
      </c>
      <c r="C3530" t="s">
        <v>17569</v>
      </c>
      <c r="D3530" t="s">
        <v>772</v>
      </c>
    </row>
    <row r="3531" spans="1:4">
      <c r="A3531" t="s">
        <v>17570</v>
      </c>
      <c r="B3531" t="s">
        <v>17571</v>
      </c>
      <c r="C3531" t="s">
        <v>17572</v>
      </c>
      <c r="D3531" t="s">
        <v>772</v>
      </c>
    </row>
    <row r="3532" spans="1:4">
      <c r="A3532" t="s">
        <v>17573</v>
      </c>
      <c r="B3532" t="s">
        <v>17574</v>
      </c>
      <c r="C3532" t="s">
        <v>17575</v>
      </c>
      <c r="D3532" t="s">
        <v>775</v>
      </c>
    </row>
    <row r="3533" spans="1:4">
      <c r="A3533" t="s">
        <v>17576</v>
      </c>
      <c r="B3533" t="s">
        <v>17577</v>
      </c>
      <c r="C3533" t="s">
        <v>17578</v>
      </c>
      <c r="D3533" t="s">
        <v>772</v>
      </c>
    </row>
    <row r="3534" spans="1:4">
      <c r="A3534" t="s">
        <v>17579</v>
      </c>
      <c r="B3534" t="s">
        <v>17580</v>
      </c>
      <c r="C3534" t="s">
        <v>17581</v>
      </c>
      <c r="D3534" t="s">
        <v>775</v>
      </c>
    </row>
    <row r="3535" spans="1:4">
      <c r="A3535" t="s">
        <v>17582</v>
      </c>
      <c r="B3535" t="s">
        <v>17583</v>
      </c>
      <c r="C3535" t="s">
        <v>17584</v>
      </c>
      <c r="D3535" t="s">
        <v>775</v>
      </c>
    </row>
    <row r="3536" spans="1:4">
      <c r="A3536" t="s">
        <v>17585</v>
      </c>
      <c r="B3536" t="s">
        <v>17586</v>
      </c>
      <c r="C3536" t="s">
        <v>17587</v>
      </c>
      <c r="D3536" t="s">
        <v>775</v>
      </c>
    </row>
    <row r="3537" spans="1:4">
      <c r="A3537" t="s">
        <v>17588</v>
      </c>
      <c r="B3537" t="s">
        <v>17589</v>
      </c>
      <c r="C3537" t="s">
        <v>17590</v>
      </c>
      <c r="D3537" t="s">
        <v>775</v>
      </c>
    </row>
    <row r="3538" spans="1:4">
      <c r="A3538" t="s">
        <v>17591</v>
      </c>
      <c r="B3538" t="s">
        <v>17592</v>
      </c>
      <c r="C3538" t="s">
        <v>17593</v>
      </c>
      <c r="D3538" t="s">
        <v>775</v>
      </c>
    </row>
    <row r="3539" spans="1:4">
      <c r="A3539" t="s">
        <v>17594</v>
      </c>
      <c r="B3539" t="s">
        <v>17595</v>
      </c>
      <c r="C3539" t="s">
        <v>17596</v>
      </c>
      <c r="D3539" t="s">
        <v>775</v>
      </c>
    </row>
    <row r="3540" spans="1:4">
      <c r="A3540" t="s">
        <v>17597</v>
      </c>
      <c r="B3540" t="s">
        <v>17598</v>
      </c>
      <c r="C3540" t="s">
        <v>17599</v>
      </c>
      <c r="D3540" t="s">
        <v>775</v>
      </c>
    </row>
    <row r="3541" spans="1:4">
      <c r="A3541" t="s">
        <v>17600</v>
      </c>
      <c r="B3541" t="s">
        <v>17601</v>
      </c>
      <c r="C3541" t="s">
        <v>17602</v>
      </c>
      <c r="D3541" t="s">
        <v>775</v>
      </c>
    </row>
    <row r="3542" spans="1:4">
      <c r="A3542" t="s">
        <v>17603</v>
      </c>
      <c r="B3542" t="s">
        <v>17604</v>
      </c>
      <c r="C3542" t="s">
        <v>17605</v>
      </c>
      <c r="D3542" t="s">
        <v>775</v>
      </c>
    </row>
    <row r="3543" spans="1:4">
      <c r="A3543" t="s">
        <v>17606</v>
      </c>
      <c r="B3543" t="s">
        <v>17607</v>
      </c>
      <c r="C3543" t="s">
        <v>17608</v>
      </c>
      <c r="D3543" t="s">
        <v>772</v>
      </c>
    </row>
    <row r="3544" spans="1:4">
      <c r="A3544" t="s">
        <v>17609</v>
      </c>
      <c r="B3544" t="s">
        <v>17610</v>
      </c>
      <c r="C3544" t="s">
        <v>17611</v>
      </c>
      <c r="D3544" t="s">
        <v>775</v>
      </c>
    </row>
    <row r="3545" spans="1:4">
      <c r="A3545" t="s">
        <v>17612</v>
      </c>
      <c r="B3545" t="s">
        <v>17613</v>
      </c>
      <c r="C3545" t="s">
        <v>17614</v>
      </c>
      <c r="D3545" t="s">
        <v>764</v>
      </c>
    </row>
    <row r="3546" spans="1:4">
      <c r="A3546" t="s">
        <v>17615</v>
      </c>
      <c r="B3546" t="s">
        <v>17616</v>
      </c>
      <c r="C3546" t="s">
        <v>17617</v>
      </c>
      <c r="D3546" t="s">
        <v>764</v>
      </c>
    </row>
    <row r="3547" spans="1:4">
      <c r="A3547" t="s">
        <v>17618</v>
      </c>
      <c r="B3547" t="s">
        <v>17619</v>
      </c>
      <c r="C3547" t="s">
        <v>17620</v>
      </c>
      <c r="D3547" t="s">
        <v>775</v>
      </c>
    </row>
    <row r="3548" spans="1:4">
      <c r="A3548" t="s">
        <v>17621</v>
      </c>
      <c r="B3548" t="s">
        <v>17622</v>
      </c>
      <c r="C3548" t="s">
        <v>17623</v>
      </c>
      <c r="D3548" t="s">
        <v>775</v>
      </c>
    </row>
    <row r="3549" spans="1:4">
      <c r="A3549" t="s">
        <v>17624</v>
      </c>
      <c r="B3549" t="s">
        <v>17625</v>
      </c>
      <c r="C3549" t="s">
        <v>17626</v>
      </c>
      <c r="D3549" t="s">
        <v>775</v>
      </c>
    </row>
    <row r="3550" spans="1:4">
      <c r="A3550" t="s">
        <v>17627</v>
      </c>
      <c r="B3550" t="s">
        <v>17628</v>
      </c>
      <c r="C3550" t="s">
        <v>17629</v>
      </c>
      <c r="D3550" t="s">
        <v>775</v>
      </c>
    </row>
    <row r="3551" spans="1:4">
      <c r="A3551" t="s">
        <v>17630</v>
      </c>
      <c r="B3551" t="s">
        <v>17631</v>
      </c>
      <c r="C3551" t="s">
        <v>17632</v>
      </c>
      <c r="D3551" t="s">
        <v>764</v>
      </c>
    </row>
    <row r="3552" spans="1:4">
      <c r="A3552" t="s">
        <v>17633</v>
      </c>
      <c r="B3552" t="s">
        <v>17634</v>
      </c>
      <c r="C3552" t="s">
        <v>17635</v>
      </c>
      <c r="D3552" t="s">
        <v>775</v>
      </c>
    </row>
    <row r="3553" spans="1:4">
      <c r="A3553" t="s">
        <v>17636</v>
      </c>
      <c r="B3553" t="s">
        <v>17637</v>
      </c>
      <c r="C3553" t="s">
        <v>17638</v>
      </c>
      <c r="D3553" t="s">
        <v>775</v>
      </c>
    </row>
    <row r="3554" spans="1:4">
      <c r="A3554" t="s">
        <v>17639</v>
      </c>
      <c r="B3554" t="s">
        <v>17640</v>
      </c>
      <c r="C3554" t="s">
        <v>17641</v>
      </c>
      <c r="D3554" t="s">
        <v>772</v>
      </c>
    </row>
    <row r="3555" spans="1:4">
      <c r="A3555" t="s">
        <v>17642</v>
      </c>
      <c r="B3555" t="s">
        <v>17643</v>
      </c>
      <c r="C3555" t="s">
        <v>17644</v>
      </c>
      <c r="D3555" t="s">
        <v>772</v>
      </c>
    </row>
    <row r="3556" spans="1:4">
      <c r="A3556" t="s">
        <v>17645</v>
      </c>
      <c r="B3556" t="s">
        <v>17646</v>
      </c>
      <c r="C3556" t="s">
        <v>17647</v>
      </c>
      <c r="D3556" t="s">
        <v>772</v>
      </c>
    </row>
    <row r="3557" spans="1:4">
      <c r="A3557" t="s">
        <v>17648</v>
      </c>
      <c r="B3557" t="s">
        <v>17649</v>
      </c>
      <c r="C3557" t="s">
        <v>17650</v>
      </c>
      <c r="D3557" t="s">
        <v>764</v>
      </c>
    </row>
    <row r="3558" spans="1:4">
      <c r="A3558" t="s">
        <v>17651</v>
      </c>
      <c r="B3558" t="s">
        <v>17652</v>
      </c>
      <c r="C3558" t="s">
        <v>17653</v>
      </c>
      <c r="D3558" t="s">
        <v>772</v>
      </c>
    </row>
    <row r="3559" spans="1:4">
      <c r="A3559" t="s">
        <v>17654</v>
      </c>
      <c r="B3559" t="s">
        <v>17655</v>
      </c>
      <c r="C3559" t="s">
        <v>17656</v>
      </c>
      <c r="D3559" t="s">
        <v>772</v>
      </c>
    </row>
    <row r="3560" spans="1:4">
      <c r="A3560" t="s">
        <v>17657</v>
      </c>
      <c r="B3560" t="s">
        <v>17658</v>
      </c>
      <c r="C3560" t="s">
        <v>17659</v>
      </c>
      <c r="D3560" t="s">
        <v>772</v>
      </c>
    </row>
    <row r="3561" spans="1:4">
      <c r="A3561" t="s">
        <v>17660</v>
      </c>
      <c r="B3561" t="s">
        <v>17661</v>
      </c>
      <c r="C3561" t="s">
        <v>17662</v>
      </c>
      <c r="D3561" t="s">
        <v>764</v>
      </c>
    </row>
    <row r="3562" spans="1:4">
      <c r="A3562" t="s">
        <v>17663</v>
      </c>
      <c r="B3562" t="s">
        <v>17664</v>
      </c>
      <c r="C3562" t="s">
        <v>17665</v>
      </c>
      <c r="D3562" t="s">
        <v>764</v>
      </c>
    </row>
    <row r="3563" spans="1:4">
      <c r="A3563" t="s">
        <v>17666</v>
      </c>
      <c r="B3563" t="s">
        <v>17667</v>
      </c>
      <c r="C3563" t="s">
        <v>17668</v>
      </c>
      <c r="D3563" t="s">
        <v>775</v>
      </c>
    </row>
    <row r="3564" spans="1:4">
      <c r="A3564" t="s">
        <v>17669</v>
      </c>
      <c r="B3564" t="s">
        <v>17670</v>
      </c>
      <c r="C3564" t="s">
        <v>17671</v>
      </c>
      <c r="D3564" t="s">
        <v>777</v>
      </c>
    </row>
    <row r="3565" spans="1:4">
      <c r="A3565" t="s">
        <v>17672</v>
      </c>
      <c r="B3565" t="s">
        <v>17673</v>
      </c>
      <c r="C3565" t="s">
        <v>17674</v>
      </c>
      <c r="D3565" t="s">
        <v>777</v>
      </c>
    </row>
    <row r="3566" spans="1:4">
      <c r="A3566" t="s">
        <v>17675</v>
      </c>
      <c r="B3566" t="s">
        <v>17676</v>
      </c>
      <c r="C3566" t="s">
        <v>17677</v>
      </c>
      <c r="D3566" t="s">
        <v>777</v>
      </c>
    </row>
    <row r="3567" spans="1:4">
      <c r="A3567" t="s">
        <v>17678</v>
      </c>
      <c r="B3567" t="s">
        <v>17679</v>
      </c>
      <c r="C3567" t="s">
        <v>17680</v>
      </c>
      <c r="D3567" t="s">
        <v>777</v>
      </c>
    </row>
    <row r="3568" spans="1:4">
      <c r="A3568" t="s">
        <v>17681</v>
      </c>
      <c r="B3568" t="s">
        <v>17682</v>
      </c>
      <c r="C3568" t="s">
        <v>17683</v>
      </c>
      <c r="D3568" t="s">
        <v>775</v>
      </c>
    </row>
    <row r="3569" spans="1:4">
      <c r="A3569" t="s">
        <v>17684</v>
      </c>
      <c r="B3569" t="s">
        <v>17685</v>
      </c>
      <c r="C3569" t="s">
        <v>17686</v>
      </c>
      <c r="D3569" t="s">
        <v>775</v>
      </c>
    </row>
    <row r="3570" spans="1:4">
      <c r="A3570" t="s">
        <v>17687</v>
      </c>
      <c r="B3570" t="s">
        <v>17688</v>
      </c>
      <c r="C3570" t="s">
        <v>17689</v>
      </c>
      <c r="D3570" t="s">
        <v>777</v>
      </c>
    </row>
    <row r="3571" spans="1:4">
      <c r="A3571" t="s">
        <v>17690</v>
      </c>
      <c r="B3571" t="s">
        <v>17691</v>
      </c>
      <c r="C3571" t="s">
        <v>17692</v>
      </c>
      <c r="D3571" t="s">
        <v>772</v>
      </c>
    </row>
    <row r="3572" spans="1:4">
      <c r="A3572" t="s">
        <v>17693</v>
      </c>
      <c r="B3572" t="s">
        <v>17694</v>
      </c>
      <c r="C3572" t="s">
        <v>17695</v>
      </c>
      <c r="D3572" t="s">
        <v>777</v>
      </c>
    </row>
    <row r="3573" spans="1:4">
      <c r="A3573" t="s">
        <v>17696</v>
      </c>
      <c r="B3573" t="s">
        <v>17697</v>
      </c>
      <c r="C3573" t="s">
        <v>17698</v>
      </c>
      <c r="D3573" t="s">
        <v>772</v>
      </c>
    </row>
    <row r="3574" spans="1:4">
      <c r="A3574" t="s">
        <v>17699</v>
      </c>
      <c r="B3574" t="s">
        <v>17700</v>
      </c>
      <c r="C3574" t="s">
        <v>17701</v>
      </c>
      <c r="D3574" t="s">
        <v>772</v>
      </c>
    </row>
    <row r="3575" spans="1:4">
      <c r="A3575" t="s">
        <v>17702</v>
      </c>
      <c r="B3575" t="s">
        <v>17703</v>
      </c>
      <c r="C3575" t="s">
        <v>17704</v>
      </c>
      <c r="D3575" t="s">
        <v>777</v>
      </c>
    </row>
    <row r="3576" spans="1:4">
      <c r="A3576" t="s">
        <v>17705</v>
      </c>
      <c r="B3576" t="s">
        <v>17706</v>
      </c>
      <c r="C3576" t="s">
        <v>17707</v>
      </c>
      <c r="D3576" t="s">
        <v>777</v>
      </c>
    </row>
    <row r="3577" spans="1:4">
      <c r="A3577" t="s">
        <v>17708</v>
      </c>
      <c r="B3577" t="s">
        <v>12637</v>
      </c>
      <c r="C3577" t="s">
        <v>17709</v>
      </c>
      <c r="D3577" t="s">
        <v>775</v>
      </c>
    </row>
    <row r="3578" spans="1:4">
      <c r="A3578" t="s">
        <v>17710</v>
      </c>
      <c r="B3578" t="s">
        <v>17711</v>
      </c>
      <c r="C3578" t="s">
        <v>17712</v>
      </c>
      <c r="D3578" t="s">
        <v>775</v>
      </c>
    </row>
    <row r="3579" spans="1:4">
      <c r="A3579" t="s">
        <v>17713</v>
      </c>
      <c r="B3579" t="s">
        <v>17714</v>
      </c>
      <c r="C3579" t="s">
        <v>17715</v>
      </c>
      <c r="D3579" t="s">
        <v>772</v>
      </c>
    </row>
    <row r="3580" spans="1:4">
      <c r="A3580" t="s">
        <v>17716</v>
      </c>
      <c r="B3580" t="s">
        <v>17717</v>
      </c>
      <c r="C3580" t="s">
        <v>17718</v>
      </c>
      <c r="D3580" t="s">
        <v>775</v>
      </c>
    </row>
    <row r="3581" spans="1:4">
      <c r="A3581" t="s">
        <v>17719</v>
      </c>
      <c r="B3581" t="s">
        <v>17720</v>
      </c>
      <c r="C3581" t="s">
        <v>17721</v>
      </c>
      <c r="D3581" t="s">
        <v>775</v>
      </c>
    </row>
    <row r="3582" spans="1:4">
      <c r="A3582" t="s">
        <v>17722</v>
      </c>
      <c r="B3582" t="s">
        <v>17723</v>
      </c>
      <c r="C3582" t="s">
        <v>17724</v>
      </c>
      <c r="D3582" t="s">
        <v>772</v>
      </c>
    </row>
    <row r="3583" spans="1:4">
      <c r="A3583" t="s">
        <v>17725</v>
      </c>
      <c r="B3583" t="s">
        <v>17726</v>
      </c>
      <c r="C3583" t="s">
        <v>17727</v>
      </c>
      <c r="D3583" t="s">
        <v>775</v>
      </c>
    </row>
    <row r="3584" spans="1:4">
      <c r="A3584" t="s">
        <v>17728</v>
      </c>
      <c r="B3584" t="s">
        <v>17729</v>
      </c>
      <c r="C3584" t="s">
        <v>17730</v>
      </c>
      <c r="D3584" t="s">
        <v>772</v>
      </c>
    </row>
    <row r="3585" spans="1:4">
      <c r="A3585" t="s">
        <v>17731</v>
      </c>
      <c r="B3585" t="s">
        <v>17732</v>
      </c>
      <c r="C3585" t="s">
        <v>17733</v>
      </c>
      <c r="D3585" t="s">
        <v>775</v>
      </c>
    </row>
    <row r="3586" spans="1:4">
      <c r="A3586" t="s">
        <v>17734</v>
      </c>
      <c r="B3586" t="s">
        <v>17735</v>
      </c>
      <c r="C3586" t="s">
        <v>17736</v>
      </c>
      <c r="D3586" t="s">
        <v>772</v>
      </c>
    </row>
    <row r="3587" spans="1:4">
      <c r="A3587" t="s">
        <v>17737</v>
      </c>
      <c r="B3587" t="s">
        <v>17738</v>
      </c>
      <c r="C3587" t="s">
        <v>17739</v>
      </c>
      <c r="D3587" t="s">
        <v>772</v>
      </c>
    </row>
    <row r="3588" spans="1:4">
      <c r="A3588" t="s">
        <v>17740</v>
      </c>
      <c r="B3588" t="s">
        <v>17741</v>
      </c>
      <c r="C3588" t="s">
        <v>17742</v>
      </c>
      <c r="D3588" t="s">
        <v>772</v>
      </c>
    </row>
    <row r="3589" spans="1:4">
      <c r="A3589" t="s">
        <v>17743</v>
      </c>
      <c r="B3589" t="s">
        <v>17744</v>
      </c>
      <c r="C3589" t="s">
        <v>17745</v>
      </c>
      <c r="D3589" t="s">
        <v>775</v>
      </c>
    </row>
    <row r="3590" spans="1:4">
      <c r="A3590" t="s">
        <v>17746</v>
      </c>
      <c r="B3590" t="s">
        <v>17747</v>
      </c>
      <c r="C3590" t="s">
        <v>17748</v>
      </c>
      <c r="D3590" t="s">
        <v>775</v>
      </c>
    </row>
    <row r="3591" spans="1:4">
      <c r="A3591" t="s">
        <v>17749</v>
      </c>
      <c r="B3591" t="s">
        <v>17750</v>
      </c>
      <c r="C3591" t="s">
        <v>17751</v>
      </c>
      <c r="D3591" t="s">
        <v>772</v>
      </c>
    </row>
    <row r="3592" spans="1:4">
      <c r="A3592" t="s">
        <v>17752</v>
      </c>
      <c r="B3592" t="s">
        <v>17753</v>
      </c>
      <c r="C3592" t="s">
        <v>17754</v>
      </c>
      <c r="D3592" t="s">
        <v>775</v>
      </c>
    </row>
    <row r="3593" spans="1:4">
      <c r="A3593" t="s">
        <v>17755</v>
      </c>
      <c r="B3593" t="s">
        <v>17756</v>
      </c>
      <c r="C3593" t="s">
        <v>17757</v>
      </c>
      <c r="D3593" t="s">
        <v>772</v>
      </c>
    </row>
    <row r="3594" spans="1:4">
      <c r="A3594" t="s">
        <v>17758</v>
      </c>
      <c r="B3594" t="s">
        <v>17759</v>
      </c>
      <c r="C3594" t="s">
        <v>17760</v>
      </c>
      <c r="D3594" t="s">
        <v>775</v>
      </c>
    </row>
    <row r="3595" spans="1:4">
      <c r="A3595" t="s">
        <v>17761</v>
      </c>
      <c r="B3595" t="s">
        <v>17762</v>
      </c>
      <c r="C3595" t="s">
        <v>17763</v>
      </c>
      <c r="D3595" t="s">
        <v>775</v>
      </c>
    </row>
    <row r="3596" spans="1:4">
      <c r="A3596" t="s">
        <v>17764</v>
      </c>
      <c r="B3596" t="s">
        <v>17765</v>
      </c>
      <c r="C3596" t="s">
        <v>17766</v>
      </c>
      <c r="D3596" t="s">
        <v>775</v>
      </c>
    </row>
    <row r="3597" spans="1:4">
      <c r="A3597" t="s">
        <v>17767</v>
      </c>
      <c r="B3597" t="s">
        <v>17768</v>
      </c>
      <c r="C3597" t="s">
        <v>17769</v>
      </c>
      <c r="D3597" t="s">
        <v>775</v>
      </c>
    </row>
    <row r="3598" spans="1:4">
      <c r="A3598" t="s">
        <v>17770</v>
      </c>
      <c r="B3598" t="s">
        <v>17771</v>
      </c>
      <c r="C3598" t="s">
        <v>17772</v>
      </c>
      <c r="D3598" t="s">
        <v>775</v>
      </c>
    </row>
    <row r="3599" spans="1:4">
      <c r="A3599" t="s">
        <v>17773</v>
      </c>
      <c r="B3599" t="s">
        <v>17774</v>
      </c>
      <c r="C3599" t="s">
        <v>17775</v>
      </c>
      <c r="D3599" t="s">
        <v>775</v>
      </c>
    </row>
    <row r="3600" spans="1:4">
      <c r="A3600" t="s">
        <v>17776</v>
      </c>
      <c r="B3600" t="s">
        <v>17777</v>
      </c>
      <c r="C3600" t="s">
        <v>17778</v>
      </c>
      <c r="D3600" t="s">
        <v>775</v>
      </c>
    </row>
    <row r="3601" spans="1:4">
      <c r="A3601" t="s">
        <v>17779</v>
      </c>
      <c r="B3601" t="s">
        <v>17780</v>
      </c>
      <c r="C3601" t="s">
        <v>17781</v>
      </c>
      <c r="D3601" t="s">
        <v>775</v>
      </c>
    </row>
    <row r="3602" spans="1:4">
      <c r="A3602" t="s">
        <v>17782</v>
      </c>
      <c r="B3602" t="s">
        <v>17783</v>
      </c>
      <c r="C3602" t="s">
        <v>17784</v>
      </c>
      <c r="D3602" t="s">
        <v>775</v>
      </c>
    </row>
    <row r="3603" spans="1:4">
      <c r="A3603" t="s">
        <v>17785</v>
      </c>
      <c r="B3603" t="s">
        <v>17786</v>
      </c>
      <c r="C3603" t="s">
        <v>17787</v>
      </c>
      <c r="D3603" t="s">
        <v>775</v>
      </c>
    </row>
    <row r="3604" spans="1:4">
      <c r="A3604" t="s">
        <v>17788</v>
      </c>
      <c r="B3604" t="s">
        <v>17789</v>
      </c>
      <c r="C3604" t="s">
        <v>17790</v>
      </c>
      <c r="D3604" t="s">
        <v>775</v>
      </c>
    </row>
    <row r="3605" spans="1:4">
      <c r="A3605" t="s">
        <v>17791</v>
      </c>
      <c r="B3605" t="s">
        <v>17792</v>
      </c>
      <c r="C3605" t="s">
        <v>17793</v>
      </c>
      <c r="D3605" t="s">
        <v>764</v>
      </c>
    </row>
    <row r="3606" spans="1:4">
      <c r="A3606" t="s">
        <v>17794</v>
      </c>
      <c r="B3606" t="s">
        <v>17795</v>
      </c>
      <c r="C3606" t="s">
        <v>17796</v>
      </c>
      <c r="D3606" t="s">
        <v>775</v>
      </c>
    </row>
    <row r="3607" spans="1:4">
      <c r="A3607" t="s">
        <v>17797</v>
      </c>
      <c r="B3607" t="s">
        <v>17798</v>
      </c>
      <c r="C3607" t="s">
        <v>17799</v>
      </c>
      <c r="D3607" t="s">
        <v>772</v>
      </c>
    </row>
    <row r="3608" spans="1:4">
      <c r="A3608" t="s">
        <v>17800</v>
      </c>
      <c r="B3608" t="s">
        <v>17801</v>
      </c>
      <c r="C3608" t="s">
        <v>17802</v>
      </c>
      <c r="D3608" t="s">
        <v>777</v>
      </c>
    </row>
    <row r="3609" spans="1:4">
      <c r="A3609" t="s">
        <v>17803</v>
      </c>
      <c r="B3609" t="s">
        <v>17804</v>
      </c>
      <c r="C3609" t="s">
        <v>17805</v>
      </c>
      <c r="D3609" t="s">
        <v>772</v>
      </c>
    </row>
    <row r="3610" spans="1:4">
      <c r="A3610" t="s">
        <v>17806</v>
      </c>
      <c r="B3610" t="s">
        <v>17807</v>
      </c>
      <c r="C3610" t="s">
        <v>17808</v>
      </c>
      <c r="D3610" t="s">
        <v>772</v>
      </c>
    </row>
    <row r="3611" spans="1:4">
      <c r="A3611" t="s">
        <v>17809</v>
      </c>
      <c r="B3611" t="s">
        <v>17810</v>
      </c>
      <c r="C3611" t="s">
        <v>17811</v>
      </c>
      <c r="D3611" t="s">
        <v>775</v>
      </c>
    </row>
    <row r="3612" spans="1:4">
      <c r="A3612" t="s">
        <v>17812</v>
      </c>
      <c r="B3612" t="s">
        <v>14976</v>
      </c>
      <c r="C3612" t="s">
        <v>17813</v>
      </c>
      <c r="D3612" t="s">
        <v>775</v>
      </c>
    </row>
    <row r="3613" spans="1:4">
      <c r="A3613" t="s">
        <v>17814</v>
      </c>
      <c r="B3613" t="s">
        <v>17815</v>
      </c>
      <c r="C3613" t="s">
        <v>17816</v>
      </c>
      <c r="D3613" t="s">
        <v>775</v>
      </c>
    </row>
    <row r="3614" spans="1:4">
      <c r="A3614" t="s">
        <v>17817</v>
      </c>
      <c r="B3614" t="s">
        <v>17818</v>
      </c>
      <c r="C3614" t="s">
        <v>17819</v>
      </c>
      <c r="D3614" t="s">
        <v>777</v>
      </c>
    </row>
    <row r="3615" spans="1:4">
      <c r="A3615" t="s">
        <v>17820</v>
      </c>
      <c r="B3615" t="s">
        <v>17821</v>
      </c>
      <c r="C3615" t="s">
        <v>17822</v>
      </c>
      <c r="D3615" t="s">
        <v>775</v>
      </c>
    </row>
    <row r="3616" spans="1:4">
      <c r="A3616" t="s">
        <v>17823</v>
      </c>
      <c r="B3616" t="s">
        <v>17824</v>
      </c>
      <c r="C3616" t="s">
        <v>17825</v>
      </c>
      <c r="D3616" t="s">
        <v>772</v>
      </c>
    </row>
    <row r="3617" spans="1:4">
      <c r="A3617" t="s">
        <v>17826</v>
      </c>
      <c r="B3617" t="s">
        <v>17827</v>
      </c>
      <c r="C3617" t="s">
        <v>17828</v>
      </c>
      <c r="D3617" t="s">
        <v>775</v>
      </c>
    </row>
    <row r="3618" spans="1:4">
      <c r="A3618" t="s">
        <v>17829</v>
      </c>
      <c r="B3618" t="s">
        <v>17830</v>
      </c>
      <c r="C3618" t="s">
        <v>17831</v>
      </c>
      <c r="D3618" t="s">
        <v>772</v>
      </c>
    </row>
    <row r="3619" spans="1:4">
      <c r="A3619" t="s">
        <v>17832</v>
      </c>
      <c r="B3619" t="s">
        <v>17833</v>
      </c>
      <c r="C3619" t="s">
        <v>17834</v>
      </c>
      <c r="D3619" t="s">
        <v>772</v>
      </c>
    </row>
    <row r="3620" spans="1:4">
      <c r="A3620" t="s">
        <v>17835</v>
      </c>
      <c r="B3620" t="s">
        <v>17836</v>
      </c>
      <c r="C3620" t="s">
        <v>17837</v>
      </c>
      <c r="D3620" t="s">
        <v>772</v>
      </c>
    </row>
    <row r="3621" spans="1:4">
      <c r="A3621" t="s">
        <v>17838</v>
      </c>
      <c r="B3621" t="s">
        <v>17839</v>
      </c>
      <c r="C3621" t="s">
        <v>17840</v>
      </c>
      <c r="D3621" t="s">
        <v>772</v>
      </c>
    </row>
    <row r="3622" spans="1:4">
      <c r="A3622" t="s">
        <v>17841</v>
      </c>
      <c r="B3622" t="s">
        <v>17842</v>
      </c>
      <c r="C3622" t="s">
        <v>17843</v>
      </c>
      <c r="D3622" t="s">
        <v>775</v>
      </c>
    </row>
    <row r="3623" spans="1:4">
      <c r="A3623" t="s">
        <v>17844</v>
      </c>
      <c r="B3623" t="s">
        <v>17845</v>
      </c>
      <c r="C3623" t="s">
        <v>17846</v>
      </c>
      <c r="D3623" t="s">
        <v>772</v>
      </c>
    </row>
    <row r="3624" spans="1:4">
      <c r="A3624" t="s">
        <v>17847</v>
      </c>
      <c r="B3624" t="s">
        <v>17848</v>
      </c>
      <c r="C3624" t="s">
        <v>17849</v>
      </c>
      <c r="D3624" t="s">
        <v>775</v>
      </c>
    </row>
    <row r="3625" spans="1:4">
      <c r="A3625" t="s">
        <v>17850</v>
      </c>
      <c r="B3625" t="s">
        <v>17851</v>
      </c>
      <c r="C3625" t="s">
        <v>17852</v>
      </c>
      <c r="D3625" t="s">
        <v>772</v>
      </c>
    </row>
    <row r="3626" spans="1:4">
      <c r="A3626" t="s">
        <v>17853</v>
      </c>
      <c r="B3626" t="s">
        <v>17854</v>
      </c>
      <c r="C3626" t="s">
        <v>17855</v>
      </c>
      <c r="D3626" t="s">
        <v>775</v>
      </c>
    </row>
    <row r="3627" spans="1:4">
      <c r="A3627" t="s">
        <v>17856</v>
      </c>
      <c r="B3627" t="s">
        <v>17857</v>
      </c>
      <c r="C3627" t="s">
        <v>17858</v>
      </c>
      <c r="D3627" t="s">
        <v>772</v>
      </c>
    </row>
    <row r="3628" spans="1:4">
      <c r="A3628" t="s">
        <v>17859</v>
      </c>
      <c r="B3628" t="s">
        <v>17860</v>
      </c>
      <c r="C3628" t="s">
        <v>17861</v>
      </c>
      <c r="D3628" t="s">
        <v>772</v>
      </c>
    </row>
    <row r="3629" spans="1:4">
      <c r="A3629" t="s">
        <v>17862</v>
      </c>
      <c r="B3629" t="s">
        <v>17863</v>
      </c>
      <c r="C3629" t="s">
        <v>17864</v>
      </c>
      <c r="D3629" t="s">
        <v>772</v>
      </c>
    </row>
    <row r="3630" spans="1:4">
      <c r="A3630" t="s">
        <v>17865</v>
      </c>
      <c r="B3630" t="s">
        <v>17866</v>
      </c>
      <c r="C3630" t="s">
        <v>17867</v>
      </c>
      <c r="D3630" t="s">
        <v>775</v>
      </c>
    </row>
    <row r="3631" spans="1:4">
      <c r="A3631" t="s">
        <v>17868</v>
      </c>
      <c r="B3631" t="s">
        <v>17869</v>
      </c>
      <c r="C3631" t="s">
        <v>17870</v>
      </c>
      <c r="D3631" t="s">
        <v>775</v>
      </c>
    </row>
    <row r="3632" spans="1:4">
      <c r="A3632" t="s">
        <v>17871</v>
      </c>
      <c r="B3632" t="s">
        <v>17872</v>
      </c>
      <c r="C3632" t="s">
        <v>17873</v>
      </c>
      <c r="D3632" t="s">
        <v>772</v>
      </c>
    </row>
    <row r="3633" spans="1:4">
      <c r="A3633" t="s">
        <v>17874</v>
      </c>
      <c r="B3633" t="s">
        <v>17875</v>
      </c>
      <c r="C3633" t="s">
        <v>17876</v>
      </c>
      <c r="D3633" t="s">
        <v>775</v>
      </c>
    </row>
    <row r="3634" spans="1:4">
      <c r="A3634" t="s">
        <v>17877</v>
      </c>
      <c r="B3634" t="s">
        <v>17878</v>
      </c>
      <c r="C3634" t="s">
        <v>17879</v>
      </c>
      <c r="D3634" t="s">
        <v>775</v>
      </c>
    </row>
    <row r="3635" spans="1:4">
      <c r="A3635" t="s">
        <v>17880</v>
      </c>
      <c r="B3635" t="s">
        <v>17881</v>
      </c>
      <c r="C3635" t="s">
        <v>17882</v>
      </c>
      <c r="D3635" t="s">
        <v>775</v>
      </c>
    </row>
    <row r="3636" spans="1:4">
      <c r="A3636" t="s">
        <v>17883</v>
      </c>
      <c r="B3636" t="s">
        <v>17884</v>
      </c>
      <c r="C3636" t="s">
        <v>17885</v>
      </c>
      <c r="D3636" t="s">
        <v>775</v>
      </c>
    </row>
    <row r="3637" spans="1:4">
      <c r="A3637" t="s">
        <v>17886</v>
      </c>
      <c r="B3637" t="s">
        <v>17887</v>
      </c>
      <c r="C3637" t="s">
        <v>17888</v>
      </c>
      <c r="D3637" t="s">
        <v>775</v>
      </c>
    </row>
    <row r="3638" spans="1:4">
      <c r="A3638" t="s">
        <v>17889</v>
      </c>
      <c r="B3638" t="s">
        <v>17890</v>
      </c>
      <c r="C3638" t="s">
        <v>17891</v>
      </c>
      <c r="D3638" t="s">
        <v>775</v>
      </c>
    </row>
    <row r="3639" spans="1:4">
      <c r="A3639" t="s">
        <v>17892</v>
      </c>
      <c r="B3639" t="s">
        <v>17893</v>
      </c>
      <c r="C3639" t="s">
        <v>17894</v>
      </c>
      <c r="D3639" t="s">
        <v>775</v>
      </c>
    </row>
    <row r="3640" spans="1:4">
      <c r="A3640" t="s">
        <v>17895</v>
      </c>
      <c r="B3640" t="s">
        <v>17896</v>
      </c>
      <c r="C3640" t="s">
        <v>17897</v>
      </c>
      <c r="D3640" t="s">
        <v>775</v>
      </c>
    </row>
    <row r="3641" spans="1:4">
      <c r="A3641" t="s">
        <v>17898</v>
      </c>
      <c r="B3641" t="s">
        <v>17899</v>
      </c>
      <c r="C3641" t="s">
        <v>17900</v>
      </c>
      <c r="D3641" t="s">
        <v>775</v>
      </c>
    </row>
    <row r="3642" spans="1:4">
      <c r="A3642" t="s">
        <v>17901</v>
      </c>
      <c r="B3642" t="s">
        <v>17902</v>
      </c>
      <c r="C3642" t="s">
        <v>17903</v>
      </c>
      <c r="D3642" t="s">
        <v>775</v>
      </c>
    </row>
    <row r="3643" spans="1:4">
      <c r="A3643" t="s">
        <v>17904</v>
      </c>
      <c r="B3643" t="s">
        <v>17905</v>
      </c>
      <c r="C3643" t="s">
        <v>17906</v>
      </c>
      <c r="D3643" t="s">
        <v>775</v>
      </c>
    </row>
    <row r="3644" spans="1:4">
      <c r="A3644" t="s">
        <v>17907</v>
      </c>
      <c r="B3644" t="s">
        <v>17908</v>
      </c>
      <c r="C3644" t="s">
        <v>17909</v>
      </c>
      <c r="D3644" t="s">
        <v>775</v>
      </c>
    </row>
    <row r="3645" spans="1:4">
      <c r="A3645" t="s">
        <v>17910</v>
      </c>
      <c r="B3645" t="s">
        <v>17911</v>
      </c>
      <c r="C3645" t="s">
        <v>17912</v>
      </c>
      <c r="D3645" t="s">
        <v>772</v>
      </c>
    </row>
    <row r="3646" spans="1:4">
      <c r="A3646" t="s">
        <v>17913</v>
      </c>
      <c r="B3646" t="s">
        <v>17914</v>
      </c>
      <c r="C3646" t="s">
        <v>17915</v>
      </c>
      <c r="D3646" t="s">
        <v>775</v>
      </c>
    </row>
    <row r="3647" spans="1:4">
      <c r="A3647" t="s">
        <v>17916</v>
      </c>
      <c r="B3647" t="s">
        <v>17917</v>
      </c>
      <c r="C3647" t="s">
        <v>17918</v>
      </c>
      <c r="D3647" t="s">
        <v>772</v>
      </c>
    </row>
    <row r="3648" spans="1:4">
      <c r="A3648" t="s">
        <v>17919</v>
      </c>
      <c r="B3648" t="s">
        <v>17920</v>
      </c>
      <c r="C3648" t="s">
        <v>17921</v>
      </c>
      <c r="D3648" t="s">
        <v>766</v>
      </c>
    </row>
    <row r="3649" spans="1:4">
      <c r="A3649" t="s">
        <v>17922</v>
      </c>
      <c r="B3649" t="s">
        <v>17923</v>
      </c>
      <c r="C3649" t="s">
        <v>17924</v>
      </c>
      <c r="D3649" t="s">
        <v>772</v>
      </c>
    </row>
    <row r="3650" spans="1:4">
      <c r="A3650" t="s">
        <v>17925</v>
      </c>
      <c r="B3650" t="s">
        <v>17926</v>
      </c>
      <c r="C3650" t="s">
        <v>17927</v>
      </c>
      <c r="D3650" t="s">
        <v>772</v>
      </c>
    </row>
    <row r="3651" spans="1:4">
      <c r="A3651" t="s">
        <v>17928</v>
      </c>
      <c r="B3651" t="s">
        <v>17929</v>
      </c>
      <c r="C3651" t="s">
        <v>17930</v>
      </c>
      <c r="D3651" t="s">
        <v>772</v>
      </c>
    </row>
    <row r="3652" spans="1:4">
      <c r="A3652" t="s">
        <v>17931</v>
      </c>
      <c r="B3652" t="s">
        <v>17932</v>
      </c>
      <c r="C3652" t="s">
        <v>17933</v>
      </c>
      <c r="D3652" t="s">
        <v>772</v>
      </c>
    </row>
    <row r="3653" spans="1:4">
      <c r="A3653" t="s">
        <v>17934</v>
      </c>
      <c r="B3653" t="s">
        <v>17935</v>
      </c>
      <c r="C3653" t="s">
        <v>17936</v>
      </c>
      <c r="D3653" t="s">
        <v>775</v>
      </c>
    </row>
    <row r="3654" spans="1:4">
      <c r="A3654" t="s">
        <v>17937</v>
      </c>
      <c r="B3654" t="s">
        <v>17938</v>
      </c>
      <c r="C3654" t="s">
        <v>17939</v>
      </c>
      <c r="D3654" t="s">
        <v>775</v>
      </c>
    </row>
    <row r="3655" spans="1:4">
      <c r="A3655" t="s">
        <v>17940</v>
      </c>
      <c r="B3655" t="s">
        <v>17941</v>
      </c>
      <c r="C3655" t="s">
        <v>17942</v>
      </c>
      <c r="D3655" t="s">
        <v>775</v>
      </c>
    </row>
    <row r="3656" spans="1:4">
      <c r="A3656" t="s">
        <v>17943</v>
      </c>
      <c r="B3656" t="s">
        <v>17944</v>
      </c>
      <c r="C3656" t="s">
        <v>17945</v>
      </c>
      <c r="D3656" t="s">
        <v>775</v>
      </c>
    </row>
    <row r="3657" spans="1:4">
      <c r="A3657" t="s">
        <v>17946</v>
      </c>
      <c r="B3657" t="s">
        <v>17947</v>
      </c>
      <c r="C3657" t="s">
        <v>17948</v>
      </c>
      <c r="D3657" t="s">
        <v>769</v>
      </c>
    </row>
    <row r="3658" spans="1:4">
      <c r="A3658" t="s">
        <v>17949</v>
      </c>
      <c r="B3658" t="s">
        <v>17950</v>
      </c>
      <c r="C3658" t="s">
        <v>17951</v>
      </c>
      <c r="D3658" t="s">
        <v>766</v>
      </c>
    </row>
    <row r="3659" spans="1:4">
      <c r="A3659" t="s">
        <v>17952</v>
      </c>
      <c r="B3659" t="s">
        <v>17953</v>
      </c>
      <c r="C3659" t="s">
        <v>17954</v>
      </c>
      <c r="D3659" t="s">
        <v>766</v>
      </c>
    </row>
    <row r="3660" spans="1:4">
      <c r="A3660" t="s">
        <v>17955</v>
      </c>
      <c r="B3660" t="s">
        <v>17956</v>
      </c>
      <c r="C3660" t="s">
        <v>17957</v>
      </c>
      <c r="D3660" t="s">
        <v>769</v>
      </c>
    </row>
    <row r="3661" spans="1:4">
      <c r="A3661" t="s">
        <v>17958</v>
      </c>
      <c r="B3661" t="s">
        <v>17959</v>
      </c>
      <c r="C3661" t="s">
        <v>17960</v>
      </c>
      <c r="D3661" t="s">
        <v>766</v>
      </c>
    </row>
    <row r="3662" spans="1:4">
      <c r="A3662" t="s">
        <v>17961</v>
      </c>
      <c r="B3662" t="s">
        <v>17962</v>
      </c>
      <c r="C3662" t="s">
        <v>17963</v>
      </c>
      <c r="D3662" t="s">
        <v>766</v>
      </c>
    </row>
    <row r="3663" spans="1:4">
      <c r="A3663" t="s">
        <v>17964</v>
      </c>
      <c r="B3663" t="s">
        <v>17965</v>
      </c>
      <c r="C3663" t="s">
        <v>17966</v>
      </c>
      <c r="D3663" t="s">
        <v>775</v>
      </c>
    </row>
    <row r="3664" spans="1:4">
      <c r="A3664" t="s">
        <v>17967</v>
      </c>
      <c r="B3664" t="s">
        <v>17968</v>
      </c>
      <c r="C3664" t="s">
        <v>17969</v>
      </c>
      <c r="D3664" t="s">
        <v>775</v>
      </c>
    </row>
    <row r="3665" spans="1:4">
      <c r="A3665" t="s">
        <v>17970</v>
      </c>
      <c r="B3665" t="s">
        <v>17971</v>
      </c>
      <c r="C3665" t="s">
        <v>17972</v>
      </c>
      <c r="D3665" t="s">
        <v>763</v>
      </c>
    </row>
    <row r="3666" spans="1:4">
      <c r="A3666" t="s">
        <v>17973</v>
      </c>
      <c r="B3666" t="s">
        <v>17974</v>
      </c>
      <c r="C3666" t="s">
        <v>17975</v>
      </c>
      <c r="D3666" t="s">
        <v>775</v>
      </c>
    </row>
    <row r="3667" spans="1:4">
      <c r="A3667" t="s">
        <v>17976</v>
      </c>
      <c r="B3667" t="s">
        <v>17977</v>
      </c>
      <c r="C3667" t="s">
        <v>17978</v>
      </c>
      <c r="D3667" t="s">
        <v>775</v>
      </c>
    </row>
    <row r="3668" spans="1:4">
      <c r="A3668" t="s">
        <v>17979</v>
      </c>
      <c r="B3668" t="s">
        <v>13622</v>
      </c>
      <c r="C3668" t="s">
        <v>17980</v>
      </c>
      <c r="D3668" t="s">
        <v>775</v>
      </c>
    </row>
    <row r="3669" spans="1:4">
      <c r="A3669" t="s">
        <v>17981</v>
      </c>
      <c r="B3669" t="s">
        <v>17982</v>
      </c>
      <c r="C3669" t="s">
        <v>17983</v>
      </c>
      <c r="D3669" t="s">
        <v>775</v>
      </c>
    </row>
    <row r="3670" spans="1:4">
      <c r="A3670" t="s">
        <v>17984</v>
      </c>
      <c r="B3670" t="s">
        <v>17985</v>
      </c>
      <c r="C3670" t="s">
        <v>17986</v>
      </c>
      <c r="D3670" t="s">
        <v>775</v>
      </c>
    </row>
    <row r="3671" spans="1:4">
      <c r="A3671" t="s">
        <v>17987</v>
      </c>
      <c r="B3671" t="s">
        <v>17988</v>
      </c>
      <c r="C3671" t="s">
        <v>17989</v>
      </c>
      <c r="D3671" t="s">
        <v>775</v>
      </c>
    </row>
    <row r="3672" spans="1:4">
      <c r="A3672" t="s">
        <v>17990</v>
      </c>
      <c r="B3672" t="s">
        <v>17991</v>
      </c>
      <c r="C3672" t="s">
        <v>17992</v>
      </c>
      <c r="D3672" t="s">
        <v>775</v>
      </c>
    </row>
    <row r="3673" spans="1:4">
      <c r="A3673" t="s">
        <v>17993</v>
      </c>
      <c r="B3673" t="s">
        <v>17994</v>
      </c>
      <c r="C3673" t="s">
        <v>17995</v>
      </c>
      <c r="D3673" t="s">
        <v>775</v>
      </c>
    </row>
    <row r="3674" spans="1:4">
      <c r="A3674" t="s">
        <v>17996</v>
      </c>
      <c r="B3674" t="s">
        <v>17997</v>
      </c>
      <c r="C3674" t="s">
        <v>17998</v>
      </c>
      <c r="D3674" t="s">
        <v>775</v>
      </c>
    </row>
    <row r="3675" spans="1:4">
      <c r="A3675" t="s">
        <v>17999</v>
      </c>
      <c r="B3675" t="s">
        <v>18000</v>
      </c>
      <c r="C3675" t="s">
        <v>18001</v>
      </c>
      <c r="D3675" t="s">
        <v>775</v>
      </c>
    </row>
  </sheetData>
  <pageMargins left="0.7" right="0.7" top="0.75" bottom="0.75" header="0.3" footer="0.3"/>
  <headerFooter/>
  <tableParts count="1">
    <tablePart r:id="rId1"/>
  </tableParts>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908"/>
  <sheetViews>
    <sheetView topLeftCell="C1" workbookViewId="0">
      <selection activeCell="E1" sqref="E1:F17"/>
    </sheetView>
  </sheetViews>
  <sheetFormatPr defaultColWidth="9" defaultRowHeight="14" outlineLevelCol="5"/>
  <cols>
    <col min="1" max="1" width="77.3333333333333" customWidth="1"/>
    <col min="2" max="2" width="22.6" customWidth="1"/>
    <col min="3" max="3" width="77.3333333333333" customWidth="1"/>
    <col min="4" max="4" width="11.2" customWidth="1"/>
  </cols>
  <sheetData>
    <row r="1" spans="1:6">
      <c r="A1" t="s">
        <v>941</v>
      </c>
      <c r="B1" t="s">
        <v>942</v>
      </c>
      <c r="C1" t="s">
        <v>943</v>
      </c>
      <c r="D1" t="s">
        <v>944</v>
      </c>
      <c r="E1" s="1" t="s">
        <v>17</v>
      </c>
      <c r="F1">
        <f>908-3+1</f>
        <v>906</v>
      </c>
    </row>
    <row r="2" spans="1:6">
      <c r="A2" t="s">
        <v>945</v>
      </c>
      <c r="B2" t="s">
        <v>946</v>
      </c>
      <c r="C2" t="s">
        <v>947</v>
      </c>
      <c r="E2" s="2" t="s">
        <v>762</v>
      </c>
      <c r="F2">
        <f>COUNTIF(D:D,"黄浦区")</f>
        <v>17</v>
      </c>
    </row>
    <row r="3" spans="1:6">
      <c r="A3" t="s">
        <v>18002</v>
      </c>
      <c r="B3" t="s">
        <v>18003</v>
      </c>
      <c r="C3" t="s">
        <v>18004</v>
      </c>
      <c r="D3" t="s">
        <v>767</v>
      </c>
      <c r="E3" s="2" t="s">
        <v>763</v>
      </c>
      <c r="F3">
        <f>COUNTIF(D:D,"徐汇区")</f>
        <v>30</v>
      </c>
    </row>
    <row r="4" spans="1:6">
      <c r="A4" t="s">
        <v>18005</v>
      </c>
      <c r="B4" t="s">
        <v>18006</v>
      </c>
      <c r="C4" t="s">
        <v>18007</v>
      </c>
      <c r="D4" t="s">
        <v>772</v>
      </c>
      <c r="E4" s="2" t="s">
        <v>764</v>
      </c>
      <c r="F4">
        <f>COUNTIF(D:D,"长宁区")</f>
        <v>26</v>
      </c>
    </row>
    <row r="5" spans="1:6">
      <c r="A5" t="s">
        <v>18008</v>
      </c>
      <c r="B5" t="s">
        <v>2561</v>
      </c>
      <c r="C5" t="s">
        <v>2562</v>
      </c>
      <c r="D5" t="s">
        <v>769</v>
      </c>
      <c r="E5" s="2" t="s">
        <v>765</v>
      </c>
      <c r="F5">
        <f>COUNTIF(D:D,"静安区")</f>
        <v>24</v>
      </c>
    </row>
    <row r="6" spans="1:6">
      <c r="A6" t="s">
        <v>18009</v>
      </c>
      <c r="B6" t="s">
        <v>18010</v>
      </c>
      <c r="C6" t="s">
        <v>950</v>
      </c>
      <c r="D6" t="s">
        <v>774</v>
      </c>
      <c r="E6" s="2" t="s">
        <v>766</v>
      </c>
      <c r="F6">
        <f>COUNTIF(D:D,"普陀区")</f>
        <v>48</v>
      </c>
    </row>
    <row r="7" spans="1:6">
      <c r="A7" t="s">
        <v>18011</v>
      </c>
      <c r="B7" t="s">
        <v>18012</v>
      </c>
      <c r="C7" t="s">
        <v>18013</v>
      </c>
      <c r="D7" t="s">
        <v>765</v>
      </c>
      <c r="E7" s="2" t="s">
        <v>767</v>
      </c>
      <c r="F7">
        <f>COUNTIF(D:D,"虹口区")</f>
        <v>26</v>
      </c>
    </row>
    <row r="8" spans="1:6">
      <c r="A8" t="s">
        <v>18014</v>
      </c>
      <c r="B8" t="s">
        <v>18003</v>
      </c>
      <c r="C8" t="s">
        <v>18015</v>
      </c>
      <c r="D8" t="s">
        <v>767</v>
      </c>
      <c r="E8" s="2" t="s">
        <v>768</v>
      </c>
      <c r="F8">
        <f>COUNTIF(D:D,"杨浦区")</f>
        <v>27</v>
      </c>
    </row>
    <row r="9" spans="1:6">
      <c r="A9" t="s">
        <v>18016</v>
      </c>
      <c r="B9" t="s">
        <v>18003</v>
      </c>
      <c r="C9" t="s">
        <v>1065</v>
      </c>
      <c r="D9" t="s">
        <v>767</v>
      </c>
      <c r="E9" s="2" t="s">
        <v>769</v>
      </c>
      <c r="F9">
        <f>COUNTIF(D:D,"闵行区")</f>
        <v>76</v>
      </c>
    </row>
    <row r="10" spans="1:6">
      <c r="A10" t="s">
        <v>18017</v>
      </c>
      <c r="B10" t="s">
        <v>6857</v>
      </c>
      <c r="C10" t="s">
        <v>18018</v>
      </c>
      <c r="D10" t="s">
        <v>765</v>
      </c>
      <c r="E10" s="2" t="s">
        <v>770</v>
      </c>
      <c r="F10">
        <f>COUNTIF(D:D,"宝山区")</f>
        <v>61</v>
      </c>
    </row>
    <row r="11" spans="1:6">
      <c r="A11" t="s">
        <v>18019</v>
      </c>
      <c r="B11" t="s">
        <v>18020</v>
      </c>
      <c r="C11" t="s">
        <v>2243</v>
      </c>
      <c r="D11" t="s">
        <v>774</v>
      </c>
      <c r="E11" s="2" t="s">
        <v>771</v>
      </c>
      <c r="F11">
        <f>COUNTIF(D:D,"嘉定区")</f>
        <v>57</v>
      </c>
    </row>
    <row r="12" spans="1:6">
      <c r="A12" t="s">
        <v>18021</v>
      </c>
      <c r="B12" t="s">
        <v>18022</v>
      </c>
      <c r="C12" t="s">
        <v>18023</v>
      </c>
      <c r="D12" t="s">
        <v>777</v>
      </c>
      <c r="E12" s="2" t="s">
        <v>772</v>
      </c>
      <c r="F12">
        <f>COUNTIF(D:D,"浦东新区")</f>
        <v>180</v>
      </c>
    </row>
    <row r="13" spans="1:6">
      <c r="A13" t="s">
        <v>18024</v>
      </c>
      <c r="B13" t="s">
        <v>18025</v>
      </c>
      <c r="C13" t="s">
        <v>18026</v>
      </c>
      <c r="D13" t="s">
        <v>775</v>
      </c>
      <c r="E13" s="2" t="s">
        <v>773</v>
      </c>
      <c r="F13">
        <f>COUNTIF(D:D,"金山区")</f>
        <v>72</v>
      </c>
    </row>
    <row r="14" spans="1:6">
      <c r="A14" t="s">
        <v>18027</v>
      </c>
      <c r="B14" t="s">
        <v>18028</v>
      </c>
      <c r="C14" t="s">
        <v>18029</v>
      </c>
      <c r="D14" t="s">
        <v>769</v>
      </c>
      <c r="E14" s="2" t="s">
        <v>774</v>
      </c>
      <c r="F14">
        <f>COUNTIF(D:D,"松江区")</f>
        <v>42</v>
      </c>
    </row>
    <row r="15" spans="1:6">
      <c r="A15" t="s">
        <v>18030</v>
      </c>
      <c r="B15" t="s">
        <v>1023</v>
      </c>
      <c r="C15" t="s">
        <v>1024</v>
      </c>
      <c r="D15" t="s">
        <v>767</v>
      </c>
      <c r="E15" s="2" t="s">
        <v>775</v>
      </c>
      <c r="F15">
        <f>COUNTIF(D:D,"青浦区")</f>
        <v>124</v>
      </c>
    </row>
    <row r="16" spans="1:6">
      <c r="A16" t="s">
        <v>18031</v>
      </c>
      <c r="B16" t="s">
        <v>18032</v>
      </c>
      <c r="C16" t="s">
        <v>18033</v>
      </c>
      <c r="D16" t="s">
        <v>764</v>
      </c>
      <c r="E16" s="2" t="s">
        <v>776</v>
      </c>
      <c r="F16">
        <f>COUNTIF(D:D,"奉贤区")</f>
        <v>51</v>
      </c>
    </row>
    <row r="17" spans="1:6">
      <c r="A17" t="s">
        <v>18034</v>
      </c>
      <c r="B17" t="s">
        <v>18035</v>
      </c>
      <c r="C17" t="s">
        <v>18036</v>
      </c>
      <c r="D17" t="s">
        <v>764</v>
      </c>
      <c r="E17" s="3" t="s">
        <v>777</v>
      </c>
      <c r="F17">
        <f>COUNTIF(D:D,"崇明区")</f>
        <v>45</v>
      </c>
    </row>
    <row r="18" spans="1:4">
      <c r="A18" t="s">
        <v>18037</v>
      </c>
      <c r="B18" t="s">
        <v>18038</v>
      </c>
      <c r="C18" t="s">
        <v>18039</v>
      </c>
      <c r="D18" t="s">
        <v>764</v>
      </c>
    </row>
    <row r="19" spans="1:4">
      <c r="A19" t="s">
        <v>18040</v>
      </c>
      <c r="B19" t="s">
        <v>18041</v>
      </c>
      <c r="C19" t="s">
        <v>18042</v>
      </c>
      <c r="D19" t="s">
        <v>766</v>
      </c>
    </row>
    <row r="20" spans="1:4">
      <c r="A20" t="s">
        <v>18043</v>
      </c>
      <c r="B20" t="s">
        <v>18044</v>
      </c>
      <c r="C20" t="s">
        <v>6478</v>
      </c>
      <c r="D20" t="s">
        <v>766</v>
      </c>
    </row>
    <row r="21" spans="1:4">
      <c r="A21" t="s">
        <v>18045</v>
      </c>
      <c r="B21" t="s">
        <v>18046</v>
      </c>
      <c r="C21" t="s">
        <v>18047</v>
      </c>
      <c r="D21" t="s">
        <v>766</v>
      </c>
    </row>
    <row r="22" spans="1:4">
      <c r="A22" t="s">
        <v>18048</v>
      </c>
      <c r="B22" t="s">
        <v>18049</v>
      </c>
      <c r="C22" t="s">
        <v>18050</v>
      </c>
      <c r="D22" t="s">
        <v>774</v>
      </c>
    </row>
    <row r="23" spans="1:4">
      <c r="A23" t="s">
        <v>18051</v>
      </c>
      <c r="B23" t="s">
        <v>1125</v>
      </c>
      <c r="C23" t="s">
        <v>1758</v>
      </c>
      <c r="D23" t="s">
        <v>766</v>
      </c>
    </row>
    <row r="24" spans="1:4">
      <c r="A24" t="s">
        <v>18052</v>
      </c>
      <c r="B24" t="s">
        <v>5667</v>
      </c>
      <c r="C24" t="s">
        <v>5668</v>
      </c>
      <c r="D24" t="s">
        <v>766</v>
      </c>
    </row>
    <row r="25" spans="1:4">
      <c r="A25" t="s">
        <v>18053</v>
      </c>
      <c r="B25" t="s">
        <v>1134</v>
      </c>
      <c r="C25" t="s">
        <v>18054</v>
      </c>
      <c r="D25" t="s">
        <v>774</v>
      </c>
    </row>
    <row r="26" spans="1:4">
      <c r="A26" t="s">
        <v>18055</v>
      </c>
      <c r="B26" t="s">
        <v>18056</v>
      </c>
      <c r="C26" t="s">
        <v>3275</v>
      </c>
      <c r="D26" t="s">
        <v>774</v>
      </c>
    </row>
    <row r="27" spans="1:4">
      <c r="A27" t="s">
        <v>18057</v>
      </c>
      <c r="B27" t="s">
        <v>1152</v>
      </c>
      <c r="C27" t="s">
        <v>18058</v>
      </c>
      <c r="D27" t="s">
        <v>763</v>
      </c>
    </row>
    <row r="28" spans="1:4">
      <c r="A28" t="s">
        <v>18059</v>
      </c>
      <c r="B28" t="s">
        <v>18060</v>
      </c>
      <c r="C28" t="s">
        <v>1162</v>
      </c>
      <c r="D28" t="s">
        <v>774</v>
      </c>
    </row>
    <row r="29" spans="1:4">
      <c r="A29" t="s">
        <v>18061</v>
      </c>
      <c r="B29" t="s">
        <v>18062</v>
      </c>
      <c r="C29" t="s">
        <v>18063</v>
      </c>
      <c r="D29" t="s">
        <v>765</v>
      </c>
    </row>
    <row r="30" spans="1:4">
      <c r="A30" t="s">
        <v>18064</v>
      </c>
      <c r="B30" t="s">
        <v>18065</v>
      </c>
      <c r="C30" t="s">
        <v>18066</v>
      </c>
      <c r="D30" t="s">
        <v>763</v>
      </c>
    </row>
    <row r="31" spans="1:4">
      <c r="A31" t="s">
        <v>18067</v>
      </c>
      <c r="B31" t="s">
        <v>1268</v>
      </c>
      <c r="C31" t="s">
        <v>18068</v>
      </c>
      <c r="D31" t="s">
        <v>763</v>
      </c>
    </row>
    <row r="32" spans="1:4">
      <c r="A32" t="s">
        <v>18069</v>
      </c>
      <c r="B32" t="s">
        <v>18070</v>
      </c>
      <c r="C32" t="s">
        <v>5185</v>
      </c>
      <c r="D32" t="s">
        <v>763</v>
      </c>
    </row>
    <row r="33" spans="1:4">
      <c r="A33" t="s">
        <v>18071</v>
      </c>
      <c r="B33" t="s">
        <v>18072</v>
      </c>
      <c r="C33" t="s">
        <v>18073</v>
      </c>
      <c r="D33" t="s">
        <v>776</v>
      </c>
    </row>
    <row r="34" spans="1:4">
      <c r="A34" t="s">
        <v>18074</v>
      </c>
      <c r="B34" t="s">
        <v>1345</v>
      </c>
      <c r="C34" t="s">
        <v>1346</v>
      </c>
      <c r="D34" t="s">
        <v>776</v>
      </c>
    </row>
    <row r="35" spans="1:4">
      <c r="A35" t="s">
        <v>18075</v>
      </c>
      <c r="B35" t="s">
        <v>18076</v>
      </c>
      <c r="C35" t="s">
        <v>18077</v>
      </c>
      <c r="D35" t="s">
        <v>776</v>
      </c>
    </row>
    <row r="36" spans="1:4">
      <c r="A36" t="s">
        <v>18078</v>
      </c>
      <c r="B36" t="s">
        <v>18079</v>
      </c>
      <c r="C36" t="s">
        <v>18080</v>
      </c>
      <c r="D36" t="s">
        <v>776</v>
      </c>
    </row>
    <row r="37" spans="1:4">
      <c r="A37" t="s">
        <v>18081</v>
      </c>
      <c r="B37" t="s">
        <v>18082</v>
      </c>
      <c r="C37" t="s">
        <v>18083</v>
      </c>
      <c r="D37" t="s">
        <v>774</v>
      </c>
    </row>
    <row r="38" spans="1:4">
      <c r="A38" t="s">
        <v>18084</v>
      </c>
      <c r="B38" t="s">
        <v>18085</v>
      </c>
      <c r="C38" t="s">
        <v>18086</v>
      </c>
      <c r="D38" t="s">
        <v>771</v>
      </c>
    </row>
    <row r="39" spans="1:4">
      <c r="A39" t="s">
        <v>18087</v>
      </c>
      <c r="B39" t="s">
        <v>18088</v>
      </c>
      <c r="C39" t="s">
        <v>18089</v>
      </c>
      <c r="D39" t="s">
        <v>774</v>
      </c>
    </row>
    <row r="40" spans="1:4">
      <c r="A40" t="s">
        <v>18090</v>
      </c>
      <c r="B40" t="s">
        <v>18091</v>
      </c>
      <c r="C40" t="s">
        <v>18092</v>
      </c>
      <c r="D40" t="s">
        <v>774</v>
      </c>
    </row>
    <row r="41" spans="1:4">
      <c r="A41" t="s">
        <v>18093</v>
      </c>
      <c r="B41" t="s">
        <v>4761</v>
      </c>
      <c r="C41" t="s">
        <v>4762</v>
      </c>
      <c r="D41" t="s">
        <v>777</v>
      </c>
    </row>
    <row r="42" spans="1:4">
      <c r="A42" t="s">
        <v>18094</v>
      </c>
      <c r="B42" t="s">
        <v>6581</v>
      </c>
      <c r="C42" t="s">
        <v>6582</v>
      </c>
      <c r="D42" t="s">
        <v>767</v>
      </c>
    </row>
    <row r="43" spans="1:4">
      <c r="A43" t="s">
        <v>18095</v>
      </c>
      <c r="B43" t="s">
        <v>18096</v>
      </c>
      <c r="C43" t="s">
        <v>18097</v>
      </c>
      <c r="D43" t="s">
        <v>775</v>
      </c>
    </row>
    <row r="44" spans="1:4">
      <c r="A44" t="s">
        <v>18098</v>
      </c>
      <c r="B44" t="s">
        <v>18099</v>
      </c>
      <c r="C44" t="s">
        <v>18100</v>
      </c>
      <c r="D44" t="s">
        <v>775</v>
      </c>
    </row>
    <row r="45" spans="1:4">
      <c r="A45" t="s">
        <v>18101</v>
      </c>
      <c r="B45" t="s">
        <v>3395</v>
      </c>
      <c r="C45" t="s">
        <v>18102</v>
      </c>
      <c r="D45" t="s">
        <v>775</v>
      </c>
    </row>
    <row r="46" spans="1:4">
      <c r="A46" t="s">
        <v>18103</v>
      </c>
      <c r="B46" t="s">
        <v>6632</v>
      </c>
      <c r="C46" t="s">
        <v>6633</v>
      </c>
      <c r="D46" t="s">
        <v>771</v>
      </c>
    </row>
    <row r="47" spans="1:4">
      <c r="A47" t="s">
        <v>18104</v>
      </c>
      <c r="B47" t="s">
        <v>18105</v>
      </c>
      <c r="C47" t="s">
        <v>18106</v>
      </c>
      <c r="D47" t="s">
        <v>776</v>
      </c>
    </row>
    <row r="48" spans="1:4">
      <c r="A48" t="s">
        <v>18107</v>
      </c>
      <c r="B48" t="s">
        <v>18108</v>
      </c>
      <c r="C48" t="s">
        <v>18109</v>
      </c>
      <c r="D48" t="s">
        <v>776</v>
      </c>
    </row>
    <row r="49" spans="1:4">
      <c r="A49" t="s">
        <v>18110</v>
      </c>
      <c r="B49" t="s">
        <v>18111</v>
      </c>
      <c r="C49" t="s">
        <v>18112</v>
      </c>
      <c r="D49" t="s">
        <v>776</v>
      </c>
    </row>
    <row r="50" spans="1:4">
      <c r="A50" t="s">
        <v>18113</v>
      </c>
      <c r="B50" t="s">
        <v>18114</v>
      </c>
      <c r="C50" t="s">
        <v>18115</v>
      </c>
      <c r="D50" t="s">
        <v>776</v>
      </c>
    </row>
    <row r="51" spans="1:4">
      <c r="A51" t="s">
        <v>18116</v>
      </c>
      <c r="B51" t="s">
        <v>18117</v>
      </c>
      <c r="C51" t="s">
        <v>1408</v>
      </c>
      <c r="D51" t="s">
        <v>776</v>
      </c>
    </row>
    <row r="52" spans="1:4">
      <c r="A52" t="s">
        <v>18118</v>
      </c>
      <c r="B52" t="s">
        <v>18119</v>
      </c>
      <c r="C52" t="s">
        <v>18120</v>
      </c>
      <c r="D52" t="s">
        <v>776</v>
      </c>
    </row>
    <row r="53" spans="1:4">
      <c r="A53" t="s">
        <v>18121</v>
      </c>
      <c r="B53" t="s">
        <v>18122</v>
      </c>
      <c r="C53" t="s">
        <v>18123</v>
      </c>
      <c r="D53" t="s">
        <v>776</v>
      </c>
    </row>
    <row r="54" spans="1:4">
      <c r="A54" t="s">
        <v>18124</v>
      </c>
      <c r="B54" t="s">
        <v>18125</v>
      </c>
      <c r="C54" t="s">
        <v>8351</v>
      </c>
      <c r="D54" t="s">
        <v>776</v>
      </c>
    </row>
    <row r="55" spans="1:4">
      <c r="A55" t="s">
        <v>18126</v>
      </c>
      <c r="B55" t="s">
        <v>1398</v>
      </c>
      <c r="C55" t="s">
        <v>18127</v>
      </c>
      <c r="D55" t="s">
        <v>776</v>
      </c>
    </row>
    <row r="56" spans="1:4">
      <c r="A56" t="s">
        <v>18128</v>
      </c>
      <c r="B56" t="s">
        <v>18129</v>
      </c>
      <c r="C56" t="s">
        <v>18130</v>
      </c>
      <c r="D56" t="s">
        <v>776</v>
      </c>
    </row>
    <row r="57" spans="1:4">
      <c r="A57" t="s">
        <v>18131</v>
      </c>
      <c r="B57" t="s">
        <v>18132</v>
      </c>
      <c r="C57" t="s">
        <v>1738</v>
      </c>
      <c r="D57" t="s">
        <v>776</v>
      </c>
    </row>
    <row r="58" spans="1:4">
      <c r="A58" t="s">
        <v>18133</v>
      </c>
      <c r="B58" t="s">
        <v>18134</v>
      </c>
      <c r="C58" t="s">
        <v>18135</v>
      </c>
      <c r="D58" t="s">
        <v>776</v>
      </c>
    </row>
    <row r="59" spans="1:4">
      <c r="A59" t="s">
        <v>18136</v>
      </c>
      <c r="B59" t="s">
        <v>18137</v>
      </c>
      <c r="C59" t="s">
        <v>18138</v>
      </c>
      <c r="D59" t="s">
        <v>776</v>
      </c>
    </row>
    <row r="60" spans="1:4">
      <c r="A60" t="s">
        <v>18139</v>
      </c>
      <c r="B60" t="s">
        <v>18140</v>
      </c>
      <c r="C60" t="s">
        <v>1411</v>
      </c>
      <c r="D60" t="s">
        <v>776</v>
      </c>
    </row>
    <row r="61" spans="1:4">
      <c r="A61" t="s">
        <v>18141</v>
      </c>
      <c r="B61" t="s">
        <v>18142</v>
      </c>
      <c r="C61" t="s">
        <v>18143</v>
      </c>
      <c r="D61" t="s">
        <v>776</v>
      </c>
    </row>
    <row r="62" spans="1:4">
      <c r="A62" t="s">
        <v>18144</v>
      </c>
      <c r="B62" t="s">
        <v>18145</v>
      </c>
      <c r="C62" t="s">
        <v>18146</v>
      </c>
      <c r="D62" t="s">
        <v>776</v>
      </c>
    </row>
    <row r="63" spans="1:4">
      <c r="A63" t="s">
        <v>18147</v>
      </c>
      <c r="B63" t="s">
        <v>18148</v>
      </c>
      <c r="C63" t="s">
        <v>18149</v>
      </c>
      <c r="D63" t="s">
        <v>776</v>
      </c>
    </row>
    <row r="64" spans="1:4">
      <c r="A64" t="s">
        <v>18150</v>
      </c>
      <c r="B64" t="s">
        <v>18151</v>
      </c>
      <c r="C64" t="s">
        <v>1723</v>
      </c>
      <c r="D64" t="s">
        <v>776</v>
      </c>
    </row>
    <row r="65" spans="1:4">
      <c r="A65" t="s">
        <v>18152</v>
      </c>
      <c r="B65" t="s">
        <v>1734</v>
      </c>
      <c r="C65" t="s">
        <v>18153</v>
      </c>
      <c r="D65" t="s">
        <v>776</v>
      </c>
    </row>
    <row r="66" spans="1:4">
      <c r="A66" t="s">
        <v>18154</v>
      </c>
      <c r="B66" t="s">
        <v>1714</v>
      </c>
      <c r="C66" t="s">
        <v>18155</v>
      </c>
      <c r="D66" t="s">
        <v>776</v>
      </c>
    </row>
    <row r="67" spans="1:4">
      <c r="A67" t="s">
        <v>18156</v>
      </c>
      <c r="B67" t="s">
        <v>18157</v>
      </c>
      <c r="C67" t="s">
        <v>18158</v>
      </c>
      <c r="D67" t="s">
        <v>776</v>
      </c>
    </row>
    <row r="68" spans="1:4">
      <c r="A68" t="s">
        <v>18159</v>
      </c>
      <c r="B68" t="s">
        <v>1728</v>
      </c>
      <c r="C68" t="s">
        <v>1729</v>
      </c>
      <c r="D68" t="s">
        <v>776</v>
      </c>
    </row>
    <row r="69" spans="1:4">
      <c r="A69" t="s">
        <v>18160</v>
      </c>
      <c r="B69" t="s">
        <v>1725</v>
      </c>
      <c r="C69" t="s">
        <v>1726</v>
      </c>
      <c r="D69" t="s">
        <v>776</v>
      </c>
    </row>
    <row r="70" spans="1:4">
      <c r="A70" t="s">
        <v>18161</v>
      </c>
      <c r="B70" t="s">
        <v>1247</v>
      </c>
      <c r="C70" t="s">
        <v>1248</v>
      </c>
      <c r="D70" t="s">
        <v>776</v>
      </c>
    </row>
    <row r="71" spans="1:4">
      <c r="A71" t="s">
        <v>18162</v>
      </c>
      <c r="B71" t="s">
        <v>1250</v>
      </c>
      <c r="C71" t="s">
        <v>1251</v>
      </c>
      <c r="D71" t="s">
        <v>776</v>
      </c>
    </row>
    <row r="72" spans="1:4">
      <c r="A72" t="s">
        <v>18163</v>
      </c>
      <c r="B72" t="s">
        <v>18164</v>
      </c>
      <c r="C72" t="s">
        <v>18165</v>
      </c>
      <c r="D72" t="s">
        <v>776</v>
      </c>
    </row>
    <row r="73" spans="1:4">
      <c r="A73" t="s">
        <v>18166</v>
      </c>
      <c r="B73" t="s">
        <v>18167</v>
      </c>
      <c r="C73" t="s">
        <v>18168</v>
      </c>
      <c r="D73" t="s">
        <v>776</v>
      </c>
    </row>
    <row r="74" spans="1:4">
      <c r="A74" t="s">
        <v>18169</v>
      </c>
      <c r="B74" t="s">
        <v>18170</v>
      </c>
      <c r="C74" t="s">
        <v>1753</v>
      </c>
      <c r="D74" t="s">
        <v>771</v>
      </c>
    </row>
    <row r="75" spans="1:4">
      <c r="A75" t="s">
        <v>18171</v>
      </c>
      <c r="B75" t="s">
        <v>18172</v>
      </c>
      <c r="C75" t="s">
        <v>1689</v>
      </c>
      <c r="D75" t="s">
        <v>776</v>
      </c>
    </row>
    <row r="76" spans="1:4">
      <c r="A76" t="s">
        <v>18173</v>
      </c>
      <c r="B76" t="s">
        <v>18174</v>
      </c>
      <c r="C76" t="s">
        <v>1245</v>
      </c>
      <c r="D76" t="s">
        <v>776</v>
      </c>
    </row>
    <row r="77" spans="1:4">
      <c r="A77" t="s">
        <v>18175</v>
      </c>
      <c r="B77" t="s">
        <v>18176</v>
      </c>
      <c r="C77" t="s">
        <v>1275</v>
      </c>
      <c r="D77" t="s">
        <v>776</v>
      </c>
    </row>
    <row r="78" spans="1:4">
      <c r="A78" t="s">
        <v>18177</v>
      </c>
      <c r="B78" t="s">
        <v>1667</v>
      </c>
      <c r="C78" t="s">
        <v>7664</v>
      </c>
      <c r="D78" t="s">
        <v>776</v>
      </c>
    </row>
    <row r="79" spans="1:4">
      <c r="A79" t="s">
        <v>18178</v>
      </c>
      <c r="B79" t="s">
        <v>1731</v>
      </c>
      <c r="C79" t="s">
        <v>18179</v>
      </c>
      <c r="D79" t="s">
        <v>776</v>
      </c>
    </row>
    <row r="80" spans="1:4">
      <c r="A80" t="s">
        <v>18180</v>
      </c>
      <c r="B80" t="s">
        <v>1395</v>
      </c>
      <c r="C80" t="s">
        <v>1396</v>
      </c>
      <c r="D80" t="s">
        <v>776</v>
      </c>
    </row>
    <row r="81" spans="1:4">
      <c r="A81" t="s">
        <v>18181</v>
      </c>
      <c r="B81" t="s">
        <v>18182</v>
      </c>
      <c r="C81" t="s">
        <v>18183</v>
      </c>
      <c r="D81" t="s">
        <v>776</v>
      </c>
    </row>
    <row r="82" spans="1:4">
      <c r="A82" t="s">
        <v>18184</v>
      </c>
      <c r="B82" t="s">
        <v>18185</v>
      </c>
      <c r="C82" t="s">
        <v>18186</v>
      </c>
      <c r="D82" t="s">
        <v>776</v>
      </c>
    </row>
    <row r="83" spans="1:4">
      <c r="A83" t="s">
        <v>18187</v>
      </c>
      <c r="B83" t="s">
        <v>18188</v>
      </c>
      <c r="C83" t="s">
        <v>18189</v>
      </c>
      <c r="D83" t="s">
        <v>775</v>
      </c>
    </row>
    <row r="84" spans="1:4">
      <c r="A84" t="s">
        <v>18190</v>
      </c>
      <c r="B84" t="s">
        <v>18191</v>
      </c>
      <c r="C84" t="s">
        <v>18192</v>
      </c>
      <c r="D84" t="s">
        <v>763</v>
      </c>
    </row>
    <row r="85" spans="1:4">
      <c r="A85" t="s">
        <v>18193</v>
      </c>
      <c r="B85" t="s">
        <v>18194</v>
      </c>
      <c r="C85" t="s">
        <v>18195</v>
      </c>
      <c r="D85" t="s">
        <v>775</v>
      </c>
    </row>
    <row r="86" spans="1:4">
      <c r="A86" t="s">
        <v>18196</v>
      </c>
      <c r="B86" t="s">
        <v>4170</v>
      </c>
      <c r="C86" t="s">
        <v>18197</v>
      </c>
      <c r="D86" t="s">
        <v>771</v>
      </c>
    </row>
    <row r="87" spans="1:4">
      <c r="A87" t="s">
        <v>18198</v>
      </c>
      <c r="B87" t="s">
        <v>18199</v>
      </c>
      <c r="C87" t="s">
        <v>6386</v>
      </c>
      <c r="D87" t="s">
        <v>772</v>
      </c>
    </row>
    <row r="88" spans="1:4">
      <c r="A88" t="s">
        <v>18200</v>
      </c>
      <c r="B88" t="s">
        <v>6433</v>
      </c>
      <c r="C88" t="s">
        <v>18201</v>
      </c>
      <c r="D88" t="s">
        <v>772</v>
      </c>
    </row>
    <row r="89" spans="1:4">
      <c r="A89" t="s">
        <v>18202</v>
      </c>
      <c r="B89" t="s">
        <v>1801</v>
      </c>
      <c r="C89" t="s">
        <v>18203</v>
      </c>
      <c r="D89" t="s">
        <v>771</v>
      </c>
    </row>
    <row r="90" spans="1:4">
      <c r="A90" t="s">
        <v>18204</v>
      </c>
      <c r="B90" t="s">
        <v>18205</v>
      </c>
      <c r="C90" t="s">
        <v>18206</v>
      </c>
      <c r="D90" t="s">
        <v>771</v>
      </c>
    </row>
    <row r="91" spans="1:4">
      <c r="A91" t="s">
        <v>18207</v>
      </c>
      <c r="B91" t="s">
        <v>2130</v>
      </c>
      <c r="C91" t="s">
        <v>2131</v>
      </c>
      <c r="D91" t="s">
        <v>772</v>
      </c>
    </row>
    <row r="92" spans="1:4">
      <c r="A92" t="s">
        <v>18208</v>
      </c>
      <c r="B92" t="s">
        <v>18209</v>
      </c>
      <c r="C92" t="s">
        <v>18210</v>
      </c>
      <c r="D92" t="s">
        <v>772</v>
      </c>
    </row>
    <row r="93" spans="1:4">
      <c r="A93" t="s">
        <v>18211</v>
      </c>
      <c r="B93" t="s">
        <v>18212</v>
      </c>
      <c r="C93" t="s">
        <v>18213</v>
      </c>
      <c r="D93" t="s">
        <v>772</v>
      </c>
    </row>
    <row r="94" spans="1:4">
      <c r="A94" t="s">
        <v>18214</v>
      </c>
      <c r="B94" t="s">
        <v>1934</v>
      </c>
      <c r="C94" t="s">
        <v>18215</v>
      </c>
      <c r="D94" t="s">
        <v>772</v>
      </c>
    </row>
    <row r="95" spans="1:4">
      <c r="A95" t="s">
        <v>18216</v>
      </c>
      <c r="B95" t="s">
        <v>1929</v>
      </c>
      <c r="C95" t="s">
        <v>1930</v>
      </c>
      <c r="D95" t="s">
        <v>772</v>
      </c>
    </row>
    <row r="96" spans="1:4">
      <c r="A96" t="s">
        <v>18217</v>
      </c>
      <c r="B96" t="s">
        <v>18218</v>
      </c>
      <c r="C96" t="s">
        <v>1941</v>
      </c>
      <c r="D96" t="s">
        <v>772</v>
      </c>
    </row>
    <row r="97" spans="1:4">
      <c r="A97" t="s">
        <v>18219</v>
      </c>
      <c r="B97" t="s">
        <v>1952</v>
      </c>
      <c r="C97" t="s">
        <v>1953</v>
      </c>
      <c r="D97" t="s">
        <v>772</v>
      </c>
    </row>
    <row r="98" spans="1:4">
      <c r="A98" t="s">
        <v>18220</v>
      </c>
      <c r="B98" t="s">
        <v>18221</v>
      </c>
      <c r="C98" t="s">
        <v>18222</v>
      </c>
      <c r="D98" t="s">
        <v>772</v>
      </c>
    </row>
    <row r="99" spans="1:4">
      <c r="A99" t="s">
        <v>18223</v>
      </c>
      <c r="B99" t="s">
        <v>1955</v>
      </c>
      <c r="C99" t="s">
        <v>1956</v>
      </c>
      <c r="D99" t="s">
        <v>772</v>
      </c>
    </row>
    <row r="100" spans="1:4">
      <c r="A100" t="s">
        <v>18224</v>
      </c>
      <c r="B100" t="s">
        <v>1949</v>
      </c>
      <c r="C100" t="s">
        <v>18225</v>
      </c>
      <c r="D100" t="s">
        <v>772</v>
      </c>
    </row>
    <row r="101" spans="1:4">
      <c r="A101" t="s">
        <v>18226</v>
      </c>
      <c r="B101" t="s">
        <v>2171</v>
      </c>
      <c r="C101" t="s">
        <v>18227</v>
      </c>
      <c r="D101" t="s">
        <v>772</v>
      </c>
    </row>
    <row r="102" spans="1:4">
      <c r="A102" t="s">
        <v>18228</v>
      </c>
      <c r="B102" t="s">
        <v>18229</v>
      </c>
      <c r="C102" t="s">
        <v>18230</v>
      </c>
      <c r="D102" t="s">
        <v>773</v>
      </c>
    </row>
    <row r="103" spans="1:4">
      <c r="A103" t="s">
        <v>18231</v>
      </c>
      <c r="B103" t="s">
        <v>18232</v>
      </c>
      <c r="C103" t="s">
        <v>2704</v>
      </c>
      <c r="D103" t="s">
        <v>772</v>
      </c>
    </row>
    <row r="104" spans="1:4">
      <c r="A104" t="s">
        <v>18233</v>
      </c>
      <c r="B104" t="s">
        <v>18234</v>
      </c>
      <c r="C104" t="s">
        <v>3290</v>
      </c>
      <c r="D104" t="s">
        <v>771</v>
      </c>
    </row>
    <row r="105" spans="1:4">
      <c r="A105" t="s">
        <v>18235</v>
      </c>
      <c r="B105" t="s">
        <v>2009</v>
      </c>
      <c r="C105" t="s">
        <v>2010</v>
      </c>
      <c r="D105" t="s">
        <v>772</v>
      </c>
    </row>
    <row r="106" spans="1:4">
      <c r="A106" t="s">
        <v>18236</v>
      </c>
      <c r="B106" t="s">
        <v>2012</v>
      </c>
      <c r="C106" t="s">
        <v>2013</v>
      </c>
      <c r="D106" t="s">
        <v>772</v>
      </c>
    </row>
    <row r="107" spans="1:4">
      <c r="A107" t="s">
        <v>18237</v>
      </c>
      <c r="B107" t="s">
        <v>1830</v>
      </c>
      <c r="C107" t="s">
        <v>1831</v>
      </c>
      <c r="D107" t="s">
        <v>772</v>
      </c>
    </row>
    <row r="108" spans="1:4">
      <c r="A108" t="s">
        <v>18238</v>
      </c>
      <c r="B108" t="s">
        <v>2015</v>
      </c>
      <c r="C108" t="s">
        <v>2016</v>
      </c>
      <c r="D108" t="s">
        <v>772</v>
      </c>
    </row>
    <row r="109" spans="1:4">
      <c r="A109" t="s">
        <v>18239</v>
      </c>
      <c r="B109" t="s">
        <v>3579</v>
      </c>
      <c r="C109" t="s">
        <v>18240</v>
      </c>
      <c r="D109" t="s">
        <v>772</v>
      </c>
    </row>
    <row r="110" spans="1:4">
      <c r="A110" t="s">
        <v>18241</v>
      </c>
      <c r="B110" t="s">
        <v>2018</v>
      </c>
      <c r="C110" t="s">
        <v>18242</v>
      </c>
      <c r="D110" t="s">
        <v>772</v>
      </c>
    </row>
    <row r="111" spans="1:4">
      <c r="A111" t="s">
        <v>18243</v>
      </c>
      <c r="B111" t="s">
        <v>2021</v>
      </c>
      <c r="C111" t="s">
        <v>2022</v>
      </c>
      <c r="D111" t="s">
        <v>772</v>
      </c>
    </row>
    <row r="112" spans="1:4">
      <c r="A112" t="s">
        <v>18244</v>
      </c>
      <c r="B112" t="s">
        <v>2024</v>
      </c>
      <c r="C112" t="s">
        <v>2025</v>
      </c>
      <c r="D112" t="s">
        <v>772</v>
      </c>
    </row>
    <row r="113" spans="1:4">
      <c r="A113" t="s">
        <v>18245</v>
      </c>
      <c r="B113" t="s">
        <v>2027</v>
      </c>
      <c r="C113" t="s">
        <v>2028</v>
      </c>
      <c r="D113" t="s">
        <v>772</v>
      </c>
    </row>
    <row r="114" spans="1:4">
      <c r="A114" t="s">
        <v>18246</v>
      </c>
      <c r="B114" t="s">
        <v>3493</v>
      </c>
      <c r="C114" t="s">
        <v>18247</v>
      </c>
      <c r="D114" t="s">
        <v>772</v>
      </c>
    </row>
    <row r="115" spans="1:4">
      <c r="A115" t="s">
        <v>18248</v>
      </c>
      <c r="B115" t="s">
        <v>3605</v>
      </c>
      <c r="C115" t="s">
        <v>18249</v>
      </c>
      <c r="D115" t="s">
        <v>772</v>
      </c>
    </row>
    <row r="116" spans="1:4">
      <c r="A116" t="s">
        <v>18250</v>
      </c>
      <c r="B116" t="s">
        <v>18251</v>
      </c>
      <c r="C116" t="s">
        <v>18252</v>
      </c>
      <c r="D116" t="s">
        <v>772</v>
      </c>
    </row>
    <row r="117" spans="1:4">
      <c r="A117" t="s">
        <v>18253</v>
      </c>
      <c r="B117" t="s">
        <v>18254</v>
      </c>
      <c r="C117" t="s">
        <v>3370</v>
      </c>
      <c r="D117" t="s">
        <v>772</v>
      </c>
    </row>
    <row r="118" spans="1:4">
      <c r="A118" t="s">
        <v>18255</v>
      </c>
      <c r="B118" t="s">
        <v>18256</v>
      </c>
      <c r="C118" t="s">
        <v>18257</v>
      </c>
      <c r="D118" t="s">
        <v>772</v>
      </c>
    </row>
    <row r="119" spans="1:4">
      <c r="A119" t="s">
        <v>18258</v>
      </c>
      <c r="B119" t="s">
        <v>2039</v>
      </c>
      <c r="C119" t="s">
        <v>2040</v>
      </c>
      <c r="D119" t="s">
        <v>772</v>
      </c>
    </row>
    <row r="120" spans="1:4">
      <c r="A120" t="s">
        <v>18259</v>
      </c>
      <c r="B120" t="s">
        <v>2042</v>
      </c>
      <c r="C120" t="s">
        <v>2043</v>
      </c>
      <c r="D120" t="s">
        <v>772</v>
      </c>
    </row>
    <row r="121" spans="1:4">
      <c r="A121" t="s">
        <v>18260</v>
      </c>
      <c r="B121" t="s">
        <v>5714</v>
      </c>
      <c r="C121" t="s">
        <v>5715</v>
      </c>
      <c r="D121" t="s">
        <v>772</v>
      </c>
    </row>
    <row r="122" spans="1:4">
      <c r="A122" t="s">
        <v>18261</v>
      </c>
      <c r="B122" t="s">
        <v>5711</v>
      </c>
      <c r="C122" t="s">
        <v>5712</v>
      </c>
      <c r="D122" t="s">
        <v>772</v>
      </c>
    </row>
    <row r="123" spans="1:4">
      <c r="A123" t="s">
        <v>18262</v>
      </c>
      <c r="B123" t="s">
        <v>18263</v>
      </c>
      <c r="C123" t="s">
        <v>2080</v>
      </c>
      <c r="D123" t="s">
        <v>767</v>
      </c>
    </row>
    <row r="124" spans="1:4">
      <c r="A124" t="s">
        <v>18264</v>
      </c>
      <c r="B124" t="s">
        <v>18265</v>
      </c>
      <c r="C124" t="s">
        <v>18266</v>
      </c>
      <c r="D124" t="s">
        <v>772</v>
      </c>
    </row>
    <row r="125" spans="1:4">
      <c r="A125" t="s">
        <v>18267</v>
      </c>
      <c r="B125" t="s">
        <v>5982</v>
      </c>
      <c r="C125" t="s">
        <v>5983</v>
      </c>
      <c r="D125" t="s">
        <v>772</v>
      </c>
    </row>
    <row r="126" spans="1:4">
      <c r="A126" t="s">
        <v>18268</v>
      </c>
      <c r="B126" t="s">
        <v>18269</v>
      </c>
      <c r="C126" t="s">
        <v>18270</v>
      </c>
      <c r="D126" t="s">
        <v>764</v>
      </c>
    </row>
    <row r="127" spans="1:4">
      <c r="A127" t="s">
        <v>18271</v>
      </c>
      <c r="B127" t="s">
        <v>18272</v>
      </c>
      <c r="C127" t="s">
        <v>18273</v>
      </c>
      <c r="D127" t="s">
        <v>772</v>
      </c>
    </row>
    <row r="128" spans="1:4">
      <c r="A128" t="s">
        <v>18274</v>
      </c>
      <c r="B128" t="s">
        <v>18275</v>
      </c>
      <c r="C128" t="s">
        <v>18276</v>
      </c>
      <c r="D128" t="s">
        <v>772</v>
      </c>
    </row>
    <row r="129" spans="1:4">
      <c r="A129" t="s">
        <v>18277</v>
      </c>
      <c r="B129" t="s">
        <v>18278</v>
      </c>
      <c r="C129" t="s">
        <v>18279</v>
      </c>
      <c r="D129" t="s">
        <v>772</v>
      </c>
    </row>
    <row r="130" spans="1:4">
      <c r="A130" t="s">
        <v>18280</v>
      </c>
      <c r="B130" t="s">
        <v>18281</v>
      </c>
      <c r="C130" t="s">
        <v>18282</v>
      </c>
      <c r="D130" t="s">
        <v>772</v>
      </c>
    </row>
    <row r="131" spans="1:4">
      <c r="A131" t="s">
        <v>18283</v>
      </c>
      <c r="B131" t="s">
        <v>18284</v>
      </c>
      <c r="C131" t="s">
        <v>18285</v>
      </c>
      <c r="D131" t="s">
        <v>772</v>
      </c>
    </row>
    <row r="132" spans="1:4">
      <c r="A132" t="s">
        <v>18286</v>
      </c>
      <c r="B132" t="s">
        <v>18287</v>
      </c>
      <c r="C132" t="s">
        <v>18288</v>
      </c>
      <c r="D132" t="s">
        <v>772</v>
      </c>
    </row>
    <row r="133" spans="1:4">
      <c r="A133" t="s">
        <v>18289</v>
      </c>
      <c r="B133" t="s">
        <v>18290</v>
      </c>
      <c r="C133" t="s">
        <v>18291</v>
      </c>
      <c r="D133" t="s">
        <v>776</v>
      </c>
    </row>
    <row r="134" spans="1:4">
      <c r="A134" t="s">
        <v>18292</v>
      </c>
      <c r="B134" t="s">
        <v>18293</v>
      </c>
      <c r="C134" t="s">
        <v>18294</v>
      </c>
      <c r="D134" t="s">
        <v>772</v>
      </c>
    </row>
    <row r="135" spans="1:4">
      <c r="A135" t="s">
        <v>18295</v>
      </c>
      <c r="B135" t="s">
        <v>18296</v>
      </c>
      <c r="C135" t="s">
        <v>2584</v>
      </c>
      <c r="D135" t="s">
        <v>772</v>
      </c>
    </row>
    <row r="136" spans="1:4">
      <c r="A136" t="s">
        <v>18297</v>
      </c>
      <c r="B136" t="s">
        <v>1979</v>
      </c>
      <c r="C136" t="s">
        <v>18298</v>
      </c>
      <c r="D136" t="s">
        <v>772</v>
      </c>
    </row>
    <row r="137" spans="1:4">
      <c r="A137" t="s">
        <v>18299</v>
      </c>
      <c r="B137" t="s">
        <v>18300</v>
      </c>
      <c r="C137" t="s">
        <v>18301</v>
      </c>
      <c r="D137" t="s">
        <v>777</v>
      </c>
    </row>
    <row r="138" spans="1:4">
      <c r="A138" t="s">
        <v>18302</v>
      </c>
      <c r="B138" t="s">
        <v>18303</v>
      </c>
      <c r="C138" t="s">
        <v>18304</v>
      </c>
      <c r="D138" t="s">
        <v>777</v>
      </c>
    </row>
    <row r="139" spans="1:4">
      <c r="A139" t="s">
        <v>18305</v>
      </c>
      <c r="B139" t="s">
        <v>18306</v>
      </c>
      <c r="C139" t="s">
        <v>18307</v>
      </c>
      <c r="D139" t="s">
        <v>777</v>
      </c>
    </row>
    <row r="140" spans="1:4">
      <c r="A140" t="s">
        <v>18308</v>
      </c>
      <c r="B140" t="s">
        <v>18309</v>
      </c>
      <c r="C140" t="s">
        <v>18310</v>
      </c>
      <c r="D140" t="s">
        <v>766</v>
      </c>
    </row>
    <row r="141" spans="1:4">
      <c r="A141" t="s">
        <v>18311</v>
      </c>
      <c r="B141" t="s">
        <v>18312</v>
      </c>
      <c r="C141" t="s">
        <v>18313</v>
      </c>
      <c r="D141" t="s">
        <v>772</v>
      </c>
    </row>
    <row r="142" spans="1:4">
      <c r="A142" t="s">
        <v>18314</v>
      </c>
      <c r="B142" t="s">
        <v>18315</v>
      </c>
      <c r="C142" t="s">
        <v>18316</v>
      </c>
      <c r="D142" t="s">
        <v>772</v>
      </c>
    </row>
    <row r="143" spans="1:4">
      <c r="A143" t="s">
        <v>18317</v>
      </c>
      <c r="B143" t="s">
        <v>18318</v>
      </c>
      <c r="C143" t="s">
        <v>6907</v>
      </c>
      <c r="D143" t="s">
        <v>772</v>
      </c>
    </row>
    <row r="144" spans="1:4">
      <c r="A144" t="s">
        <v>18319</v>
      </c>
      <c r="B144" t="s">
        <v>18320</v>
      </c>
      <c r="C144" t="s">
        <v>18321</v>
      </c>
      <c r="D144" t="s">
        <v>772</v>
      </c>
    </row>
    <row r="145" spans="1:4">
      <c r="A145" t="s">
        <v>18322</v>
      </c>
      <c r="B145" t="s">
        <v>2097</v>
      </c>
      <c r="C145" t="s">
        <v>2098</v>
      </c>
      <c r="D145" t="s">
        <v>772</v>
      </c>
    </row>
    <row r="146" spans="1:4">
      <c r="A146" t="s">
        <v>18323</v>
      </c>
      <c r="B146" t="s">
        <v>2097</v>
      </c>
      <c r="C146" t="s">
        <v>2556</v>
      </c>
      <c r="D146" t="s">
        <v>772</v>
      </c>
    </row>
    <row r="147" spans="1:4">
      <c r="A147" t="s">
        <v>18324</v>
      </c>
      <c r="B147" t="s">
        <v>2097</v>
      </c>
      <c r="C147" t="s">
        <v>18325</v>
      </c>
      <c r="D147" t="s">
        <v>772</v>
      </c>
    </row>
    <row r="148" spans="1:4">
      <c r="A148" t="s">
        <v>18326</v>
      </c>
      <c r="B148" t="s">
        <v>18327</v>
      </c>
      <c r="C148" t="s">
        <v>3597</v>
      </c>
      <c r="D148" t="s">
        <v>772</v>
      </c>
    </row>
    <row r="149" spans="1:4">
      <c r="A149" t="s">
        <v>18328</v>
      </c>
      <c r="B149" t="s">
        <v>2148</v>
      </c>
      <c r="C149" t="s">
        <v>2149</v>
      </c>
      <c r="D149" t="s">
        <v>772</v>
      </c>
    </row>
    <row r="150" spans="1:4">
      <c r="A150" t="s">
        <v>18329</v>
      </c>
      <c r="B150" t="s">
        <v>5264</v>
      </c>
      <c r="C150" t="s">
        <v>18330</v>
      </c>
      <c r="D150" t="s">
        <v>772</v>
      </c>
    </row>
    <row r="151" spans="1:4">
      <c r="A151" t="s">
        <v>18331</v>
      </c>
      <c r="B151" t="s">
        <v>18332</v>
      </c>
      <c r="C151" t="s">
        <v>18333</v>
      </c>
      <c r="D151" t="s">
        <v>772</v>
      </c>
    </row>
    <row r="152" spans="1:4">
      <c r="A152" t="s">
        <v>18334</v>
      </c>
      <c r="B152" t="s">
        <v>18335</v>
      </c>
      <c r="C152" t="s">
        <v>18336</v>
      </c>
      <c r="D152" t="s">
        <v>772</v>
      </c>
    </row>
    <row r="153" spans="1:4">
      <c r="A153" t="s">
        <v>18337</v>
      </c>
      <c r="B153" t="s">
        <v>18338</v>
      </c>
      <c r="C153" t="s">
        <v>18339</v>
      </c>
      <c r="D153" t="s">
        <v>772</v>
      </c>
    </row>
    <row r="154" spans="1:4">
      <c r="A154" t="s">
        <v>18340</v>
      </c>
      <c r="B154" t="s">
        <v>18341</v>
      </c>
      <c r="C154" t="s">
        <v>18342</v>
      </c>
      <c r="D154" t="s">
        <v>772</v>
      </c>
    </row>
    <row r="155" spans="1:4">
      <c r="A155" t="s">
        <v>18343</v>
      </c>
      <c r="B155" t="s">
        <v>2297</v>
      </c>
      <c r="C155" t="s">
        <v>2298</v>
      </c>
      <c r="D155" t="s">
        <v>772</v>
      </c>
    </row>
    <row r="156" spans="1:4">
      <c r="A156" t="s">
        <v>18344</v>
      </c>
      <c r="B156" t="s">
        <v>18345</v>
      </c>
      <c r="C156" t="s">
        <v>18346</v>
      </c>
      <c r="D156" t="s">
        <v>772</v>
      </c>
    </row>
    <row r="157" spans="1:4">
      <c r="A157" t="s">
        <v>18347</v>
      </c>
      <c r="B157" t="s">
        <v>2912</v>
      </c>
      <c r="C157" t="s">
        <v>2913</v>
      </c>
      <c r="D157" t="s">
        <v>773</v>
      </c>
    </row>
    <row r="158" spans="1:4">
      <c r="A158" t="s">
        <v>18348</v>
      </c>
      <c r="B158" t="s">
        <v>18349</v>
      </c>
      <c r="C158" t="s">
        <v>1018</v>
      </c>
      <c r="D158" t="s">
        <v>772</v>
      </c>
    </row>
    <row r="159" spans="1:4">
      <c r="A159" t="s">
        <v>18350</v>
      </c>
      <c r="B159" t="s">
        <v>1041</v>
      </c>
      <c r="C159" t="s">
        <v>6675</v>
      </c>
      <c r="D159" t="s">
        <v>766</v>
      </c>
    </row>
    <row r="160" spans="1:4">
      <c r="A160" t="s">
        <v>18351</v>
      </c>
      <c r="B160" t="s">
        <v>6687</v>
      </c>
      <c r="C160" t="s">
        <v>18352</v>
      </c>
      <c r="D160" t="s">
        <v>766</v>
      </c>
    </row>
    <row r="161" spans="1:4">
      <c r="A161" t="s">
        <v>18353</v>
      </c>
      <c r="B161" t="s">
        <v>18354</v>
      </c>
      <c r="C161" t="s">
        <v>18355</v>
      </c>
      <c r="D161" t="s">
        <v>771</v>
      </c>
    </row>
    <row r="162" spans="1:4">
      <c r="A162" t="s">
        <v>18356</v>
      </c>
      <c r="B162" t="s">
        <v>18357</v>
      </c>
      <c r="C162" t="s">
        <v>18358</v>
      </c>
      <c r="D162" t="s">
        <v>777</v>
      </c>
    </row>
    <row r="163" spans="1:4">
      <c r="A163" t="s">
        <v>18359</v>
      </c>
      <c r="B163" t="s">
        <v>18360</v>
      </c>
      <c r="C163" t="s">
        <v>18361</v>
      </c>
      <c r="D163" t="s">
        <v>764</v>
      </c>
    </row>
    <row r="164" spans="1:4">
      <c r="A164" t="s">
        <v>18362</v>
      </c>
      <c r="B164" t="s">
        <v>18363</v>
      </c>
      <c r="C164" t="s">
        <v>18364</v>
      </c>
      <c r="D164" t="s">
        <v>776</v>
      </c>
    </row>
    <row r="165" spans="1:4">
      <c r="A165" t="s">
        <v>18365</v>
      </c>
      <c r="B165" t="s">
        <v>18366</v>
      </c>
      <c r="C165" t="s">
        <v>8384</v>
      </c>
      <c r="D165" t="s">
        <v>776</v>
      </c>
    </row>
    <row r="166" spans="1:4">
      <c r="A166" t="s">
        <v>18367</v>
      </c>
      <c r="B166" t="s">
        <v>18368</v>
      </c>
      <c r="C166" t="s">
        <v>18369</v>
      </c>
      <c r="D166" t="s">
        <v>776</v>
      </c>
    </row>
    <row r="167" spans="1:4">
      <c r="A167" t="s">
        <v>18370</v>
      </c>
      <c r="B167" t="s">
        <v>18371</v>
      </c>
      <c r="C167" t="s">
        <v>8359</v>
      </c>
      <c r="D167" t="s">
        <v>776</v>
      </c>
    </row>
    <row r="168" spans="1:4">
      <c r="A168" t="s">
        <v>18372</v>
      </c>
      <c r="B168" t="s">
        <v>18373</v>
      </c>
      <c r="C168" t="s">
        <v>18374</v>
      </c>
      <c r="D168" t="s">
        <v>776</v>
      </c>
    </row>
    <row r="169" spans="1:4">
      <c r="A169" t="s">
        <v>18375</v>
      </c>
      <c r="B169" t="s">
        <v>18376</v>
      </c>
      <c r="C169" t="s">
        <v>18377</v>
      </c>
      <c r="D169" t="s">
        <v>776</v>
      </c>
    </row>
    <row r="170" spans="1:4">
      <c r="A170" t="s">
        <v>18378</v>
      </c>
      <c r="B170" t="s">
        <v>18379</v>
      </c>
      <c r="C170" t="s">
        <v>8285</v>
      </c>
      <c r="D170" t="s">
        <v>776</v>
      </c>
    </row>
    <row r="171" spans="1:4">
      <c r="A171" t="s">
        <v>18380</v>
      </c>
      <c r="B171" t="s">
        <v>18381</v>
      </c>
      <c r="C171" t="s">
        <v>18382</v>
      </c>
      <c r="D171" t="s">
        <v>776</v>
      </c>
    </row>
    <row r="172" spans="1:4">
      <c r="A172" t="s">
        <v>18383</v>
      </c>
      <c r="B172" t="s">
        <v>18384</v>
      </c>
      <c r="C172" t="s">
        <v>18385</v>
      </c>
      <c r="D172" t="s">
        <v>776</v>
      </c>
    </row>
    <row r="173" spans="1:4">
      <c r="A173" t="s">
        <v>18386</v>
      </c>
      <c r="B173" t="s">
        <v>18387</v>
      </c>
      <c r="C173" t="s">
        <v>18388</v>
      </c>
      <c r="D173" t="s">
        <v>776</v>
      </c>
    </row>
    <row r="174" spans="1:4">
      <c r="A174" t="s">
        <v>18389</v>
      </c>
      <c r="B174" t="s">
        <v>18390</v>
      </c>
      <c r="C174" t="s">
        <v>1420</v>
      </c>
      <c r="D174" t="s">
        <v>776</v>
      </c>
    </row>
    <row r="175" spans="1:4">
      <c r="A175" t="s">
        <v>18391</v>
      </c>
      <c r="B175" t="s">
        <v>1946</v>
      </c>
      <c r="C175" t="s">
        <v>1947</v>
      </c>
      <c r="D175" t="s">
        <v>772</v>
      </c>
    </row>
    <row r="176" spans="1:4">
      <c r="A176" t="s">
        <v>18392</v>
      </c>
      <c r="B176" t="s">
        <v>2540</v>
      </c>
      <c r="C176" t="s">
        <v>2541</v>
      </c>
      <c r="D176" t="s">
        <v>767</v>
      </c>
    </row>
    <row r="177" spans="1:4">
      <c r="A177" t="s">
        <v>18393</v>
      </c>
      <c r="B177" t="s">
        <v>18394</v>
      </c>
      <c r="C177" t="s">
        <v>2240</v>
      </c>
      <c r="D177" t="s">
        <v>774</v>
      </c>
    </row>
    <row r="178" spans="1:4">
      <c r="A178" t="s">
        <v>18395</v>
      </c>
      <c r="B178" t="s">
        <v>18396</v>
      </c>
      <c r="C178" t="s">
        <v>18397</v>
      </c>
      <c r="D178" t="s">
        <v>774</v>
      </c>
    </row>
    <row r="179" spans="1:4">
      <c r="A179" t="s">
        <v>18398</v>
      </c>
      <c r="B179" t="s">
        <v>18399</v>
      </c>
      <c r="C179" t="s">
        <v>18400</v>
      </c>
      <c r="D179" t="s">
        <v>777</v>
      </c>
    </row>
    <row r="180" spans="1:4">
      <c r="A180" t="s">
        <v>18401</v>
      </c>
      <c r="B180" t="s">
        <v>18402</v>
      </c>
      <c r="C180" t="s">
        <v>18403</v>
      </c>
      <c r="D180" t="s">
        <v>772</v>
      </c>
    </row>
    <row r="181" spans="1:4">
      <c r="A181" t="s">
        <v>18404</v>
      </c>
      <c r="B181" t="s">
        <v>18405</v>
      </c>
      <c r="C181" t="s">
        <v>18406</v>
      </c>
      <c r="D181" t="s">
        <v>771</v>
      </c>
    </row>
    <row r="182" spans="1:4">
      <c r="A182" t="s">
        <v>18407</v>
      </c>
      <c r="B182" t="s">
        <v>1425</v>
      </c>
      <c r="C182" t="s">
        <v>18408</v>
      </c>
      <c r="D182" t="s">
        <v>771</v>
      </c>
    </row>
    <row r="183" spans="1:4">
      <c r="A183" t="s">
        <v>18409</v>
      </c>
      <c r="B183" t="s">
        <v>2268</v>
      </c>
      <c r="C183" t="s">
        <v>2269</v>
      </c>
      <c r="D183" t="s">
        <v>771</v>
      </c>
    </row>
    <row r="184" spans="1:4">
      <c r="A184" t="s">
        <v>18410</v>
      </c>
      <c r="B184" t="s">
        <v>2274</v>
      </c>
      <c r="C184" t="s">
        <v>18411</v>
      </c>
      <c r="D184" t="s">
        <v>771</v>
      </c>
    </row>
    <row r="185" spans="1:4">
      <c r="A185" t="s">
        <v>18412</v>
      </c>
      <c r="B185" t="s">
        <v>18413</v>
      </c>
      <c r="C185" t="s">
        <v>18414</v>
      </c>
      <c r="D185" t="s">
        <v>771</v>
      </c>
    </row>
    <row r="186" spans="1:4">
      <c r="A186" t="s">
        <v>18415</v>
      </c>
      <c r="B186" t="s">
        <v>18416</v>
      </c>
      <c r="C186" t="s">
        <v>18417</v>
      </c>
      <c r="D186" t="s">
        <v>771</v>
      </c>
    </row>
    <row r="187" spans="1:4">
      <c r="A187" t="s">
        <v>18418</v>
      </c>
      <c r="B187" t="s">
        <v>18419</v>
      </c>
      <c r="C187" t="s">
        <v>18420</v>
      </c>
      <c r="D187" t="s">
        <v>777</v>
      </c>
    </row>
    <row r="188" spans="1:4">
      <c r="A188" t="s">
        <v>18421</v>
      </c>
      <c r="B188" t="s">
        <v>18422</v>
      </c>
      <c r="C188" t="s">
        <v>18423</v>
      </c>
      <c r="D188" t="s">
        <v>772</v>
      </c>
    </row>
    <row r="189" spans="1:4">
      <c r="A189" t="s">
        <v>18424</v>
      </c>
      <c r="B189" t="s">
        <v>3220</v>
      </c>
      <c r="C189" t="s">
        <v>3221</v>
      </c>
      <c r="D189" t="s">
        <v>764</v>
      </c>
    </row>
    <row r="190" spans="1:4">
      <c r="A190" t="s">
        <v>18425</v>
      </c>
      <c r="B190" t="s">
        <v>3217</v>
      </c>
      <c r="C190" t="s">
        <v>3218</v>
      </c>
      <c r="D190" t="s">
        <v>764</v>
      </c>
    </row>
    <row r="191" spans="1:4">
      <c r="A191" t="s">
        <v>18426</v>
      </c>
      <c r="B191" t="s">
        <v>18427</v>
      </c>
      <c r="C191" t="s">
        <v>2140</v>
      </c>
      <c r="D191" t="s">
        <v>772</v>
      </c>
    </row>
    <row r="192" spans="1:4">
      <c r="A192" t="s">
        <v>18428</v>
      </c>
      <c r="B192" t="s">
        <v>18429</v>
      </c>
      <c r="C192" t="s">
        <v>18430</v>
      </c>
      <c r="D192" t="s">
        <v>774</v>
      </c>
    </row>
    <row r="193" spans="1:4">
      <c r="A193" t="s">
        <v>18431</v>
      </c>
      <c r="B193" t="s">
        <v>18432</v>
      </c>
      <c r="C193" t="s">
        <v>18433</v>
      </c>
      <c r="D193" t="s">
        <v>774</v>
      </c>
    </row>
    <row r="194" spans="1:4">
      <c r="A194" t="s">
        <v>18434</v>
      </c>
      <c r="B194" t="s">
        <v>18435</v>
      </c>
      <c r="C194" t="s">
        <v>18436</v>
      </c>
      <c r="D194" t="s">
        <v>774</v>
      </c>
    </row>
    <row r="195" spans="1:4">
      <c r="A195" t="s">
        <v>18437</v>
      </c>
      <c r="B195" t="s">
        <v>18438</v>
      </c>
      <c r="C195" t="s">
        <v>18439</v>
      </c>
      <c r="D195" t="s">
        <v>774</v>
      </c>
    </row>
    <row r="196" spans="1:4">
      <c r="A196" t="s">
        <v>18440</v>
      </c>
      <c r="B196" t="s">
        <v>18441</v>
      </c>
      <c r="C196" t="s">
        <v>18442</v>
      </c>
      <c r="D196" t="s">
        <v>774</v>
      </c>
    </row>
    <row r="197" spans="1:4">
      <c r="A197" t="s">
        <v>18443</v>
      </c>
      <c r="B197" t="s">
        <v>18444</v>
      </c>
      <c r="C197" t="s">
        <v>18445</v>
      </c>
      <c r="D197" t="s">
        <v>774</v>
      </c>
    </row>
    <row r="198" spans="1:4">
      <c r="A198" t="s">
        <v>18446</v>
      </c>
      <c r="B198" t="s">
        <v>18447</v>
      </c>
      <c r="C198" t="s">
        <v>2334</v>
      </c>
      <c r="D198" t="s">
        <v>774</v>
      </c>
    </row>
    <row r="199" spans="1:4">
      <c r="A199" t="s">
        <v>18448</v>
      </c>
      <c r="B199" t="s">
        <v>2321</v>
      </c>
      <c r="C199" t="s">
        <v>18449</v>
      </c>
      <c r="D199" t="s">
        <v>774</v>
      </c>
    </row>
    <row r="200" spans="1:4">
      <c r="A200" t="s">
        <v>18450</v>
      </c>
      <c r="B200" t="s">
        <v>2397</v>
      </c>
      <c r="C200" t="s">
        <v>18451</v>
      </c>
      <c r="D200" t="s">
        <v>774</v>
      </c>
    </row>
    <row r="201" spans="1:4">
      <c r="A201" t="s">
        <v>18452</v>
      </c>
      <c r="B201" t="s">
        <v>18453</v>
      </c>
      <c r="C201" t="s">
        <v>18454</v>
      </c>
      <c r="D201" t="s">
        <v>775</v>
      </c>
    </row>
    <row r="202" spans="1:4">
      <c r="A202" t="s">
        <v>18455</v>
      </c>
      <c r="B202" t="s">
        <v>18456</v>
      </c>
      <c r="C202" t="s">
        <v>18457</v>
      </c>
      <c r="D202" t="s">
        <v>775</v>
      </c>
    </row>
    <row r="203" spans="1:4">
      <c r="A203" t="s">
        <v>18458</v>
      </c>
      <c r="B203" t="s">
        <v>18459</v>
      </c>
      <c r="C203" t="s">
        <v>18460</v>
      </c>
      <c r="D203" t="s">
        <v>774</v>
      </c>
    </row>
    <row r="204" spans="1:4">
      <c r="A204" t="s">
        <v>18461</v>
      </c>
      <c r="B204" t="s">
        <v>18462</v>
      </c>
      <c r="C204" t="s">
        <v>1340</v>
      </c>
      <c r="D204" t="s">
        <v>774</v>
      </c>
    </row>
    <row r="205" spans="1:4">
      <c r="A205" t="s">
        <v>18463</v>
      </c>
      <c r="B205" t="s">
        <v>2209</v>
      </c>
      <c r="C205" t="s">
        <v>18464</v>
      </c>
      <c r="D205" t="s">
        <v>768</v>
      </c>
    </row>
    <row r="206" spans="1:4">
      <c r="A206" t="s">
        <v>18465</v>
      </c>
      <c r="B206" t="s">
        <v>6744</v>
      </c>
      <c r="C206" t="s">
        <v>6745</v>
      </c>
      <c r="D206" t="s">
        <v>772</v>
      </c>
    </row>
    <row r="207" spans="1:4">
      <c r="A207" t="s">
        <v>18466</v>
      </c>
      <c r="B207" t="s">
        <v>18467</v>
      </c>
      <c r="C207" t="s">
        <v>18468</v>
      </c>
      <c r="D207" t="s">
        <v>769</v>
      </c>
    </row>
    <row r="208" spans="1:4">
      <c r="A208" t="s">
        <v>18469</v>
      </c>
      <c r="B208" t="s">
        <v>18470</v>
      </c>
      <c r="C208" t="s">
        <v>6445</v>
      </c>
      <c r="D208" t="s">
        <v>769</v>
      </c>
    </row>
    <row r="209" spans="1:4">
      <c r="A209" t="s">
        <v>18471</v>
      </c>
      <c r="B209" t="s">
        <v>5861</v>
      </c>
      <c r="C209" t="s">
        <v>5862</v>
      </c>
      <c r="D209" t="s">
        <v>769</v>
      </c>
    </row>
    <row r="210" spans="1:4">
      <c r="A210" t="s">
        <v>18472</v>
      </c>
      <c r="B210" t="s">
        <v>2625</v>
      </c>
      <c r="C210" t="s">
        <v>2626</v>
      </c>
      <c r="D210" t="s">
        <v>769</v>
      </c>
    </row>
    <row r="211" spans="1:4">
      <c r="A211" t="s">
        <v>18473</v>
      </c>
      <c r="B211" t="s">
        <v>18474</v>
      </c>
      <c r="C211" t="s">
        <v>2452</v>
      </c>
      <c r="D211" t="s">
        <v>774</v>
      </c>
    </row>
    <row r="212" spans="1:4">
      <c r="A212" t="s">
        <v>18475</v>
      </c>
      <c r="B212" t="s">
        <v>1404</v>
      </c>
      <c r="C212" t="s">
        <v>2454</v>
      </c>
      <c r="D212" t="s">
        <v>774</v>
      </c>
    </row>
    <row r="213" spans="1:4">
      <c r="A213" t="s">
        <v>18476</v>
      </c>
      <c r="B213" t="s">
        <v>18477</v>
      </c>
      <c r="C213" t="s">
        <v>18478</v>
      </c>
      <c r="D213" t="s">
        <v>774</v>
      </c>
    </row>
    <row r="214" spans="1:4">
      <c r="A214" t="s">
        <v>18479</v>
      </c>
      <c r="B214" t="s">
        <v>18480</v>
      </c>
      <c r="C214" t="s">
        <v>18481</v>
      </c>
      <c r="D214" t="s">
        <v>772</v>
      </c>
    </row>
    <row r="215" spans="1:4">
      <c r="A215" t="s">
        <v>18482</v>
      </c>
      <c r="B215" t="s">
        <v>18483</v>
      </c>
      <c r="C215" t="s">
        <v>18484</v>
      </c>
      <c r="D215" t="s">
        <v>765</v>
      </c>
    </row>
    <row r="216" spans="1:4">
      <c r="A216" t="s">
        <v>18485</v>
      </c>
      <c r="B216" t="s">
        <v>18486</v>
      </c>
      <c r="C216" t="s">
        <v>18487</v>
      </c>
      <c r="D216" t="s">
        <v>774</v>
      </c>
    </row>
    <row r="217" spans="1:4">
      <c r="A217" t="s">
        <v>18488</v>
      </c>
      <c r="B217" t="s">
        <v>18489</v>
      </c>
      <c r="C217" t="s">
        <v>18490</v>
      </c>
      <c r="D217" t="s">
        <v>774</v>
      </c>
    </row>
    <row r="218" spans="1:4">
      <c r="A218" t="s">
        <v>18491</v>
      </c>
      <c r="B218" t="s">
        <v>18492</v>
      </c>
      <c r="C218" t="s">
        <v>18493</v>
      </c>
      <c r="D218" t="s">
        <v>774</v>
      </c>
    </row>
    <row r="219" spans="1:4">
      <c r="A219" t="s">
        <v>18494</v>
      </c>
      <c r="B219" t="s">
        <v>18495</v>
      </c>
      <c r="C219" t="s">
        <v>18496</v>
      </c>
      <c r="D219" t="s">
        <v>769</v>
      </c>
    </row>
    <row r="220" spans="1:4">
      <c r="A220" t="s">
        <v>18497</v>
      </c>
      <c r="B220" t="s">
        <v>18498</v>
      </c>
      <c r="C220" t="s">
        <v>18499</v>
      </c>
      <c r="D220" t="s">
        <v>769</v>
      </c>
    </row>
    <row r="221" spans="1:4">
      <c r="A221" t="s">
        <v>18500</v>
      </c>
      <c r="B221" t="s">
        <v>18501</v>
      </c>
      <c r="C221" t="s">
        <v>18502</v>
      </c>
      <c r="D221" t="s">
        <v>769</v>
      </c>
    </row>
    <row r="222" spans="1:4">
      <c r="A222" t="s">
        <v>18503</v>
      </c>
      <c r="B222" t="s">
        <v>2073</v>
      </c>
      <c r="C222" t="s">
        <v>2074</v>
      </c>
      <c r="D222" t="s">
        <v>772</v>
      </c>
    </row>
    <row r="223" spans="1:4">
      <c r="A223" t="s">
        <v>18504</v>
      </c>
      <c r="B223" t="s">
        <v>18505</v>
      </c>
      <c r="C223" t="s">
        <v>18506</v>
      </c>
      <c r="D223" t="s">
        <v>772</v>
      </c>
    </row>
    <row r="224" spans="1:4">
      <c r="A224" t="s">
        <v>18507</v>
      </c>
      <c r="B224" t="s">
        <v>6931</v>
      </c>
      <c r="C224" t="s">
        <v>18508</v>
      </c>
      <c r="D224" t="s">
        <v>769</v>
      </c>
    </row>
    <row r="225" spans="1:4">
      <c r="A225" t="s">
        <v>18509</v>
      </c>
      <c r="B225" t="s">
        <v>18510</v>
      </c>
      <c r="C225" t="s">
        <v>18511</v>
      </c>
      <c r="D225" t="s">
        <v>769</v>
      </c>
    </row>
    <row r="226" spans="1:4">
      <c r="A226" t="s">
        <v>18512</v>
      </c>
      <c r="B226" t="s">
        <v>18513</v>
      </c>
      <c r="C226" t="s">
        <v>2632</v>
      </c>
      <c r="D226" t="s">
        <v>769</v>
      </c>
    </row>
    <row r="227" spans="1:4">
      <c r="A227" t="s">
        <v>18514</v>
      </c>
      <c r="B227" t="s">
        <v>2628</v>
      </c>
      <c r="C227" t="s">
        <v>2629</v>
      </c>
      <c r="D227" t="s">
        <v>769</v>
      </c>
    </row>
    <row r="228" spans="1:4">
      <c r="A228" t="s">
        <v>18515</v>
      </c>
      <c r="B228" t="s">
        <v>18516</v>
      </c>
      <c r="C228" t="s">
        <v>18517</v>
      </c>
      <c r="D228" t="s">
        <v>769</v>
      </c>
    </row>
    <row r="229" spans="1:4">
      <c r="A229" t="s">
        <v>18518</v>
      </c>
      <c r="B229" t="s">
        <v>18519</v>
      </c>
      <c r="C229" t="s">
        <v>18520</v>
      </c>
      <c r="D229" t="s">
        <v>769</v>
      </c>
    </row>
    <row r="230" spans="1:4">
      <c r="A230" t="s">
        <v>18521</v>
      </c>
      <c r="B230" t="s">
        <v>18522</v>
      </c>
      <c r="C230" t="s">
        <v>2237</v>
      </c>
      <c r="D230" t="s">
        <v>769</v>
      </c>
    </row>
    <row r="231" spans="1:4">
      <c r="A231" t="s">
        <v>18523</v>
      </c>
      <c r="B231" t="s">
        <v>18524</v>
      </c>
      <c r="C231" t="s">
        <v>18525</v>
      </c>
      <c r="D231" t="s">
        <v>769</v>
      </c>
    </row>
    <row r="232" spans="1:4">
      <c r="A232" t="s">
        <v>18526</v>
      </c>
      <c r="B232" t="s">
        <v>18527</v>
      </c>
      <c r="C232" t="s">
        <v>18528</v>
      </c>
      <c r="D232" t="s">
        <v>772</v>
      </c>
    </row>
    <row r="233" spans="1:4">
      <c r="A233" t="s">
        <v>18529</v>
      </c>
      <c r="B233" t="s">
        <v>18530</v>
      </c>
      <c r="C233" t="s">
        <v>18531</v>
      </c>
      <c r="D233" t="s">
        <v>769</v>
      </c>
    </row>
    <row r="234" spans="1:4">
      <c r="A234" t="s">
        <v>18532</v>
      </c>
      <c r="B234" t="s">
        <v>2839</v>
      </c>
      <c r="C234" t="s">
        <v>18533</v>
      </c>
      <c r="D234" t="s">
        <v>769</v>
      </c>
    </row>
    <row r="235" spans="1:4">
      <c r="A235" t="s">
        <v>18534</v>
      </c>
      <c r="B235" t="s">
        <v>18535</v>
      </c>
      <c r="C235" t="s">
        <v>18536</v>
      </c>
      <c r="D235" t="s">
        <v>769</v>
      </c>
    </row>
    <row r="236" spans="1:4">
      <c r="A236" t="s">
        <v>18537</v>
      </c>
      <c r="B236" t="s">
        <v>18538</v>
      </c>
      <c r="C236" t="s">
        <v>18539</v>
      </c>
      <c r="D236" t="s">
        <v>769</v>
      </c>
    </row>
    <row r="237" spans="1:4">
      <c r="A237" t="s">
        <v>18540</v>
      </c>
      <c r="B237" t="s">
        <v>18541</v>
      </c>
      <c r="C237" t="s">
        <v>18542</v>
      </c>
      <c r="D237" t="s">
        <v>769</v>
      </c>
    </row>
    <row r="238" spans="1:4">
      <c r="A238" t="s">
        <v>18543</v>
      </c>
      <c r="B238" t="s">
        <v>18544</v>
      </c>
      <c r="C238" t="s">
        <v>6913</v>
      </c>
      <c r="D238" t="s">
        <v>769</v>
      </c>
    </row>
    <row r="239" spans="1:4">
      <c r="A239" t="s">
        <v>18545</v>
      </c>
      <c r="B239" t="s">
        <v>18546</v>
      </c>
      <c r="C239" t="s">
        <v>18547</v>
      </c>
      <c r="D239" t="s">
        <v>772</v>
      </c>
    </row>
    <row r="240" spans="1:4">
      <c r="A240" t="s">
        <v>18548</v>
      </c>
      <c r="B240" t="s">
        <v>18549</v>
      </c>
      <c r="C240" t="s">
        <v>18550</v>
      </c>
      <c r="D240" t="s">
        <v>774</v>
      </c>
    </row>
    <row r="241" spans="1:4">
      <c r="A241" t="s">
        <v>18551</v>
      </c>
      <c r="B241" t="s">
        <v>2604</v>
      </c>
      <c r="C241" t="s">
        <v>18552</v>
      </c>
      <c r="D241" t="s">
        <v>774</v>
      </c>
    </row>
    <row r="242" spans="1:4">
      <c r="A242" t="s">
        <v>18553</v>
      </c>
      <c r="B242" t="s">
        <v>18554</v>
      </c>
      <c r="C242" t="s">
        <v>18555</v>
      </c>
      <c r="D242" t="s">
        <v>774</v>
      </c>
    </row>
    <row r="243" spans="1:4">
      <c r="A243" t="s">
        <v>18556</v>
      </c>
      <c r="B243" t="s">
        <v>2639</v>
      </c>
      <c r="C243" t="s">
        <v>2640</v>
      </c>
      <c r="D243" t="s">
        <v>774</v>
      </c>
    </row>
    <row r="244" spans="1:4">
      <c r="A244" t="s">
        <v>18557</v>
      </c>
      <c r="B244" t="s">
        <v>18558</v>
      </c>
      <c r="C244" t="s">
        <v>18559</v>
      </c>
      <c r="D244" t="s">
        <v>769</v>
      </c>
    </row>
    <row r="245" spans="1:4">
      <c r="A245" t="s">
        <v>18560</v>
      </c>
      <c r="B245" t="s">
        <v>3051</v>
      </c>
      <c r="C245" t="s">
        <v>5126</v>
      </c>
      <c r="D245" t="s">
        <v>767</v>
      </c>
    </row>
    <row r="246" spans="1:4">
      <c r="A246" t="s">
        <v>18561</v>
      </c>
      <c r="B246" t="s">
        <v>4397</v>
      </c>
      <c r="C246" t="s">
        <v>18562</v>
      </c>
      <c r="D246" t="s">
        <v>773</v>
      </c>
    </row>
    <row r="247" spans="1:4">
      <c r="A247" t="s">
        <v>18563</v>
      </c>
      <c r="B247" t="s">
        <v>5228</v>
      </c>
      <c r="C247" t="s">
        <v>18564</v>
      </c>
      <c r="D247" t="s">
        <v>773</v>
      </c>
    </row>
    <row r="248" spans="1:4">
      <c r="A248" t="s">
        <v>18565</v>
      </c>
      <c r="B248" t="s">
        <v>2663</v>
      </c>
      <c r="C248" t="s">
        <v>2664</v>
      </c>
      <c r="D248" t="s">
        <v>770</v>
      </c>
    </row>
    <row r="249" spans="1:4">
      <c r="A249" t="s">
        <v>18566</v>
      </c>
      <c r="B249" t="s">
        <v>2666</v>
      </c>
      <c r="C249" t="s">
        <v>18567</v>
      </c>
      <c r="D249" t="s">
        <v>770</v>
      </c>
    </row>
    <row r="250" spans="1:4">
      <c r="A250" t="s">
        <v>18568</v>
      </c>
      <c r="B250" t="s">
        <v>18569</v>
      </c>
      <c r="C250" t="s">
        <v>18570</v>
      </c>
      <c r="D250" t="s">
        <v>770</v>
      </c>
    </row>
    <row r="251" spans="1:4">
      <c r="A251" t="s">
        <v>18571</v>
      </c>
      <c r="B251" t="s">
        <v>18572</v>
      </c>
      <c r="C251" t="s">
        <v>18573</v>
      </c>
      <c r="D251" t="s">
        <v>773</v>
      </c>
    </row>
    <row r="252" spans="1:4">
      <c r="A252" t="s">
        <v>18574</v>
      </c>
      <c r="B252" t="s">
        <v>18575</v>
      </c>
      <c r="C252" t="s">
        <v>18576</v>
      </c>
      <c r="D252" t="s">
        <v>773</v>
      </c>
    </row>
    <row r="253" spans="1:4">
      <c r="A253" t="s">
        <v>18577</v>
      </c>
      <c r="B253" t="s">
        <v>18578</v>
      </c>
      <c r="C253" t="s">
        <v>18579</v>
      </c>
      <c r="D253" t="s">
        <v>773</v>
      </c>
    </row>
    <row r="254" spans="1:4">
      <c r="A254" t="s">
        <v>18580</v>
      </c>
      <c r="B254" t="s">
        <v>2750</v>
      </c>
      <c r="C254" t="s">
        <v>2751</v>
      </c>
      <c r="D254" t="s">
        <v>769</v>
      </c>
    </row>
    <row r="255" spans="1:4">
      <c r="A255" t="s">
        <v>18581</v>
      </c>
      <c r="B255" t="s">
        <v>18582</v>
      </c>
      <c r="C255" t="s">
        <v>18583</v>
      </c>
      <c r="D255" t="s">
        <v>770</v>
      </c>
    </row>
    <row r="256" spans="1:4">
      <c r="A256" t="s">
        <v>18584</v>
      </c>
      <c r="B256" t="s">
        <v>2767</v>
      </c>
      <c r="C256" t="s">
        <v>18585</v>
      </c>
      <c r="D256" t="s">
        <v>770</v>
      </c>
    </row>
    <row r="257" spans="1:4">
      <c r="A257" t="s">
        <v>18586</v>
      </c>
      <c r="B257" t="s">
        <v>2888</v>
      </c>
      <c r="C257" t="s">
        <v>18587</v>
      </c>
      <c r="D257" t="s">
        <v>770</v>
      </c>
    </row>
    <row r="258" spans="1:4">
      <c r="A258" t="s">
        <v>18588</v>
      </c>
      <c r="B258" t="s">
        <v>3676</v>
      </c>
      <c r="C258" t="s">
        <v>3677</v>
      </c>
      <c r="D258" t="s">
        <v>770</v>
      </c>
    </row>
    <row r="259" spans="1:4">
      <c r="A259" t="s">
        <v>18589</v>
      </c>
      <c r="B259" t="s">
        <v>2885</v>
      </c>
      <c r="C259" t="s">
        <v>18590</v>
      </c>
      <c r="D259" t="s">
        <v>770</v>
      </c>
    </row>
    <row r="260" spans="1:4">
      <c r="A260" t="s">
        <v>18591</v>
      </c>
      <c r="B260" t="s">
        <v>6903</v>
      </c>
      <c r="C260" t="s">
        <v>6904</v>
      </c>
      <c r="D260" t="s">
        <v>769</v>
      </c>
    </row>
    <row r="261" spans="1:4">
      <c r="A261" t="s">
        <v>18592</v>
      </c>
      <c r="B261" t="s">
        <v>18593</v>
      </c>
      <c r="C261" t="s">
        <v>18594</v>
      </c>
      <c r="D261" t="s">
        <v>769</v>
      </c>
    </row>
    <row r="262" spans="1:4">
      <c r="A262" t="s">
        <v>18595</v>
      </c>
      <c r="B262" t="s">
        <v>18596</v>
      </c>
      <c r="C262" t="s">
        <v>18597</v>
      </c>
      <c r="D262" t="s">
        <v>769</v>
      </c>
    </row>
    <row r="263" spans="1:4">
      <c r="A263" t="s">
        <v>18598</v>
      </c>
      <c r="B263" t="s">
        <v>3229</v>
      </c>
      <c r="C263" t="s">
        <v>3230</v>
      </c>
      <c r="D263" t="s">
        <v>769</v>
      </c>
    </row>
    <row r="264" spans="1:4">
      <c r="A264" t="s">
        <v>18599</v>
      </c>
      <c r="B264" t="s">
        <v>3235</v>
      </c>
      <c r="C264" t="s">
        <v>18600</v>
      </c>
      <c r="D264" t="s">
        <v>769</v>
      </c>
    </row>
    <row r="265" spans="1:4">
      <c r="A265" t="s">
        <v>18601</v>
      </c>
      <c r="B265" t="s">
        <v>5766</v>
      </c>
      <c r="C265" t="s">
        <v>5767</v>
      </c>
      <c r="D265" t="s">
        <v>769</v>
      </c>
    </row>
    <row r="266" spans="1:4">
      <c r="A266" t="s">
        <v>18602</v>
      </c>
      <c r="B266" t="s">
        <v>7117</v>
      </c>
      <c r="C266" t="s">
        <v>7118</v>
      </c>
      <c r="D266" t="s">
        <v>769</v>
      </c>
    </row>
    <row r="267" spans="1:4">
      <c r="A267" t="s">
        <v>18603</v>
      </c>
      <c r="B267" t="s">
        <v>7141</v>
      </c>
      <c r="C267" t="s">
        <v>7142</v>
      </c>
      <c r="D267" t="s">
        <v>769</v>
      </c>
    </row>
    <row r="268" spans="1:4">
      <c r="A268" t="s">
        <v>18604</v>
      </c>
      <c r="B268" t="s">
        <v>18605</v>
      </c>
      <c r="C268" t="s">
        <v>7136</v>
      </c>
      <c r="D268" t="s">
        <v>769</v>
      </c>
    </row>
    <row r="269" spans="1:4">
      <c r="A269" t="s">
        <v>18606</v>
      </c>
      <c r="B269" t="s">
        <v>7126</v>
      </c>
      <c r="C269" t="s">
        <v>7127</v>
      </c>
      <c r="D269" t="s">
        <v>777</v>
      </c>
    </row>
    <row r="270" spans="1:4">
      <c r="A270" t="s">
        <v>18607</v>
      </c>
      <c r="B270" t="s">
        <v>7126</v>
      </c>
      <c r="C270" t="s">
        <v>18608</v>
      </c>
      <c r="D270" t="s">
        <v>777</v>
      </c>
    </row>
    <row r="271" spans="1:4">
      <c r="A271" t="s">
        <v>18609</v>
      </c>
      <c r="B271" t="s">
        <v>2744</v>
      </c>
      <c r="C271" t="s">
        <v>2745</v>
      </c>
      <c r="D271" t="s">
        <v>775</v>
      </c>
    </row>
    <row r="272" spans="1:4">
      <c r="A272" t="s">
        <v>18610</v>
      </c>
      <c r="B272" t="s">
        <v>3753</v>
      </c>
      <c r="C272" t="s">
        <v>4785</v>
      </c>
      <c r="D272" t="s">
        <v>771</v>
      </c>
    </row>
    <row r="273" spans="1:4">
      <c r="A273" t="s">
        <v>18611</v>
      </c>
      <c r="B273" t="s">
        <v>4550</v>
      </c>
      <c r="C273" t="s">
        <v>10312</v>
      </c>
      <c r="D273" t="s">
        <v>771</v>
      </c>
    </row>
    <row r="274" spans="1:4">
      <c r="A274" t="s">
        <v>18612</v>
      </c>
      <c r="B274" t="s">
        <v>7369</v>
      </c>
      <c r="C274" t="s">
        <v>18613</v>
      </c>
      <c r="D274" t="s">
        <v>771</v>
      </c>
    </row>
    <row r="275" spans="1:4">
      <c r="A275" t="s">
        <v>18614</v>
      </c>
      <c r="B275" t="s">
        <v>18615</v>
      </c>
      <c r="C275" t="s">
        <v>18616</v>
      </c>
      <c r="D275" t="s">
        <v>771</v>
      </c>
    </row>
    <row r="276" spans="1:4">
      <c r="A276" t="s">
        <v>18617</v>
      </c>
      <c r="B276" t="s">
        <v>18618</v>
      </c>
      <c r="C276" t="s">
        <v>18619</v>
      </c>
      <c r="D276" t="s">
        <v>771</v>
      </c>
    </row>
    <row r="277" spans="1:4">
      <c r="A277" t="s">
        <v>18620</v>
      </c>
      <c r="B277" t="s">
        <v>7375</v>
      </c>
      <c r="C277" t="s">
        <v>7376</v>
      </c>
      <c r="D277" t="s">
        <v>777</v>
      </c>
    </row>
    <row r="278" spans="1:4">
      <c r="A278" t="s">
        <v>18621</v>
      </c>
      <c r="B278" t="s">
        <v>4902</v>
      </c>
      <c r="C278" t="s">
        <v>4903</v>
      </c>
      <c r="D278" t="s">
        <v>767</v>
      </c>
    </row>
    <row r="279" spans="1:4">
      <c r="A279" t="s">
        <v>18622</v>
      </c>
      <c r="B279" t="s">
        <v>2836</v>
      </c>
      <c r="C279" t="s">
        <v>2837</v>
      </c>
      <c r="D279" t="s">
        <v>768</v>
      </c>
    </row>
    <row r="280" spans="1:4">
      <c r="A280" t="s">
        <v>18623</v>
      </c>
      <c r="B280" t="s">
        <v>18624</v>
      </c>
      <c r="C280" t="s">
        <v>18625</v>
      </c>
      <c r="D280" t="s">
        <v>775</v>
      </c>
    </row>
    <row r="281" spans="1:4">
      <c r="A281" t="s">
        <v>18626</v>
      </c>
      <c r="B281" t="s">
        <v>18627</v>
      </c>
      <c r="C281" t="s">
        <v>18628</v>
      </c>
      <c r="D281" t="s">
        <v>775</v>
      </c>
    </row>
    <row r="282" spans="1:4">
      <c r="A282" t="s">
        <v>18629</v>
      </c>
      <c r="B282" t="s">
        <v>18630</v>
      </c>
      <c r="C282" t="s">
        <v>18631</v>
      </c>
      <c r="D282" t="s">
        <v>775</v>
      </c>
    </row>
    <row r="283" spans="1:4">
      <c r="A283" t="s">
        <v>18632</v>
      </c>
      <c r="B283" t="s">
        <v>18633</v>
      </c>
      <c r="C283" t="s">
        <v>18634</v>
      </c>
      <c r="D283" t="s">
        <v>765</v>
      </c>
    </row>
    <row r="284" spans="1:4">
      <c r="A284" t="s">
        <v>18635</v>
      </c>
      <c r="B284" t="s">
        <v>18636</v>
      </c>
      <c r="C284" t="s">
        <v>18637</v>
      </c>
      <c r="D284" t="s">
        <v>773</v>
      </c>
    </row>
    <row r="285" spans="1:4">
      <c r="A285" t="s">
        <v>18638</v>
      </c>
      <c r="B285" t="s">
        <v>18639</v>
      </c>
      <c r="C285" t="s">
        <v>2866</v>
      </c>
      <c r="D285" t="s">
        <v>774</v>
      </c>
    </row>
    <row r="286" spans="1:4">
      <c r="A286" t="s">
        <v>18640</v>
      </c>
      <c r="B286" t="s">
        <v>18641</v>
      </c>
      <c r="C286" t="s">
        <v>2869</v>
      </c>
      <c r="D286" t="s">
        <v>774</v>
      </c>
    </row>
    <row r="287" spans="1:4">
      <c r="A287" t="s">
        <v>18642</v>
      </c>
      <c r="B287" t="s">
        <v>4366</v>
      </c>
      <c r="C287" t="s">
        <v>4367</v>
      </c>
      <c r="D287" t="s">
        <v>767</v>
      </c>
    </row>
    <row r="288" spans="1:4">
      <c r="A288" t="s">
        <v>18643</v>
      </c>
      <c r="B288" t="s">
        <v>18644</v>
      </c>
      <c r="C288" t="s">
        <v>18645</v>
      </c>
      <c r="D288" t="s">
        <v>772</v>
      </c>
    </row>
    <row r="289" spans="1:4">
      <c r="A289" t="s">
        <v>18646</v>
      </c>
      <c r="B289" t="s">
        <v>18647</v>
      </c>
      <c r="C289" t="s">
        <v>18648</v>
      </c>
      <c r="D289" t="s">
        <v>772</v>
      </c>
    </row>
    <row r="290" spans="1:4">
      <c r="A290" t="s">
        <v>18649</v>
      </c>
      <c r="B290" t="s">
        <v>18650</v>
      </c>
      <c r="C290" t="s">
        <v>18651</v>
      </c>
      <c r="D290" t="s">
        <v>770</v>
      </c>
    </row>
    <row r="291" spans="1:4">
      <c r="A291" t="s">
        <v>18652</v>
      </c>
      <c r="B291" t="s">
        <v>18653</v>
      </c>
      <c r="C291" t="s">
        <v>2831</v>
      </c>
      <c r="D291" t="s">
        <v>769</v>
      </c>
    </row>
    <row r="292" spans="1:4">
      <c r="A292" t="s">
        <v>18654</v>
      </c>
      <c r="B292" t="s">
        <v>18655</v>
      </c>
      <c r="C292" t="s">
        <v>18656</v>
      </c>
      <c r="D292" t="s">
        <v>775</v>
      </c>
    </row>
    <row r="293" spans="1:4">
      <c r="A293" t="s">
        <v>18657</v>
      </c>
      <c r="B293" t="s">
        <v>1164</v>
      </c>
      <c r="C293" t="s">
        <v>18658</v>
      </c>
      <c r="D293" t="s">
        <v>774</v>
      </c>
    </row>
    <row r="294" spans="1:4">
      <c r="A294" t="s">
        <v>18659</v>
      </c>
      <c r="B294" t="s">
        <v>18660</v>
      </c>
      <c r="C294" t="s">
        <v>18661</v>
      </c>
      <c r="D294" t="s">
        <v>774</v>
      </c>
    </row>
    <row r="295" spans="1:4">
      <c r="A295" t="s">
        <v>18662</v>
      </c>
      <c r="B295" t="s">
        <v>18663</v>
      </c>
      <c r="C295" t="s">
        <v>18664</v>
      </c>
      <c r="D295" t="s">
        <v>774</v>
      </c>
    </row>
    <row r="296" spans="1:4">
      <c r="A296" t="s">
        <v>18665</v>
      </c>
      <c r="B296" t="s">
        <v>18666</v>
      </c>
      <c r="C296" t="s">
        <v>17849</v>
      </c>
      <c r="D296" t="s">
        <v>775</v>
      </c>
    </row>
    <row r="297" spans="1:4">
      <c r="A297" t="s">
        <v>18667</v>
      </c>
      <c r="B297" t="s">
        <v>18668</v>
      </c>
      <c r="C297" t="s">
        <v>18669</v>
      </c>
      <c r="D297" t="s">
        <v>775</v>
      </c>
    </row>
    <row r="298" spans="1:4">
      <c r="A298" t="s">
        <v>18670</v>
      </c>
      <c r="B298" t="s">
        <v>18671</v>
      </c>
      <c r="C298" t="s">
        <v>18672</v>
      </c>
      <c r="D298" t="s">
        <v>775</v>
      </c>
    </row>
    <row r="299" spans="1:4">
      <c r="A299" t="s">
        <v>18673</v>
      </c>
      <c r="B299" t="s">
        <v>18674</v>
      </c>
      <c r="C299" t="s">
        <v>18675</v>
      </c>
      <c r="D299" t="s">
        <v>775</v>
      </c>
    </row>
    <row r="300" spans="1:4">
      <c r="A300" t="s">
        <v>18676</v>
      </c>
      <c r="B300" t="s">
        <v>18677</v>
      </c>
      <c r="C300" t="s">
        <v>18678</v>
      </c>
      <c r="D300" t="s">
        <v>775</v>
      </c>
    </row>
    <row r="301" spans="1:4">
      <c r="A301" t="s">
        <v>18679</v>
      </c>
      <c r="B301" t="s">
        <v>6886</v>
      </c>
      <c r="C301" t="s">
        <v>18680</v>
      </c>
      <c r="D301" t="s">
        <v>775</v>
      </c>
    </row>
    <row r="302" spans="1:4">
      <c r="A302" t="s">
        <v>18681</v>
      </c>
      <c r="B302" t="s">
        <v>5776</v>
      </c>
      <c r="C302" t="s">
        <v>5777</v>
      </c>
      <c r="D302" t="s">
        <v>775</v>
      </c>
    </row>
    <row r="303" spans="1:4">
      <c r="A303" t="s">
        <v>18682</v>
      </c>
      <c r="B303" t="s">
        <v>5681</v>
      </c>
      <c r="C303" t="s">
        <v>18683</v>
      </c>
      <c r="D303" t="s">
        <v>775</v>
      </c>
    </row>
    <row r="304" spans="1:4">
      <c r="A304" t="s">
        <v>18684</v>
      </c>
      <c r="B304" t="s">
        <v>1416</v>
      </c>
      <c r="C304" t="s">
        <v>6282</v>
      </c>
      <c r="D304" t="s">
        <v>771</v>
      </c>
    </row>
    <row r="305" spans="1:4">
      <c r="A305" t="s">
        <v>18685</v>
      </c>
      <c r="B305" t="s">
        <v>18686</v>
      </c>
      <c r="C305" t="s">
        <v>18687</v>
      </c>
      <c r="D305" t="s">
        <v>766</v>
      </c>
    </row>
    <row r="306" spans="1:4">
      <c r="A306" t="s">
        <v>18688</v>
      </c>
      <c r="B306" t="s">
        <v>5541</v>
      </c>
      <c r="C306" t="s">
        <v>5542</v>
      </c>
      <c r="D306" t="s">
        <v>772</v>
      </c>
    </row>
    <row r="307" spans="1:4">
      <c r="A307" t="s">
        <v>18689</v>
      </c>
      <c r="B307" t="s">
        <v>3614</v>
      </c>
      <c r="C307" t="s">
        <v>3615</v>
      </c>
      <c r="D307" t="s">
        <v>772</v>
      </c>
    </row>
    <row r="308" spans="1:4">
      <c r="A308" t="s">
        <v>18690</v>
      </c>
      <c r="B308" t="s">
        <v>3626</v>
      </c>
      <c r="C308" t="s">
        <v>3627</v>
      </c>
      <c r="D308" t="s">
        <v>772</v>
      </c>
    </row>
    <row r="309" spans="1:4">
      <c r="A309" t="s">
        <v>18691</v>
      </c>
      <c r="B309" t="s">
        <v>3623</v>
      </c>
      <c r="C309" t="s">
        <v>3624</v>
      </c>
      <c r="D309" t="s">
        <v>772</v>
      </c>
    </row>
    <row r="310" spans="1:4">
      <c r="A310" t="s">
        <v>18692</v>
      </c>
      <c r="B310" t="s">
        <v>3611</v>
      </c>
      <c r="C310" t="s">
        <v>3612</v>
      </c>
      <c r="D310" t="s">
        <v>772</v>
      </c>
    </row>
    <row r="311" spans="1:4">
      <c r="A311" t="s">
        <v>18693</v>
      </c>
      <c r="B311" t="s">
        <v>3620</v>
      </c>
      <c r="C311" t="s">
        <v>3621</v>
      </c>
      <c r="D311" t="s">
        <v>772</v>
      </c>
    </row>
    <row r="312" spans="1:4">
      <c r="A312" t="s">
        <v>18694</v>
      </c>
      <c r="B312" t="s">
        <v>3505</v>
      </c>
      <c r="C312" t="s">
        <v>3506</v>
      </c>
      <c r="D312" t="s">
        <v>772</v>
      </c>
    </row>
    <row r="313" spans="1:4">
      <c r="A313" t="s">
        <v>18695</v>
      </c>
      <c r="B313" t="s">
        <v>5535</v>
      </c>
      <c r="C313" t="s">
        <v>5536</v>
      </c>
      <c r="D313" t="s">
        <v>772</v>
      </c>
    </row>
    <row r="314" spans="1:4">
      <c r="A314" t="s">
        <v>18696</v>
      </c>
      <c r="B314" t="s">
        <v>3608</v>
      </c>
      <c r="C314" t="s">
        <v>3609</v>
      </c>
      <c r="D314" t="s">
        <v>772</v>
      </c>
    </row>
    <row r="315" spans="1:4">
      <c r="A315" t="s">
        <v>18697</v>
      </c>
      <c r="B315" t="s">
        <v>18698</v>
      </c>
      <c r="C315" t="s">
        <v>5530</v>
      </c>
      <c r="D315" t="s">
        <v>772</v>
      </c>
    </row>
    <row r="316" spans="1:4">
      <c r="A316" t="s">
        <v>18699</v>
      </c>
      <c r="B316" t="s">
        <v>3487</v>
      </c>
      <c r="C316" t="s">
        <v>3488</v>
      </c>
      <c r="D316" t="s">
        <v>772</v>
      </c>
    </row>
    <row r="317" spans="1:4">
      <c r="A317" t="s">
        <v>18700</v>
      </c>
      <c r="B317" t="s">
        <v>18701</v>
      </c>
      <c r="C317" t="s">
        <v>18702</v>
      </c>
      <c r="D317" t="s">
        <v>771</v>
      </c>
    </row>
    <row r="318" spans="1:4">
      <c r="A318" t="s">
        <v>18703</v>
      </c>
      <c r="B318" t="s">
        <v>18704</v>
      </c>
      <c r="C318" t="s">
        <v>2754</v>
      </c>
      <c r="D318" t="s">
        <v>762</v>
      </c>
    </row>
    <row r="319" spans="1:4">
      <c r="A319" t="s">
        <v>18705</v>
      </c>
      <c r="B319" t="s">
        <v>3726</v>
      </c>
      <c r="C319" t="s">
        <v>3727</v>
      </c>
      <c r="D319" t="s">
        <v>772</v>
      </c>
    </row>
    <row r="320" spans="1:4">
      <c r="A320" t="s">
        <v>18706</v>
      </c>
      <c r="B320" t="s">
        <v>3602</v>
      </c>
      <c r="C320" t="s">
        <v>3603</v>
      </c>
      <c r="D320" t="s">
        <v>772</v>
      </c>
    </row>
    <row r="321" spans="1:4">
      <c r="A321" t="s">
        <v>18707</v>
      </c>
      <c r="B321" t="s">
        <v>3496</v>
      </c>
      <c r="C321" t="s">
        <v>3497</v>
      </c>
      <c r="D321" t="s">
        <v>772</v>
      </c>
    </row>
    <row r="322" spans="1:4">
      <c r="A322" t="s">
        <v>18708</v>
      </c>
      <c r="B322" t="s">
        <v>3499</v>
      </c>
      <c r="C322" t="s">
        <v>3500</v>
      </c>
      <c r="D322" t="s">
        <v>772</v>
      </c>
    </row>
    <row r="323" spans="1:4">
      <c r="A323" t="s">
        <v>18709</v>
      </c>
      <c r="B323" t="s">
        <v>5520</v>
      </c>
      <c r="C323" t="s">
        <v>5521</v>
      </c>
      <c r="D323" t="s">
        <v>772</v>
      </c>
    </row>
    <row r="324" spans="1:4">
      <c r="A324" t="s">
        <v>18710</v>
      </c>
      <c r="B324" t="s">
        <v>3484</v>
      </c>
      <c r="C324" t="s">
        <v>3485</v>
      </c>
      <c r="D324" t="s">
        <v>772</v>
      </c>
    </row>
    <row r="325" spans="1:4">
      <c r="A325" t="s">
        <v>18711</v>
      </c>
      <c r="B325" t="s">
        <v>5526</v>
      </c>
      <c r="C325" t="s">
        <v>5527</v>
      </c>
      <c r="D325" t="s">
        <v>772</v>
      </c>
    </row>
    <row r="326" spans="1:4">
      <c r="A326" t="s">
        <v>18712</v>
      </c>
      <c r="B326" t="s">
        <v>5523</v>
      </c>
      <c r="C326" t="s">
        <v>5524</v>
      </c>
      <c r="D326" t="s">
        <v>772</v>
      </c>
    </row>
    <row r="327" spans="1:4">
      <c r="A327" t="s">
        <v>18713</v>
      </c>
      <c r="B327" t="s">
        <v>3478</v>
      </c>
      <c r="C327" t="s">
        <v>3479</v>
      </c>
      <c r="D327" t="s">
        <v>772</v>
      </c>
    </row>
    <row r="328" spans="1:4">
      <c r="A328" t="s">
        <v>18714</v>
      </c>
      <c r="B328" t="s">
        <v>3481</v>
      </c>
      <c r="C328" t="s">
        <v>3482</v>
      </c>
      <c r="D328" t="s">
        <v>772</v>
      </c>
    </row>
    <row r="329" spans="1:4">
      <c r="A329" t="s">
        <v>18715</v>
      </c>
      <c r="B329" t="s">
        <v>3585</v>
      </c>
      <c r="C329" t="s">
        <v>3586</v>
      </c>
      <c r="D329" t="s">
        <v>772</v>
      </c>
    </row>
    <row r="330" spans="1:4">
      <c r="A330" t="s">
        <v>18716</v>
      </c>
      <c r="B330" t="s">
        <v>5511</v>
      </c>
      <c r="C330" t="s">
        <v>5512</v>
      </c>
      <c r="D330" t="s">
        <v>772</v>
      </c>
    </row>
    <row r="331" spans="1:4">
      <c r="A331" t="s">
        <v>18717</v>
      </c>
      <c r="B331" t="s">
        <v>3508</v>
      </c>
      <c r="C331" t="s">
        <v>3509</v>
      </c>
      <c r="D331" t="s">
        <v>772</v>
      </c>
    </row>
    <row r="332" spans="1:4">
      <c r="A332" t="s">
        <v>18718</v>
      </c>
      <c r="B332" t="s">
        <v>18719</v>
      </c>
      <c r="C332" t="s">
        <v>1907</v>
      </c>
      <c r="D332" t="s">
        <v>772</v>
      </c>
    </row>
    <row r="333" spans="1:4">
      <c r="A333" t="s">
        <v>18720</v>
      </c>
      <c r="B333" t="s">
        <v>18721</v>
      </c>
      <c r="C333" t="s">
        <v>1911</v>
      </c>
      <c r="D333" t="s">
        <v>772</v>
      </c>
    </row>
    <row r="334" spans="1:4">
      <c r="A334" t="s">
        <v>18722</v>
      </c>
      <c r="B334" t="s">
        <v>18723</v>
      </c>
      <c r="C334" t="s">
        <v>18724</v>
      </c>
      <c r="D334" t="s">
        <v>772</v>
      </c>
    </row>
    <row r="335" spans="1:4">
      <c r="A335" t="s">
        <v>18725</v>
      </c>
      <c r="B335" t="s">
        <v>18726</v>
      </c>
      <c r="C335" t="s">
        <v>18727</v>
      </c>
      <c r="D335" t="s">
        <v>772</v>
      </c>
    </row>
    <row r="336" spans="1:4">
      <c r="A336" t="s">
        <v>18728</v>
      </c>
      <c r="B336" t="s">
        <v>18729</v>
      </c>
      <c r="C336" t="s">
        <v>18730</v>
      </c>
      <c r="D336" t="s">
        <v>772</v>
      </c>
    </row>
    <row r="337" spans="1:4">
      <c r="A337" t="s">
        <v>18731</v>
      </c>
      <c r="B337" t="s">
        <v>18732</v>
      </c>
      <c r="C337" t="s">
        <v>1915</v>
      </c>
      <c r="D337" t="s">
        <v>772</v>
      </c>
    </row>
    <row r="338" spans="1:4">
      <c r="A338" t="s">
        <v>18733</v>
      </c>
      <c r="B338" t="s">
        <v>18734</v>
      </c>
      <c r="C338" t="s">
        <v>18735</v>
      </c>
      <c r="D338" t="s">
        <v>772</v>
      </c>
    </row>
    <row r="339" spans="1:4">
      <c r="A339" t="s">
        <v>18736</v>
      </c>
      <c r="B339" t="s">
        <v>3582</v>
      </c>
      <c r="C339" t="s">
        <v>3583</v>
      </c>
      <c r="D339" t="s">
        <v>772</v>
      </c>
    </row>
    <row r="340" spans="1:4">
      <c r="A340" t="s">
        <v>18737</v>
      </c>
      <c r="B340" t="s">
        <v>2006</v>
      </c>
      <c r="C340" t="s">
        <v>2007</v>
      </c>
      <c r="D340" t="s">
        <v>772</v>
      </c>
    </row>
    <row r="341" spans="1:4">
      <c r="A341" t="s">
        <v>18738</v>
      </c>
      <c r="B341" t="s">
        <v>3502</v>
      </c>
      <c r="C341" t="s">
        <v>3503</v>
      </c>
      <c r="D341" t="s">
        <v>772</v>
      </c>
    </row>
    <row r="342" spans="1:4">
      <c r="A342" t="s">
        <v>18739</v>
      </c>
      <c r="B342" t="s">
        <v>5502</v>
      </c>
      <c r="C342" t="s">
        <v>5503</v>
      </c>
      <c r="D342" t="s">
        <v>772</v>
      </c>
    </row>
    <row r="343" spans="1:4">
      <c r="A343" t="s">
        <v>18740</v>
      </c>
      <c r="B343" t="s">
        <v>3576</v>
      </c>
      <c r="C343" t="s">
        <v>3577</v>
      </c>
      <c r="D343" t="s">
        <v>772</v>
      </c>
    </row>
    <row r="344" spans="1:4">
      <c r="A344" t="s">
        <v>18741</v>
      </c>
      <c r="B344" t="s">
        <v>3490</v>
      </c>
      <c r="C344" t="s">
        <v>18742</v>
      </c>
      <c r="D344" t="s">
        <v>772</v>
      </c>
    </row>
    <row r="345" spans="1:4">
      <c r="A345" t="s">
        <v>18743</v>
      </c>
      <c r="B345" t="s">
        <v>3573</v>
      </c>
      <c r="C345" t="s">
        <v>18744</v>
      </c>
      <c r="D345" t="s">
        <v>772</v>
      </c>
    </row>
    <row r="346" spans="1:4">
      <c r="A346" t="s">
        <v>18745</v>
      </c>
      <c r="B346" t="s">
        <v>5175</v>
      </c>
      <c r="C346" t="s">
        <v>18746</v>
      </c>
      <c r="D346" t="s">
        <v>771</v>
      </c>
    </row>
    <row r="347" spans="1:4">
      <c r="A347" t="s">
        <v>18747</v>
      </c>
      <c r="B347" t="s">
        <v>4415</v>
      </c>
      <c r="C347" t="s">
        <v>18748</v>
      </c>
      <c r="D347" t="s">
        <v>771</v>
      </c>
    </row>
    <row r="348" spans="1:4">
      <c r="A348" t="s">
        <v>18749</v>
      </c>
      <c r="B348" t="s">
        <v>18750</v>
      </c>
      <c r="C348" t="s">
        <v>18751</v>
      </c>
      <c r="D348" t="s">
        <v>769</v>
      </c>
    </row>
    <row r="349" spans="1:4">
      <c r="A349" t="s">
        <v>18752</v>
      </c>
      <c r="B349" t="s">
        <v>3246</v>
      </c>
      <c r="C349" t="s">
        <v>18753</v>
      </c>
      <c r="D349" t="s">
        <v>777</v>
      </c>
    </row>
    <row r="350" spans="1:4">
      <c r="A350" t="s">
        <v>18754</v>
      </c>
      <c r="B350" t="s">
        <v>18755</v>
      </c>
      <c r="C350" t="s">
        <v>18756</v>
      </c>
      <c r="D350" t="s">
        <v>777</v>
      </c>
    </row>
    <row r="351" spans="1:4">
      <c r="A351" t="s">
        <v>18757</v>
      </c>
      <c r="B351" t="s">
        <v>18758</v>
      </c>
      <c r="C351" t="s">
        <v>3215</v>
      </c>
      <c r="D351" t="s">
        <v>772</v>
      </c>
    </row>
    <row r="352" spans="1:4">
      <c r="A352" t="s">
        <v>18759</v>
      </c>
      <c r="B352" t="s">
        <v>18760</v>
      </c>
      <c r="C352" t="s">
        <v>18761</v>
      </c>
      <c r="D352" t="s">
        <v>767</v>
      </c>
    </row>
    <row r="353" spans="1:4">
      <c r="A353" t="s">
        <v>18762</v>
      </c>
      <c r="B353" t="s">
        <v>2806</v>
      </c>
      <c r="C353" t="s">
        <v>2807</v>
      </c>
      <c r="D353" t="s">
        <v>771</v>
      </c>
    </row>
    <row r="354" spans="1:4">
      <c r="A354" t="s">
        <v>18763</v>
      </c>
      <c r="B354" t="s">
        <v>18764</v>
      </c>
      <c r="C354" t="s">
        <v>18765</v>
      </c>
      <c r="D354" t="s">
        <v>775</v>
      </c>
    </row>
    <row r="355" spans="1:4">
      <c r="A355" t="s">
        <v>18766</v>
      </c>
      <c r="B355" t="s">
        <v>18767</v>
      </c>
      <c r="C355" t="s">
        <v>3252</v>
      </c>
      <c r="D355" t="s">
        <v>765</v>
      </c>
    </row>
    <row r="356" spans="1:4">
      <c r="A356" t="s">
        <v>18768</v>
      </c>
      <c r="B356" t="s">
        <v>18769</v>
      </c>
      <c r="C356" t="s">
        <v>4431</v>
      </c>
      <c r="D356" t="s">
        <v>765</v>
      </c>
    </row>
    <row r="357" spans="1:4">
      <c r="A357" t="s">
        <v>18770</v>
      </c>
      <c r="B357" t="s">
        <v>18771</v>
      </c>
      <c r="C357" t="s">
        <v>18772</v>
      </c>
      <c r="D357" t="s">
        <v>765</v>
      </c>
    </row>
    <row r="358" spans="1:4">
      <c r="A358" t="s">
        <v>18773</v>
      </c>
      <c r="B358" t="s">
        <v>3283</v>
      </c>
      <c r="C358" t="s">
        <v>3284</v>
      </c>
      <c r="D358" t="s">
        <v>774</v>
      </c>
    </row>
    <row r="359" spans="1:4">
      <c r="A359" t="s">
        <v>18774</v>
      </c>
      <c r="B359" t="s">
        <v>3286</v>
      </c>
      <c r="C359" t="s">
        <v>3287</v>
      </c>
      <c r="D359" t="s">
        <v>774</v>
      </c>
    </row>
    <row r="360" spans="1:4">
      <c r="A360" t="s">
        <v>18775</v>
      </c>
      <c r="B360" t="s">
        <v>3280</v>
      </c>
      <c r="C360" t="s">
        <v>18776</v>
      </c>
      <c r="D360" t="s">
        <v>774</v>
      </c>
    </row>
    <row r="361" spans="1:4">
      <c r="A361" t="s">
        <v>18777</v>
      </c>
      <c r="B361" t="s">
        <v>3617</v>
      </c>
      <c r="C361" t="s">
        <v>3618</v>
      </c>
      <c r="D361" t="s">
        <v>772</v>
      </c>
    </row>
    <row r="362" spans="1:4">
      <c r="A362" t="s">
        <v>18778</v>
      </c>
      <c r="B362" t="s">
        <v>18779</v>
      </c>
      <c r="C362" t="s">
        <v>18780</v>
      </c>
      <c r="D362" t="s">
        <v>774</v>
      </c>
    </row>
    <row r="363" spans="1:4">
      <c r="A363" t="s">
        <v>18781</v>
      </c>
      <c r="B363" t="s">
        <v>18782</v>
      </c>
      <c r="C363" t="s">
        <v>18783</v>
      </c>
      <c r="D363" t="s">
        <v>772</v>
      </c>
    </row>
    <row r="364" spans="1:4">
      <c r="A364" t="s">
        <v>18784</v>
      </c>
      <c r="B364" t="s">
        <v>18785</v>
      </c>
      <c r="C364" t="s">
        <v>16702</v>
      </c>
      <c r="D364" t="s">
        <v>769</v>
      </c>
    </row>
    <row r="365" spans="1:4">
      <c r="A365" t="s">
        <v>18786</v>
      </c>
      <c r="B365" t="s">
        <v>18787</v>
      </c>
      <c r="C365" t="s">
        <v>18788</v>
      </c>
      <c r="D365" t="s">
        <v>767</v>
      </c>
    </row>
    <row r="366" spans="1:4">
      <c r="A366" t="s">
        <v>18789</v>
      </c>
      <c r="B366" t="s">
        <v>18790</v>
      </c>
      <c r="C366" t="s">
        <v>18791</v>
      </c>
      <c r="D366" t="s">
        <v>767</v>
      </c>
    </row>
    <row r="367" spans="1:4">
      <c r="A367" t="s">
        <v>18792</v>
      </c>
      <c r="B367" t="s">
        <v>4357</v>
      </c>
      <c r="C367" t="s">
        <v>4358</v>
      </c>
      <c r="D367" t="s">
        <v>767</v>
      </c>
    </row>
    <row r="368" spans="1:4">
      <c r="A368" t="s">
        <v>18793</v>
      </c>
      <c r="B368" t="s">
        <v>4354</v>
      </c>
      <c r="C368" t="s">
        <v>18794</v>
      </c>
      <c r="D368" t="s">
        <v>767</v>
      </c>
    </row>
    <row r="369" spans="1:4">
      <c r="A369" t="s">
        <v>18795</v>
      </c>
      <c r="B369" t="s">
        <v>18796</v>
      </c>
      <c r="C369" t="s">
        <v>4364</v>
      </c>
      <c r="D369" t="s">
        <v>767</v>
      </c>
    </row>
    <row r="370" spans="1:4">
      <c r="A370" t="s">
        <v>18797</v>
      </c>
      <c r="B370" t="s">
        <v>6404</v>
      </c>
      <c r="C370" t="s">
        <v>18798</v>
      </c>
      <c r="D370" t="s">
        <v>767</v>
      </c>
    </row>
    <row r="371" spans="1:4">
      <c r="A371" t="s">
        <v>18799</v>
      </c>
      <c r="B371" t="s">
        <v>4366</v>
      </c>
      <c r="C371" t="s">
        <v>18800</v>
      </c>
      <c r="D371" t="s">
        <v>767</v>
      </c>
    </row>
    <row r="372" spans="1:4">
      <c r="A372" t="s">
        <v>18801</v>
      </c>
      <c r="B372" t="s">
        <v>18802</v>
      </c>
      <c r="C372" t="s">
        <v>3233</v>
      </c>
      <c r="D372" t="s">
        <v>769</v>
      </c>
    </row>
    <row r="373" spans="1:4">
      <c r="A373" t="s">
        <v>18803</v>
      </c>
      <c r="B373" t="s">
        <v>18804</v>
      </c>
      <c r="C373" t="s">
        <v>3227</v>
      </c>
      <c r="D373" t="s">
        <v>769</v>
      </c>
    </row>
    <row r="374" spans="1:4">
      <c r="A374" t="s">
        <v>18805</v>
      </c>
      <c r="B374" t="s">
        <v>18806</v>
      </c>
      <c r="C374" t="s">
        <v>18807</v>
      </c>
      <c r="D374" t="s">
        <v>769</v>
      </c>
    </row>
    <row r="375" spans="1:4">
      <c r="A375" t="s">
        <v>18808</v>
      </c>
      <c r="B375" t="s">
        <v>3235</v>
      </c>
      <c r="C375" t="s">
        <v>18809</v>
      </c>
      <c r="D375" t="s">
        <v>769</v>
      </c>
    </row>
    <row r="376" spans="1:4">
      <c r="A376" t="s">
        <v>18810</v>
      </c>
      <c r="B376" t="s">
        <v>18811</v>
      </c>
      <c r="C376" t="s">
        <v>18812</v>
      </c>
      <c r="D376" t="s">
        <v>771</v>
      </c>
    </row>
    <row r="377" spans="1:4">
      <c r="A377" t="s">
        <v>18813</v>
      </c>
      <c r="B377" t="s">
        <v>4836</v>
      </c>
      <c r="C377" t="s">
        <v>18814</v>
      </c>
      <c r="D377" t="s">
        <v>767</v>
      </c>
    </row>
    <row r="378" spans="1:4">
      <c r="A378" t="s">
        <v>18815</v>
      </c>
      <c r="B378" t="s">
        <v>18816</v>
      </c>
      <c r="C378" t="s">
        <v>18817</v>
      </c>
      <c r="D378" t="s">
        <v>772</v>
      </c>
    </row>
    <row r="379" spans="1:4">
      <c r="A379" t="s">
        <v>18818</v>
      </c>
      <c r="B379" t="s">
        <v>5128</v>
      </c>
      <c r="C379" t="s">
        <v>5129</v>
      </c>
      <c r="D379" t="s">
        <v>767</v>
      </c>
    </row>
    <row r="380" spans="1:4">
      <c r="A380" t="s">
        <v>18819</v>
      </c>
      <c r="B380" t="s">
        <v>18820</v>
      </c>
      <c r="C380" t="s">
        <v>18821</v>
      </c>
      <c r="D380" t="s">
        <v>772</v>
      </c>
    </row>
    <row r="381" spans="1:4">
      <c r="A381" t="s">
        <v>18822</v>
      </c>
      <c r="B381" t="s">
        <v>2151</v>
      </c>
      <c r="C381" t="s">
        <v>2152</v>
      </c>
      <c r="D381" t="s">
        <v>772</v>
      </c>
    </row>
    <row r="382" spans="1:4">
      <c r="A382" t="s">
        <v>18823</v>
      </c>
      <c r="B382" t="s">
        <v>18824</v>
      </c>
      <c r="C382" t="s">
        <v>2163</v>
      </c>
      <c r="D382" t="s">
        <v>772</v>
      </c>
    </row>
    <row r="383" spans="1:4">
      <c r="A383" t="s">
        <v>18825</v>
      </c>
      <c r="B383" t="s">
        <v>18826</v>
      </c>
      <c r="C383" t="s">
        <v>3209</v>
      </c>
      <c r="D383" t="s">
        <v>771</v>
      </c>
    </row>
    <row r="384" spans="1:4">
      <c r="A384" t="s">
        <v>18827</v>
      </c>
      <c r="B384" t="s">
        <v>18828</v>
      </c>
      <c r="C384" t="s">
        <v>18829</v>
      </c>
      <c r="D384" t="s">
        <v>770</v>
      </c>
    </row>
    <row r="385" spans="1:4">
      <c r="A385" t="s">
        <v>18830</v>
      </c>
      <c r="B385" t="s">
        <v>18831</v>
      </c>
      <c r="C385" t="s">
        <v>18832</v>
      </c>
      <c r="D385" t="s">
        <v>770</v>
      </c>
    </row>
    <row r="386" spans="1:4">
      <c r="A386" t="s">
        <v>18833</v>
      </c>
      <c r="B386" t="s">
        <v>6509</v>
      </c>
      <c r="C386" t="s">
        <v>6510</v>
      </c>
      <c r="D386" t="s">
        <v>762</v>
      </c>
    </row>
    <row r="387" spans="1:4">
      <c r="A387" t="s">
        <v>18834</v>
      </c>
      <c r="B387" t="s">
        <v>4464</v>
      </c>
      <c r="C387" t="s">
        <v>4465</v>
      </c>
      <c r="D387" t="s">
        <v>772</v>
      </c>
    </row>
    <row r="388" spans="1:4">
      <c r="A388" t="s">
        <v>18835</v>
      </c>
      <c r="B388" t="s">
        <v>18836</v>
      </c>
      <c r="C388" t="s">
        <v>1888</v>
      </c>
      <c r="D388" t="s">
        <v>772</v>
      </c>
    </row>
    <row r="389" spans="1:4">
      <c r="A389" t="s">
        <v>18837</v>
      </c>
      <c r="B389" t="s">
        <v>4610</v>
      </c>
      <c r="C389" t="s">
        <v>4611</v>
      </c>
      <c r="D389" t="s">
        <v>772</v>
      </c>
    </row>
    <row r="390" spans="1:4">
      <c r="A390" t="s">
        <v>18838</v>
      </c>
      <c r="B390" t="s">
        <v>3544</v>
      </c>
      <c r="C390" t="s">
        <v>3545</v>
      </c>
      <c r="D390" t="s">
        <v>772</v>
      </c>
    </row>
    <row r="391" spans="1:4">
      <c r="A391" t="s">
        <v>18839</v>
      </c>
      <c r="B391" t="s">
        <v>5261</v>
      </c>
      <c r="C391" t="s">
        <v>5262</v>
      </c>
      <c r="D391" t="s">
        <v>772</v>
      </c>
    </row>
    <row r="392" spans="1:4">
      <c r="A392" t="s">
        <v>18840</v>
      </c>
      <c r="B392" t="s">
        <v>5239</v>
      </c>
      <c r="C392" t="s">
        <v>18841</v>
      </c>
      <c r="D392" t="s">
        <v>775</v>
      </c>
    </row>
    <row r="393" spans="1:4">
      <c r="A393" t="s">
        <v>18842</v>
      </c>
      <c r="B393" t="s">
        <v>5606</v>
      </c>
      <c r="C393" t="s">
        <v>18843</v>
      </c>
      <c r="D393" t="s">
        <v>775</v>
      </c>
    </row>
    <row r="394" spans="1:4">
      <c r="A394" t="s">
        <v>18844</v>
      </c>
      <c r="B394" t="s">
        <v>5236</v>
      </c>
      <c r="C394" t="s">
        <v>5237</v>
      </c>
      <c r="D394" t="s">
        <v>774</v>
      </c>
    </row>
    <row r="395" spans="1:4">
      <c r="A395" t="s">
        <v>18845</v>
      </c>
      <c r="B395" t="s">
        <v>18846</v>
      </c>
      <c r="C395" t="s">
        <v>18847</v>
      </c>
      <c r="D395" t="s">
        <v>771</v>
      </c>
    </row>
    <row r="396" spans="1:4">
      <c r="A396" t="s">
        <v>18848</v>
      </c>
      <c r="B396" t="s">
        <v>18849</v>
      </c>
      <c r="C396" t="s">
        <v>4005</v>
      </c>
      <c r="D396" t="s">
        <v>771</v>
      </c>
    </row>
    <row r="397" spans="1:4">
      <c r="A397" t="s">
        <v>18850</v>
      </c>
      <c r="B397" t="s">
        <v>1381</v>
      </c>
      <c r="C397" t="s">
        <v>18851</v>
      </c>
      <c r="D397" t="s">
        <v>771</v>
      </c>
    </row>
    <row r="398" spans="1:4">
      <c r="A398" t="s">
        <v>18852</v>
      </c>
      <c r="B398" t="s">
        <v>5811</v>
      </c>
      <c r="C398" t="s">
        <v>5812</v>
      </c>
      <c r="D398" t="s">
        <v>769</v>
      </c>
    </row>
    <row r="399" spans="1:4">
      <c r="A399" t="s">
        <v>18853</v>
      </c>
      <c r="B399" t="s">
        <v>7102</v>
      </c>
      <c r="C399" t="s">
        <v>7103</v>
      </c>
      <c r="D399" t="s">
        <v>769</v>
      </c>
    </row>
    <row r="400" spans="1:4">
      <c r="A400" t="s">
        <v>18854</v>
      </c>
      <c r="B400" t="s">
        <v>18855</v>
      </c>
      <c r="C400" t="s">
        <v>18856</v>
      </c>
      <c r="D400" t="s">
        <v>769</v>
      </c>
    </row>
    <row r="401" spans="1:4">
      <c r="A401" t="s">
        <v>18857</v>
      </c>
      <c r="B401" t="s">
        <v>18858</v>
      </c>
      <c r="C401" t="s">
        <v>15844</v>
      </c>
      <c r="D401" t="s">
        <v>775</v>
      </c>
    </row>
    <row r="402" spans="1:4">
      <c r="A402" t="s">
        <v>18859</v>
      </c>
      <c r="B402" t="s">
        <v>7280</v>
      </c>
      <c r="C402" t="s">
        <v>7281</v>
      </c>
      <c r="D402" t="s">
        <v>765</v>
      </c>
    </row>
    <row r="403" spans="1:4">
      <c r="A403" t="s">
        <v>18860</v>
      </c>
      <c r="B403" t="s">
        <v>5213</v>
      </c>
      <c r="C403" t="s">
        <v>18861</v>
      </c>
      <c r="D403" t="s">
        <v>765</v>
      </c>
    </row>
    <row r="404" spans="1:4">
      <c r="A404" t="s">
        <v>18862</v>
      </c>
      <c r="B404" t="s">
        <v>3098</v>
      </c>
      <c r="C404" t="s">
        <v>18863</v>
      </c>
      <c r="D404" t="s">
        <v>770</v>
      </c>
    </row>
    <row r="405" spans="1:4">
      <c r="A405" t="s">
        <v>18864</v>
      </c>
      <c r="B405" t="s">
        <v>3593</v>
      </c>
      <c r="C405" t="s">
        <v>18865</v>
      </c>
      <c r="D405" t="s">
        <v>770</v>
      </c>
    </row>
    <row r="406" spans="1:4">
      <c r="A406" t="s">
        <v>18866</v>
      </c>
      <c r="B406" t="s">
        <v>18867</v>
      </c>
      <c r="C406" t="s">
        <v>18868</v>
      </c>
      <c r="D406" t="s">
        <v>766</v>
      </c>
    </row>
    <row r="407" spans="1:4">
      <c r="A407" t="s">
        <v>18869</v>
      </c>
      <c r="B407" t="s">
        <v>18870</v>
      </c>
      <c r="C407" t="s">
        <v>6866</v>
      </c>
      <c r="D407" t="s">
        <v>766</v>
      </c>
    </row>
    <row r="408" spans="1:4">
      <c r="A408" t="s">
        <v>18871</v>
      </c>
      <c r="B408" t="s">
        <v>18872</v>
      </c>
      <c r="C408" t="s">
        <v>6861</v>
      </c>
      <c r="D408" t="s">
        <v>772</v>
      </c>
    </row>
    <row r="409" spans="1:4">
      <c r="A409" t="s">
        <v>18873</v>
      </c>
      <c r="B409" t="s">
        <v>1943</v>
      </c>
      <c r="C409" t="s">
        <v>1944</v>
      </c>
      <c r="D409" t="s">
        <v>772</v>
      </c>
    </row>
    <row r="410" spans="1:4">
      <c r="A410" t="s">
        <v>18874</v>
      </c>
      <c r="B410" t="s">
        <v>5336</v>
      </c>
      <c r="C410" t="s">
        <v>5337</v>
      </c>
      <c r="D410" t="s">
        <v>773</v>
      </c>
    </row>
    <row r="411" spans="1:4">
      <c r="A411" t="s">
        <v>18875</v>
      </c>
      <c r="B411" t="s">
        <v>4424</v>
      </c>
      <c r="C411" t="s">
        <v>4425</v>
      </c>
      <c r="D411" t="s">
        <v>773</v>
      </c>
    </row>
    <row r="412" spans="1:4">
      <c r="A412" t="s">
        <v>18876</v>
      </c>
      <c r="B412" t="s">
        <v>5345</v>
      </c>
      <c r="C412" t="s">
        <v>5346</v>
      </c>
      <c r="D412" t="s">
        <v>773</v>
      </c>
    </row>
    <row r="413" spans="1:4">
      <c r="A413" t="s">
        <v>18877</v>
      </c>
      <c r="B413" t="s">
        <v>18878</v>
      </c>
      <c r="C413" t="s">
        <v>5334</v>
      </c>
      <c r="D413" t="s">
        <v>773</v>
      </c>
    </row>
    <row r="414" spans="1:4">
      <c r="A414" t="s">
        <v>18879</v>
      </c>
      <c r="B414" t="s">
        <v>18880</v>
      </c>
      <c r="C414" t="s">
        <v>5349</v>
      </c>
      <c r="D414" t="s">
        <v>773</v>
      </c>
    </row>
    <row r="415" spans="1:4">
      <c r="A415" t="s">
        <v>18881</v>
      </c>
      <c r="B415" t="s">
        <v>18882</v>
      </c>
      <c r="C415" t="s">
        <v>18883</v>
      </c>
      <c r="D415" t="s">
        <v>773</v>
      </c>
    </row>
    <row r="416" spans="1:4">
      <c r="A416" t="s">
        <v>18884</v>
      </c>
      <c r="B416" t="s">
        <v>18885</v>
      </c>
      <c r="C416" t="s">
        <v>4958</v>
      </c>
      <c r="D416" t="s">
        <v>773</v>
      </c>
    </row>
    <row r="417" spans="1:4">
      <c r="A417" t="s">
        <v>18886</v>
      </c>
      <c r="B417" t="s">
        <v>18887</v>
      </c>
      <c r="C417" t="s">
        <v>18888</v>
      </c>
      <c r="D417" t="s">
        <v>773</v>
      </c>
    </row>
    <row r="418" spans="1:4">
      <c r="A418" t="s">
        <v>18889</v>
      </c>
      <c r="B418" t="s">
        <v>18890</v>
      </c>
      <c r="C418" t="s">
        <v>18891</v>
      </c>
      <c r="D418" t="s">
        <v>773</v>
      </c>
    </row>
    <row r="419" spans="1:4">
      <c r="A419" t="s">
        <v>18892</v>
      </c>
      <c r="B419" t="s">
        <v>18893</v>
      </c>
      <c r="C419" t="s">
        <v>5387</v>
      </c>
      <c r="D419" t="s">
        <v>773</v>
      </c>
    </row>
    <row r="420" spans="1:4">
      <c r="A420" t="s">
        <v>18894</v>
      </c>
      <c r="B420" t="s">
        <v>18895</v>
      </c>
      <c r="C420" t="s">
        <v>5385</v>
      </c>
      <c r="D420" t="s">
        <v>773</v>
      </c>
    </row>
    <row r="421" spans="1:4">
      <c r="A421" t="s">
        <v>18896</v>
      </c>
      <c r="B421" t="s">
        <v>5389</v>
      </c>
      <c r="C421" t="s">
        <v>18897</v>
      </c>
      <c r="D421" t="s">
        <v>773</v>
      </c>
    </row>
    <row r="422" spans="1:4">
      <c r="A422" t="s">
        <v>18898</v>
      </c>
      <c r="B422" t="s">
        <v>18899</v>
      </c>
      <c r="C422" t="s">
        <v>18900</v>
      </c>
      <c r="D422" t="s">
        <v>773</v>
      </c>
    </row>
    <row r="423" spans="1:4">
      <c r="A423" t="s">
        <v>18901</v>
      </c>
      <c r="B423" t="s">
        <v>1416</v>
      </c>
      <c r="C423" t="s">
        <v>18902</v>
      </c>
      <c r="D423" t="s">
        <v>771</v>
      </c>
    </row>
    <row r="424" spans="1:4">
      <c r="A424" t="s">
        <v>18903</v>
      </c>
      <c r="B424" t="s">
        <v>4443</v>
      </c>
      <c r="C424" t="s">
        <v>18904</v>
      </c>
      <c r="D424" t="s">
        <v>773</v>
      </c>
    </row>
    <row r="425" spans="1:4">
      <c r="A425" t="s">
        <v>18905</v>
      </c>
      <c r="B425" t="s">
        <v>4306</v>
      </c>
      <c r="C425" t="s">
        <v>4307</v>
      </c>
      <c r="D425" t="s">
        <v>764</v>
      </c>
    </row>
    <row r="426" spans="1:4">
      <c r="A426" t="s">
        <v>18906</v>
      </c>
      <c r="B426" t="s">
        <v>3568</v>
      </c>
      <c r="C426" t="s">
        <v>3569</v>
      </c>
      <c r="D426" t="s">
        <v>764</v>
      </c>
    </row>
    <row r="427" spans="1:4">
      <c r="A427" t="s">
        <v>18907</v>
      </c>
      <c r="B427" t="s">
        <v>18908</v>
      </c>
      <c r="C427" t="s">
        <v>18909</v>
      </c>
      <c r="D427" t="s">
        <v>770</v>
      </c>
    </row>
    <row r="428" spans="1:4">
      <c r="A428" t="s">
        <v>18910</v>
      </c>
      <c r="B428" t="s">
        <v>18911</v>
      </c>
      <c r="C428" t="s">
        <v>18912</v>
      </c>
      <c r="D428" t="s">
        <v>775</v>
      </c>
    </row>
    <row r="429" spans="1:4">
      <c r="A429" t="s">
        <v>18913</v>
      </c>
      <c r="B429" t="s">
        <v>18914</v>
      </c>
      <c r="C429" t="s">
        <v>18915</v>
      </c>
      <c r="D429" t="s">
        <v>775</v>
      </c>
    </row>
    <row r="430" spans="1:4">
      <c r="A430" t="s">
        <v>18916</v>
      </c>
      <c r="B430" t="s">
        <v>2528</v>
      </c>
      <c r="C430" t="s">
        <v>18917</v>
      </c>
      <c r="D430" t="s">
        <v>770</v>
      </c>
    </row>
    <row r="431" spans="1:4">
      <c r="A431" t="s">
        <v>18918</v>
      </c>
      <c r="B431" t="s">
        <v>18919</v>
      </c>
      <c r="C431" t="s">
        <v>18920</v>
      </c>
      <c r="D431" t="s">
        <v>770</v>
      </c>
    </row>
    <row r="432" spans="1:4">
      <c r="A432" t="s">
        <v>18921</v>
      </c>
      <c r="B432" t="s">
        <v>18922</v>
      </c>
      <c r="C432" t="s">
        <v>18923</v>
      </c>
      <c r="D432" t="s">
        <v>765</v>
      </c>
    </row>
    <row r="433" spans="1:4">
      <c r="A433" t="s">
        <v>18924</v>
      </c>
      <c r="B433" t="s">
        <v>18925</v>
      </c>
      <c r="C433" t="s">
        <v>4918</v>
      </c>
      <c r="D433" t="s">
        <v>765</v>
      </c>
    </row>
    <row r="434" spans="1:4">
      <c r="A434" t="s">
        <v>18926</v>
      </c>
      <c r="B434" t="s">
        <v>18927</v>
      </c>
      <c r="C434" t="s">
        <v>18928</v>
      </c>
      <c r="D434" t="s">
        <v>765</v>
      </c>
    </row>
    <row r="435" spans="1:4">
      <c r="A435" t="s">
        <v>18929</v>
      </c>
      <c r="B435" t="s">
        <v>18930</v>
      </c>
      <c r="C435" t="s">
        <v>18931</v>
      </c>
      <c r="D435" t="s">
        <v>767</v>
      </c>
    </row>
    <row r="436" spans="1:4">
      <c r="A436" t="s">
        <v>18932</v>
      </c>
      <c r="B436" t="s">
        <v>18933</v>
      </c>
      <c r="C436" t="s">
        <v>3742</v>
      </c>
      <c r="D436" t="s">
        <v>771</v>
      </c>
    </row>
    <row r="437" spans="1:4">
      <c r="A437" t="s">
        <v>18934</v>
      </c>
      <c r="B437" t="s">
        <v>18935</v>
      </c>
      <c r="C437" t="s">
        <v>18936</v>
      </c>
      <c r="D437" t="s">
        <v>767</v>
      </c>
    </row>
    <row r="438" spans="1:4">
      <c r="A438" t="s">
        <v>18937</v>
      </c>
      <c r="B438" t="s">
        <v>18938</v>
      </c>
      <c r="C438" t="s">
        <v>3787</v>
      </c>
      <c r="D438" t="s">
        <v>772</v>
      </c>
    </row>
    <row r="439" spans="1:4">
      <c r="A439" t="s">
        <v>18939</v>
      </c>
      <c r="B439" t="s">
        <v>18940</v>
      </c>
      <c r="C439" t="s">
        <v>18941</v>
      </c>
      <c r="D439" t="s">
        <v>770</v>
      </c>
    </row>
    <row r="440" spans="1:4">
      <c r="A440" t="s">
        <v>18942</v>
      </c>
      <c r="B440" t="s">
        <v>18943</v>
      </c>
      <c r="C440" t="s">
        <v>18944</v>
      </c>
      <c r="D440" t="s">
        <v>772</v>
      </c>
    </row>
    <row r="441" spans="1:4">
      <c r="A441" t="s">
        <v>18945</v>
      </c>
      <c r="B441" t="s">
        <v>18946</v>
      </c>
      <c r="C441" t="s">
        <v>18947</v>
      </c>
      <c r="D441" t="s">
        <v>771</v>
      </c>
    </row>
    <row r="442" spans="1:4">
      <c r="A442" t="s">
        <v>18948</v>
      </c>
      <c r="B442" t="s">
        <v>18949</v>
      </c>
      <c r="C442" t="s">
        <v>18950</v>
      </c>
      <c r="D442" t="s">
        <v>763</v>
      </c>
    </row>
    <row r="443" spans="1:4">
      <c r="A443" t="s">
        <v>18951</v>
      </c>
      <c r="B443" t="s">
        <v>4215</v>
      </c>
      <c r="C443" t="s">
        <v>18952</v>
      </c>
      <c r="D443" t="s">
        <v>771</v>
      </c>
    </row>
    <row r="444" spans="1:4">
      <c r="A444" t="s">
        <v>18953</v>
      </c>
      <c r="B444" t="s">
        <v>1789</v>
      </c>
      <c r="C444" t="s">
        <v>1790</v>
      </c>
      <c r="D444" t="s">
        <v>771</v>
      </c>
    </row>
    <row r="445" spans="1:4">
      <c r="A445" t="s">
        <v>18954</v>
      </c>
      <c r="B445" t="s">
        <v>4232</v>
      </c>
      <c r="C445" t="s">
        <v>4233</v>
      </c>
      <c r="D445" t="s">
        <v>773</v>
      </c>
    </row>
    <row r="446" spans="1:4">
      <c r="A446" t="s">
        <v>18955</v>
      </c>
      <c r="B446" t="s">
        <v>4267</v>
      </c>
      <c r="C446" t="s">
        <v>18956</v>
      </c>
      <c r="D446" t="s">
        <v>773</v>
      </c>
    </row>
    <row r="447" spans="1:4">
      <c r="A447" t="s">
        <v>18957</v>
      </c>
      <c r="B447" t="s">
        <v>18958</v>
      </c>
      <c r="C447" t="s">
        <v>3449</v>
      </c>
      <c r="D447" t="s">
        <v>764</v>
      </c>
    </row>
    <row r="448" spans="1:4">
      <c r="A448" t="s">
        <v>18959</v>
      </c>
      <c r="B448" t="s">
        <v>3909</v>
      </c>
      <c r="C448" t="s">
        <v>18960</v>
      </c>
      <c r="D448" t="s">
        <v>763</v>
      </c>
    </row>
    <row r="449" spans="1:4">
      <c r="A449" t="s">
        <v>18961</v>
      </c>
      <c r="B449" t="s">
        <v>4315</v>
      </c>
      <c r="C449" t="s">
        <v>4316</v>
      </c>
      <c r="D449" t="s">
        <v>772</v>
      </c>
    </row>
    <row r="450" spans="1:4">
      <c r="A450" t="s">
        <v>18962</v>
      </c>
      <c r="B450" t="s">
        <v>3991</v>
      </c>
      <c r="C450" t="s">
        <v>4284</v>
      </c>
      <c r="D450" t="s">
        <v>764</v>
      </c>
    </row>
    <row r="451" spans="1:4">
      <c r="A451" t="s">
        <v>18963</v>
      </c>
      <c r="B451" t="s">
        <v>7209</v>
      </c>
      <c r="C451" t="s">
        <v>18964</v>
      </c>
      <c r="D451" t="s">
        <v>763</v>
      </c>
    </row>
    <row r="452" spans="1:4">
      <c r="A452" t="s">
        <v>18965</v>
      </c>
      <c r="B452" t="s">
        <v>4279</v>
      </c>
      <c r="C452" t="s">
        <v>18966</v>
      </c>
      <c r="D452" t="s">
        <v>763</v>
      </c>
    </row>
    <row r="453" spans="1:4">
      <c r="A453" t="s">
        <v>18967</v>
      </c>
      <c r="B453" t="s">
        <v>18968</v>
      </c>
      <c r="C453" t="s">
        <v>18969</v>
      </c>
      <c r="D453" t="s">
        <v>763</v>
      </c>
    </row>
    <row r="454" spans="1:4">
      <c r="A454" t="s">
        <v>18970</v>
      </c>
      <c r="B454" t="s">
        <v>5702</v>
      </c>
      <c r="C454" t="s">
        <v>5703</v>
      </c>
      <c r="D454" t="s">
        <v>764</v>
      </c>
    </row>
    <row r="455" spans="1:4">
      <c r="A455" t="s">
        <v>18971</v>
      </c>
      <c r="B455" t="s">
        <v>4374</v>
      </c>
      <c r="C455" t="s">
        <v>4375</v>
      </c>
      <c r="D455" t="s">
        <v>772</v>
      </c>
    </row>
    <row r="456" spans="1:4">
      <c r="A456" t="s">
        <v>18972</v>
      </c>
      <c r="B456" t="s">
        <v>5517</v>
      </c>
      <c r="C456" t="s">
        <v>5518</v>
      </c>
      <c r="D456" t="s">
        <v>772</v>
      </c>
    </row>
    <row r="457" spans="1:4">
      <c r="A457" t="s">
        <v>18973</v>
      </c>
      <c r="B457" t="s">
        <v>1994</v>
      </c>
      <c r="C457" t="s">
        <v>18974</v>
      </c>
      <c r="D457" t="s">
        <v>771</v>
      </c>
    </row>
    <row r="458" spans="1:4">
      <c r="A458" t="s">
        <v>18975</v>
      </c>
      <c r="B458" t="s">
        <v>18976</v>
      </c>
      <c r="C458" t="s">
        <v>18977</v>
      </c>
      <c r="D458" t="s">
        <v>763</v>
      </c>
    </row>
    <row r="459" spans="1:4">
      <c r="A459" t="s">
        <v>18978</v>
      </c>
      <c r="B459" t="s">
        <v>4338</v>
      </c>
      <c r="C459" t="s">
        <v>18979</v>
      </c>
      <c r="D459" t="s">
        <v>773</v>
      </c>
    </row>
    <row r="460" spans="1:4">
      <c r="A460" t="s">
        <v>18980</v>
      </c>
      <c r="B460" t="s">
        <v>18981</v>
      </c>
      <c r="C460" t="s">
        <v>18982</v>
      </c>
      <c r="D460" t="s">
        <v>771</v>
      </c>
    </row>
    <row r="461" spans="1:4">
      <c r="A461" t="s">
        <v>18983</v>
      </c>
      <c r="B461" t="s">
        <v>18984</v>
      </c>
      <c r="C461" t="s">
        <v>18985</v>
      </c>
      <c r="D461" t="s">
        <v>773</v>
      </c>
    </row>
    <row r="462" spans="1:4">
      <c r="A462" t="s">
        <v>18986</v>
      </c>
      <c r="B462" t="s">
        <v>18987</v>
      </c>
      <c r="C462" t="s">
        <v>18988</v>
      </c>
      <c r="D462" t="s">
        <v>771</v>
      </c>
    </row>
    <row r="463" spans="1:4">
      <c r="A463" t="s">
        <v>18989</v>
      </c>
      <c r="B463" t="s">
        <v>4589</v>
      </c>
      <c r="C463" t="s">
        <v>18990</v>
      </c>
      <c r="D463" t="s">
        <v>773</v>
      </c>
    </row>
    <row r="464" spans="1:4">
      <c r="A464" t="s">
        <v>18991</v>
      </c>
      <c r="B464" t="s">
        <v>18992</v>
      </c>
      <c r="C464" t="s">
        <v>5331</v>
      </c>
      <c r="D464" t="s">
        <v>773</v>
      </c>
    </row>
    <row r="465" spans="1:4">
      <c r="A465" t="s">
        <v>18993</v>
      </c>
      <c r="B465" t="s">
        <v>18994</v>
      </c>
      <c r="C465" t="s">
        <v>18995</v>
      </c>
      <c r="D465" t="s">
        <v>773</v>
      </c>
    </row>
    <row r="466" spans="1:4">
      <c r="A466" t="s">
        <v>18996</v>
      </c>
      <c r="B466" t="s">
        <v>18318</v>
      </c>
      <c r="C466" t="s">
        <v>18997</v>
      </c>
      <c r="D466" t="s">
        <v>770</v>
      </c>
    </row>
    <row r="467" spans="1:4">
      <c r="A467" t="s">
        <v>18998</v>
      </c>
      <c r="B467" t="s">
        <v>18999</v>
      </c>
      <c r="C467" t="s">
        <v>5352</v>
      </c>
      <c r="D467" t="s">
        <v>773</v>
      </c>
    </row>
    <row r="468" spans="1:4">
      <c r="A468" t="s">
        <v>19000</v>
      </c>
      <c r="B468" t="s">
        <v>19001</v>
      </c>
      <c r="C468" t="s">
        <v>19002</v>
      </c>
      <c r="D468" t="s">
        <v>773</v>
      </c>
    </row>
    <row r="469" spans="1:4">
      <c r="A469" t="s">
        <v>19003</v>
      </c>
      <c r="B469" t="s">
        <v>19004</v>
      </c>
      <c r="C469" t="s">
        <v>19005</v>
      </c>
      <c r="D469" t="s">
        <v>773</v>
      </c>
    </row>
    <row r="470" spans="1:4">
      <c r="A470" t="s">
        <v>19006</v>
      </c>
      <c r="B470" t="s">
        <v>5366</v>
      </c>
      <c r="C470" t="s">
        <v>5358</v>
      </c>
      <c r="D470" t="s">
        <v>773</v>
      </c>
    </row>
    <row r="471" spans="1:4">
      <c r="A471" t="s">
        <v>19007</v>
      </c>
      <c r="B471" t="s">
        <v>19008</v>
      </c>
      <c r="C471" t="s">
        <v>19009</v>
      </c>
      <c r="D471" t="s">
        <v>773</v>
      </c>
    </row>
    <row r="472" spans="1:4">
      <c r="A472" t="s">
        <v>19010</v>
      </c>
      <c r="B472" t="s">
        <v>2033</v>
      </c>
      <c r="C472" t="s">
        <v>19011</v>
      </c>
      <c r="D472" t="s">
        <v>772</v>
      </c>
    </row>
    <row r="473" spans="1:4">
      <c r="A473" t="s">
        <v>19012</v>
      </c>
      <c r="B473" t="s">
        <v>4508</v>
      </c>
      <c r="C473" t="s">
        <v>4509</v>
      </c>
      <c r="D473" t="s">
        <v>772</v>
      </c>
    </row>
    <row r="474" spans="1:4">
      <c r="A474" t="s">
        <v>19013</v>
      </c>
      <c r="B474" t="s">
        <v>4116</v>
      </c>
      <c r="C474" t="s">
        <v>4533</v>
      </c>
      <c r="D474" t="s">
        <v>771</v>
      </c>
    </row>
    <row r="475" spans="1:4">
      <c r="A475" t="s">
        <v>19014</v>
      </c>
      <c r="B475" t="s">
        <v>3416</v>
      </c>
      <c r="C475" t="s">
        <v>19015</v>
      </c>
      <c r="D475" t="s">
        <v>770</v>
      </c>
    </row>
    <row r="476" spans="1:4">
      <c r="A476" t="s">
        <v>19016</v>
      </c>
      <c r="B476" t="s">
        <v>5258</v>
      </c>
      <c r="C476" t="s">
        <v>5259</v>
      </c>
      <c r="D476" t="s">
        <v>772</v>
      </c>
    </row>
    <row r="477" spans="1:4">
      <c r="A477" t="s">
        <v>19017</v>
      </c>
      <c r="B477" t="s">
        <v>19018</v>
      </c>
      <c r="C477" t="s">
        <v>19019</v>
      </c>
      <c r="D477" t="s">
        <v>770</v>
      </c>
    </row>
    <row r="478" spans="1:4">
      <c r="A478" t="s">
        <v>19020</v>
      </c>
      <c r="B478" t="s">
        <v>4568</v>
      </c>
      <c r="C478" t="s">
        <v>19021</v>
      </c>
      <c r="D478" t="s">
        <v>773</v>
      </c>
    </row>
    <row r="479" spans="1:4">
      <c r="A479" t="s">
        <v>19022</v>
      </c>
      <c r="B479" t="s">
        <v>19023</v>
      </c>
      <c r="C479" t="s">
        <v>19024</v>
      </c>
      <c r="D479" t="s">
        <v>770</v>
      </c>
    </row>
    <row r="480" spans="1:4">
      <c r="A480" t="s">
        <v>19025</v>
      </c>
      <c r="B480" t="s">
        <v>19026</v>
      </c>
      <c r="C480" t="s">
        <v>19027</v>
      </c>
      <c r="D480" t="s">
        <v>770</v>
      </c>
    </row>
    <row r="481" spans="1:4">
      <c r="A481" t="s">
        <v>19028</v>
      </c>
      <c r="B481" t="s">
        <v>5044</v>
      </c>
      <c r="C481" t="s">
        <v>5045</v>
      </c>
      <c r="D481" t="s">
        <v>765</v>
      </c>
    </row>
    <row r="482" spans="1:4">
      <c r="A482" t="s">
        <v>19029</v>
      </c>
      <c r="B482" t="s">
        <v>5366</v>
      </c>
      <c r="C482" t="s">
        <v>5367</v>
      </c>
      <c r="D482" t="s">
        <v>773</v>
      </c>
    </row>
    <row r="483" spans="1:4">
      <c r="A483" t="s">
        <v>19030</v>
      </c>
      <c r="B483" t="s">
        <v>19031</v>
      </c>
      <c r="C483" t="s">
        <v>19032</v>
      </c>
      <c r="D483" t="s">
        <v>770</v>
      </c>
    </row>
    <row r="484" spans="1:4">
      <c r="A484" t="s">
        <v>19033</v>
      </c>
      <c r="B484" t="s">
        <v>19034</v>
      </c>
      <c r="C484" t="s">
        <v>19035</v>
      </c>
      <c r="D484" t="s">
        <v>770</v>
      </c>
    </row>
    <row r="485" spans="1:4">
      <c r="A485" t="s">
        <v>19036</v>
      </c>
      <c r="B485" t="s">
        <v>19037</v>
      </c>
      <c r="C485" t="s">
        <v>19038</v>
      </c>
      <c r="D485" t="s">
        <v>770</v>
      </c>
    </row>
    <row r="486" spans="1:4">
      <c r="A486" t="s">
        <v>19039</v>
      </c>
      <c r="B486" t="s">
        <v>1899</v>
      </c>
      <c r="C486" t="s">
        <v>1900</v>
      </c>
      <c r="D486" t="s">
        <v>772</v>
      </c>
    </row>
    <row r="487" spans="1:4">
      <c r="A487" t="s">
        <v>19040</v>
      </c>
      <c r="B487" t="s">
        <v>19041</v>
      </c>
      <c r="C487" t="s">
        <v>4641</v>
      </c>
      <c r="D487" t="s">
        <v>763</v>
      </c>
    </row>
    <row r="488" spans="1:4">
      <c r="A488" t="s">
        <v>19042</v>
      </c>
      <c r="B488" t="s">
        <v>19043</v>
      </c>
      <c r="C488" t="s">
        <v>19044</v>
      </c>
      <c r="D488" t="s">
        <v>770</v>
      </c>
    </row>
    <row r="489" spans="1:4">
      <c r="A489" t="s">
        <v>19045</v>
      </c>
      <c r="B489" t="s">
        <v>2877</v>
      </c>
      <c r="C489" t="s">
        <v>19046</v>
      </c>
      <c r="D489" t="s">
        <v>770</v>
      </c>
    </row>
    <row r="490" spans="1:4">
      <c r="A490" t="s">
        <v>19047</v>
      </c>
      <c r="B490" t="s">
        <v>4662</v>
      </c>
      <c r="C490" t="s">
        <v>19048</v>
      </c>
      <c r="D490" t="s">
        <v>763</v>
      </c>
    </row>
    <row r="491" spans="1:4">
      <c r="A491" t="s">
        <v>19049</v>
      </c>
      <c r="B491" t="s">
        <v>19050</v>
      </c>
      <c r="C491" t="s">
        <v>19051</v>
      </c>
      <c r="D491" t="s">
        <v>773</v>
      </c>
    </row>
    <row r="492" spans="1:4">
      <c r="A492" t="s">
        <v>19052</v>
      </c>
      <c r="B492" t="s">
        <v>4725</v>
      </c>
      <c r="C492" t="s">
        <v>19053</v>
      </c>
      <c r="D492" t="s">
        <v>773</v>
      </c>
    </row>
    <row r="493" spans="1:4">
      <c r="A493" t="s">
        <v>19054</v>
      </c>
      <c r="B493" t="s">
        <v>5354</v>
      </c>
      <c r="C493" t="s">
        <v>5355</v>
      </c>
      <c r="D493" t="s">
        <v>773</v>
      </c>
    </row>
    <row r="494" spans="1:4">
      <c r="A494" t="s">
        <v>19055</v>
      </c>
      <c r="B494" t="s">
        <v>6551</v>
      </c>
      <c r="C494" t="s">
        <v>6552</v>
      </c>
      <c r="D494" t="s">
        <v>777</v>
      </c>
    </row>
    <row r="495" spans="1:4">
      <c r="A495" t="s">
        <v>19056</v>
      </c>
      <c r="B495" t="s">
        <v>19057</v>
      </c>
      <c r="C495" t="s">
        <v>19058</v>
      </c>
      <c r="D495" t="s">
        <v>773</v>
      </c>
    </row>
    <row r="496" spans="1:4">
      <c r="A496" t="s">
        <v>19059</v>
      </c>
      <c r="B496" t="s">
        <v>1324</v>
      </c>
      <c r="C496" t="s">
        <v>19060</v>
      </c>
      <c r="D496" t="s">
        <v>777</v>
      </c>
    </row>
    <row r="497" spans="1:4">
      <c r="A497" t="s">
        <v>19061</v>
      </c>
      <c r="B497" t="s">
        <v>19062</v>
      </c>
      <c r="C497" t="s">
        <v>19063</v>
      </c>
      <c r="D497" t="s">
        <v>773</v>
      </c>
    </row>
    <row r="498" spans="1:4">
      <c r="A498" t="s">
        <v>19064</v>
      </c>
      <c r="B498" t="s">
        <v>19065</v>
      </c>
      <c r="C498" t="s">
        <v>4799</v>
      </c>
      <c r="D498" t="s">
        <v>772</v>
      </c>
    </row>
    <row r="499" spans="1:4">
      <c r="A499" t="s">
        <v>19066</v>
      </c>
      <c r="B499" t="s">
        <v>19067</v>
      </c>
      <c r="C499" t="s">
        <v>19068</v>
      </c>
      <c r="D499" t="s">
        <v>777</v>
      </c>
    </row>
    <row r="500" spans="1:4">
      <c r="A500" t="s">
        <v>19069</v>
      </c>
      <c r="B500" t="s">
        <v>4842</v>
      </c>
      <c r="C500" t="s">
        <v>4843</v>
      </c>
      <c r="D500" t="s">
        <v>772</v>
      </c>
    </row>
    <row r="501" spans="1:4">
      <c r="A501" t="s">
        <v>19070</v>
      </c>
      <c r="B501" t="s">
        <v>19071</v>
      </c>
      <c r="C501" t="s">
        <v>19072</v>
      </c>
      <c r="D501" t="s">
        <v>777</v>
      </c>
    </row>
    <row r="502" spans="1:4">
      <c r="A502" t="s">
        <v>19073</v>
      </c>
      <c r="B502" t="s">
        <v>3753</v>
      </c>
      <c r="C502" t="s">
        <v>19074</v>
      </c>
      <c r="D502" t="s">
        <v>771</v>
      </c>
    </row>
    <row r="503" spans="1:4">
      <c r="A503" t="s">
        <v>19075</v>
      </c>
      <c r="B503" t="s">
        <v>19076</v>
      </c>
      <c r="C503" t="s">
        <v>5839</v>
      </c>
      <c r="D503" t="s">
        <v>777</v>
      </c>
    </row>
    <row r="504" spans="1:4">
      <c r="A504" t="s">
        <v>19077</v>
      </c>
      <c r="B504" t="s">
        <v>4773</v>
      </c>
      <c r="C504" t="s">
        <v>4774</v>
      </c>
      <c r="D504" t="s">
        <v>771</v>
      </c>
    </row>
    <row r="505" spans="1:4">
      <c r="A505" t="s">
        <v>19078</v>
      </c>
      <c r="B505" t="s">
        <v>19079</v>
      </c>
      <c r="C505" t="s">
        <v>19080</v>
      </c>
      <c r="D505" t="s">
        <v>772</v>
      </c>
    </row>
    <row r="506" spans="1:4">
      <c r="A506" t="s">
        <v>19081</v>
      </c>
      <c r="B506" t="s">
        <v>19082</v>
      </c>
      <c r="C506" t="s">
        <v>19083</v>
      </c>
      <c r="D506" t="s">
        <v>775</v>
      </c>
    </row>
    <row r="507" spans="1:4">
      <c r="A507" t="s">
        <v>19084</v>
      </c>
      <c r="B507" t="s">
        <v>4827</v>
      </c>
      <c r="C507" t="s">
        <v>19085</v>
      </c>
      <c r="D507" t="s">
        <v>772</v>
      </c>
    </row>
    <row r="508" spans="1:4">
      <c r="A508" t="s">
        <v>19086</v>
      </c>
      <c r="B508" t="s">
        <v>4704</v>
      </c>
      <c r="C508" t="s">
        <v>19087</v>
      </c>
      <c r="D508" t="s">
        <v>773</v>
      </c>
    </row>
    <row r="509" spans="1:4">
      <c r="A509" t="s">
        <v>19088</v>
      </c>
      <c r="B509" t="s">
        <v>19089</v>
      </c>
      <c r="C509" t="s">
        <v>19090</v>
      </c>
      <c r="D509" t="s">
        <v>777</v>
      </c>
    </row>
    <row r="510" spans="1:4">
      <c r="A510" t="s">
        <v>19091</v>
      </c>
      <c r="B510" t="s">
        <v>19092</v>
      </c>
      <c r="C510" t="s">
        <v>19093</v>
      </c>
      <c r="D510" t="s">
        <v>777</v>
      </c>
    </row>
    <row r="511" spans="1:4">
      <c r="A511" t="s">
        <v>19094</v>
      </c>
      <c r="B511" t="s">
        <v>19095</v>
      </c>
      <c r="C511" t="s">
        <v>6561</v>
      </c>
      <c r="D511" t="s">
        <v>777</v>
      </c>
    </row>
    <row r="512" spans="1:4">
      <c r="A512" t="s">
        <v>19096</v>
      </c>
      <c r="B512" t="s">
        <v>4969</v>
      </c>
      <c r="C512" t="s">
        <v>4970</v>
      </c>
      <c r="D512" t="s">
        <v>777</v>
      </c>
    </row>
    <row r="513" spans="1:4">
      <c r="A513" t="s">
        <v>19097</v>
      </c>
      <c r="B513" t="s">
        <v>19098</v>
      </c>
      <c r="C513" t="s">
        <v>5039</v>
      </c>
      <c r="D513" t="s">
        <v>765</v>
      </c>
    </row>
    <row r="514" spans="1:4">
      <c r="A514" t="s">
        <v>19099</v>
      </c>
      <c r="B514" t="s">
        <v>19100</v>
      </c>
      <c r="C514" t="s">
        <v>19101</v>
      </c>
      <c r="D514" t="s">
        <v>775</v>
      </c>
    </row>
    <row r="515" spans="1:4">
      <c r="A515" t="s">
        <v>19102</v>
      </c>
      <c r="B515" t="s">
        <v>19103</v>
      </c>
      <c r="C515" t="s">
        <v>19104</v>
      </c>
      <c r="D515" t="s">
        <v>775</v>
      </c>
    </row>
    <row r="516" spans="1:4">
      <c r="A516" t="s">
        <v>19105</v>
      </c>
      <c r="B516" t="s">
        <v>19106</v>
      </c>
      <c r="C516" t="s">
        <v>19107</v>
      </c>
      <c r="D516" t="s">
        <v>775</v>
      </c>
    </row>
    <row r="517" spans="1:4">
      <c r="A517" t="s">
        <v>19108</v>
      </c>
      <c r="B517" t="s">
        <v>19109</v>
      </c>
      <c r="C517" t="s">
        <v>19110</v>
      </c>
      <c r="D517" t="s">
        <v>775</v>
      </c>
    </row>
    <row r="518" spans="1:4">
      <c r="A518" t="s">
        <v>19111</v>
      </c>
      <c r="B518" t="s">
        <v>19112</v>
      </c>
      <c r="C518" t="s">
        <v>19113</v>
      </c>
      <c r="D518" t="s">
        <v>775</v>
      </c>
    </row>
    <row r="519" spans="1:4">
      <c r="A519" t="s">
        <v>19114</v>
      </c>
      <c r="B519" t="s">
        <v>5231</v>
      </c>
      <c r="C519" t="s">
        <v>5232</v>
      </c>
      <c r="D519" t="s">
        <v>773</v>
      </c>
    </row>
    <row r="520" spans="1:4">
      <c r="A520" t="s">
        <v>19115</v>
      </c>
      <c r="B520" t="s">
        <v>19116</v>
      </c>
      <c r="C520" t="s">
        <v>19117</v>
      </c>
      <c r="D520" t="s">
        <v>777</v>
      </c>
    </row>
    <row r="521" spans="1:4">
      <c r="A521" t="s">
        <v>19118</v>
      </c>
      <c r="B521" t="s">
        <v>19119</v>
      </c>
      <c r="C521" t="s">
        <v>19120</v>
      </c>
      <c r="D521" t="s">
        <v>771</v>
      </c>
    </row>
    <row r="522" spans="1:4">
      <c r="A522" t="s">
        <v>19121</v>
      </c>
      <c r="B522" t="s">
        <v>19122</v>
      </c>
      <c r="C522" t="s">
        <v>19123</v>
      </c>
      <c r="D522" t="s">
        <v>771</v>
      </c>
    </row>
    <row r="523" spans="1:4">
      <c r="A523" t="s">
        <v>19124</v>
      </c>
      <c r="B523" t="s">
        <v>19125</v>
      </c>
      <c r="C523" t="s">
        <v>19126</v>
      </c>
      <c r="D523" t="s">
        <v>773</v>
      </c>
    </row>
    <row r="524" spans="1:4">
      <c r="A524" t="s">
        <v>19127</v>
      </c>
      <c r="B524" t="s">
        <v>19128</v>
      </c>
      <c r="C524" t="s">
        <v>19129</v>
      </c>
      <c r="D524" t="s">
        <v>771</v>
      </c>
    </row>
    <row r="525" spans="1:4">
      <c r="A525" t="s">
        <v>19130</v>
      </c>
      <c r="B525" t="s">
        <v>19131</v>
      </c>
      <c r="C525" t="s">
        <v>1382</v>
      </c>
      <c r="D525" t="s">
        <v>771</v>
      </c>
    </row>
    <row r="526" spans="1:4">
      <c r="A526" t="s">
        <v>19132</v>
      </c>
      <c r="B526" t="s">
        <v>5092</v>
      </c>
      <c r="C526" t="s">
        <v>19133</v>
      </c>
      <c r="D526" t="s">
        <v>773</v>
      </c>
    </row>
    <row r="527" spans="1:4">
      <c r="A527" t="s">
        <v>19134</v>
      </c>
      <c r="B527" t="s">
        <v>19135</v>
      </c>
      <c r="C527" t="s">
        <v>19136</v>
      </c>
      <c r="D527" t="s">
        <v>771</v>
      </c>
    </row>
    <row r="528" spans="1:4">
      <c r="A528" t="s">
        <v>19137</v>
      </c>
      <c r="B528" t="s">
        <v>19138</v>
      </c>
      <c r="C528" t="s">
        <v>19139</v>
      </c>
      <c r="D528" t="s">
        <v>777</v>
      </c>
    </row>
    <row r="529" spans="1:4">
      <c r="A529" t="s">
        <v>19140</v>
      </c>
      <c r="B529" t="s">
        <v>19141</v>
      </c>
      <c r="C529" t="s">
        <v>19142</v>
      </c>
      <c r="D529" t="s">
        <v>762</v>
      </c>
    </row>
    <row r="530" spans="1:4">
      <c r="A530" t="s">
        <v>19143</v>
      </c>
      <c r="B530" t="s">
        <v>6647</v>
      </c>
      <c r="C530" t="s">
        <v>6648</v>
      </c>
      <c r="D530" t="s">
        <v>777</v>
      </c>
    </row>
    <row r="531" spans="1:4">
      <c r="A531" t="s">
        <v>19144</v>
      </c>
      <c r="B531" t="s">
        <v>1155</v>
      </c>
      <c r="C531" t="s">
        <v>19145</v>
      </c>
      <c r="D531" t="s">
        <v>763</v>
      </c>
    </row>
    <row r="532" spans="1:4">
      <c r="A532" t="s">
        <v>19146</v>
      </c>
      <c r="B532" t="s">
        <v>19147</v>
      </c>
      <c r="C532" t="s">
        <v>19148</v>
      </c>
      <c r="D532" t="s">
        <v>763</v>
      </c>
    </row>
    <row r="533" spans="1:4">
      <c r="A533" t="s">
        <v>19149</v>
      </c>
      <c r="B533" t="s">
        <v>19147</v>
      </c>
      <c r="C533" t="s">
        <v>19150</v>
      </c>
      <c r="D533" t="s">
        <v>763</v>
      </c>
    </row>
    <row r="534" spans="1:4">
      <c r="A534" t="s">
        <v>19151</v>
      </c>
      <c r="B534" t="s">
        <v>19152</v>
      </c>
      <c r="C534" t="s">
        <v>19153</v>
      </c>
      <c r="D534" t="s">
        <v>763</v>
      </c>
    </row>
    <row r="535" spans="1:4">
      <c r="A535" t="s">
        <v>19154</v>
      </c>
      <c r="B535" t="s">
        <v>19155</v>
      </c>
      <c r="C535" t="s">
        <v>19156</v>
      </c>
      <c r="D535" t="s">
        <v>763</v>
      </c>
    </row>
    <row r="536" spans="1:4">
      <c r="A536" t="s">
        <v>19157</v>
      </c>
      <c r="B536" t="s">
        <v>19158</v>
      </c>
      <c r="C536" t="s">
        <v>3995</v>
      </c>
      <c r="D536" t="s">
        <v>763</v>
      </c>
    </row>
    <row r="537" spans="1:4">
      <c r="A537" t="s">
        <v>19159</v>
      </c>
      <c r="B537" t="s">
        <v>3098</v>
      </c>
      <c r="C537" t="s">
        <v>19160</v>
      </c>
      <c r="D537" t="s">
        <v>770</v>
      </c>
    </row>
    <row r="538" spans="1:4">
      <c r="A538" t="s">
        <v>19161</v>
      </c>
      <c r="B538" t="s">
        <v>3372</v>
      </c>
      <c r="C538" t="s">
        <v>3376</v>
      </c>
      <c r="D538" t="s">
        <v>777</v>
      </c>
    </row>
    <row r="539" spans="1:4">
      <c r="A539" t="s">
        <v>19162</v>
      </c>
      <c r="B539" t="s">
        <v>19163</v>
      </c>
      <c r="C539" t="s">
        <v>19164</v>
      </c>
      <c r="D539" t="s">
        <v>777</v>
      </c>
    </row>
    <row r="540" spans="1:4">
      <c r="A540" t="s">
        <v>19165</v>
      </c>
      <c r="B540" t="s">
        <v>19166</v>
      </c>
      <c r="C540" t="s">
        <v>19167</v>
      </c>
      <c r="D540" t="s">
        <v>773</v>
      </c>
    </row>
    <row r="541" spans="1:4">
      <c r="A541" t="s">
        <v>19168</v>
      </c>
      <c r="B541" t="s">
        <v>19169</v>
      </c>
      <c r="C541" t="s">
        <v>19170</v>
      </c>
      <c r="D541" t="s">
        <v>773</v>
      </c>
    </row>
    <row r="542" spans="1:4">
      <c r="A542" t="s">
        <v>19171</v>
      </c>
      <c r="B542" t="s">
        <v>19172</v>
      </c>
      <c r="C542" t="s">
        <v>19173</v>
      </c>
      <c r="D542" t="s">
        <v>777</v>
      </c>
    </row>
    <row r="543" spans="1:4">
      <c r="A543" t="s">
        <v>19174</v>
      </c>
      <c r="B543" t="s">
        <v>19175</v>
      </c>
      <c r="C543" t="s">
        <v>19176</v>
      </c>
      <c r="D543" t="s">
        <v>777</v>
      </c>
    </row>
    <row r="544" spans="1:4">
      <c r="A544" t="s">
        <v>19177</v>
      </c>
      <c r="B544" t="s">
        <v>3372</v>
      </c>
      <c r="C544" t="s">
        <v>19178</v>
      </c>
      <c r="D544" t="s">
        <v>777</v>
      </c>
    </row>
    <row r="545" spans="1:4">
      <c r="A545" t="s">
        <v>19179</v>
      </c>
      <c r="B545" t="s">
        <v>3372</v>
      </c>
      <c r="C545" t="s">
        <v>19180</v>
      </c>
      <c r="D545" t="s">
        <v>777</v>
      </c>
    </row>
    <row r="546" spans="1:4">
      <c r="A546" t="s">
        <v>19181</v>
      </c>
      <c r="B546" t="s">
        <v>5023</v>
      </c>
      <c r="C546" t="s">
        <v>19182</v>
      </c>
      <c r="D546" t="s">
        <v>773</v>
      </c>
    </row>
    <row r="547" spans="1:4">
      <c r="A547" t="s">
        <v>19183</v>
      </c>
      <c r="B547" t="s">
        <v>3372</v>
      </c>
      <c r="C547" t="s">
        <v>19184</v>
      </c>
      <c r="D547" t="s">
        <v>777</v>
      </c>
    </row>
    <row r="548" spans="1:4">
      <c r="A548" t="s">
        <v>19185</v>
      </c>
      <c r="B548" t="s">
        <v>2666</v>
      </c>
      <c r="C548" t="s">
        <v>19186</v>
      </c>
      <c r="D548" t="s">
        <v>770</v>
      </c>
    </row>
    <row r="549" spans="1:4">
      <c r="A549" t="s">
        <v>19187</v>
      </c>
      <c r="B549" t="s">
        <v>5216</v>
      </c>
      <c r="C549" t="s">
        <v>5217</v>
      </c>
      <c r="D549" t="s">
        <v>770</v>
      </c>
    </row>
    <row r="550" spans="1:4">
      <c r="A550" t="s">
        <v>19188</v>
      </c>
      <c r="B550" t="s">
        <v>5086</v>
      </c>
      <c r="C550" t="s">
        <v>19189</v>
      </c>
      <c r="D550" t="s">
        <v>770</v>
      </c>
    </row>
    <row r="551" spans="1:4">
      <c r="A551" t="s">
        <v>19190</v>
      </c>
      <c r="B551" t="s">
        <v>4643</v>
      </c>
      <c r="C551" t="s">
        <v>19191</v>
      </c>
      <c r="D551" t="s">
        <v>770</v>
      </c>
    </row>
    <row r="552" spans="1:4">
      <c r="A552" t="s">
        <v>19192</v>
      </c>
      <c r="B552" t="s">
        <v>5225</v>
      </c>
      <c r="C552" t="s">
        <v>5226</v>
      </c>
      <c r="D552" t="s">
        <v>773</v>
      </c>
    </row>
    <row r="553" spans="1:4">
      <c r="A553" t="s">
        <v>19193</v>
      </c>
      <c r="B553" t="s">
        <v>3092</v>
      </c>
      <c r="C553" t="s">
        <v>6987</v>
      </c>
      <c r="D553" t="s">
        <v>770</v>
      </c>
    </row>
    <row r="554" spans="1:4">
      <c r="A554" t="s">
        <v>19194</v>
      </c>
      <c r="B554" t="s">
        <v>2443</v>
      </c>
      <c r="C554" t="s">
        <v>19195</v>
      </c>
      <c r="D554" t="s">
        <v>775</v>
      </c>
    </row>
    <row r="555" spans="1:4">
      <c r="A555" t="s">
        <v>19196</v>
      </c>
      <c r="B555" t="s">
        <v>3392</v>
      </c>
      <c r="C555" t="s">
        <v>3393</v>
      </c>
      <c r="D555" t="s">
        <v>775</v>
      </c>
    </row>
    <row r="556" spans="1:4">
      <c r="A556" t="s">
        <v>19197</v>
      </c>
      <c r="B556" t="s">
        <v>19198</v>
      </c>
      <c r="C556" t="s">
        <v>19199</v>
      </c>
      <c r="D556" t="s">
        <v>775</v>
      </c>
    </row>
    <row r="557" spans="1:4">
      <c r="A557" t="s">
        <v>19200</v>
      </c>
      <c r="B557" t="s">
        <v>17198</v>
      </c>
      <c r="C557" t="s">
        <v>19201</v>
      </c>
      <c r="D557" t="s">
        <v>775</v>
      </c>
    </row>
    <row r="558" spans="1:4">
      <c r="A558" t="s">
        <v>19202</v>
      </c>
      <c r="B558" t="s">
        <v>19203</v>
      </c>
      <c r="C558" t="s">
        <v>19204</v>
      </c>
      <c r="D558" t="s">
        <v>775</v>
      </c>
    </row>
    <row r="559" spans="1:4">
      <c r="A559" t="s">
        <v>19205</v>
      </c>
      <c r="B559" t="s">
        <v>19206</v>
      </c>
      <c r="C559" t="s">
        <v>11816</v>
      </c>
      <c r="D559" t="s">
        <v>775</v>
      </c>
    </row>
    <row r="560" spans="1:4">
      <c r="A560" t="s">
        <v>19207</v>
      </c>
      <c r="B560" t="s">
        <v>19208</v>
      </c>
      <c r="C560" t="s">
        <v>19209</v>
      </c>
      <c r="D560" t="s">
        <v>775</v>
      </c>
    </row>
    <row r="561" spans="1:4">
      <c r="A561" t="s">
        <v>19210</v>
      </c>
      <c r="B561" t="s">
        <v>19211</v>
      </c>
      <c r="C561" t="s">
        <v>19212</v>
      </c>
      <c r="D561" t="s">
        <v>775</v>
      </c>
    </row>
    <row r="562" spans="1:4">
      <c r="A562" t="s">
        <v>19213</v>
      </c>
      <c r="B562" t="s">
        <v>19214</v>
      </c>
      <c r="C562" t="s">
        <v>19215</v>
      </c>
      <c r="D562" t="s">
        <v>775</v>
      </c>
    </row>
    <row r="563" spans="1:4">
      <c r="A563" t="s">
        <v>19216</v>
      </c>
      <c r="B563" t="s">
        <v>19217</v>
      </c>
      <c r="C563" t="s">
        <v>5791</v>
      </c>
      <c r="D563" t="s">
        <v>775</v>
      </c>
    </row>
    <row r="564" spans="1:4">
      <c r="A564" t="s">
        <v>19218</v>
      </c>
      <c r="B564" t="s">
        <v>19219</v>
      </c>
      <c r="C564" t="s">
        <v>19220</v>
      </c>
      <c r="D564" t="s">
        <v>772</v>
      </c>
    </row>
    <row r="565" spans="1:4">
      <c r="A565" t="s">
        <v>19221</v>
      </c>
      <c r="B565" t="s">
        <v>19222</v>
      </c>
      <c r="C565" t="s">
        <v>6229</v>
      </c>
      <c r="D565" t="s">
        <v>772</v>
      </c>
    </row>
    <row r="566" spans="1:4">
      <c r="A566" t="s">
        <v>19223</v>
      </c>
      <c r="B566" t="s">
        <v>2076</v>
      </c>
      <c r="C566" t="s">
        <v>2077</v>
      </c>
      <c r="D566" t="s">
        <v>767</v>
      </c>
    </row>
    <row r="567" spans="1:4">
      <c r="A567" t="s">
        <v>19224</v>
      </c>
      <c r="B567" t="s">
        <v>19225</v>
      </c>
      <c r="C567" t="s">
        <v>19226</v>
      </c>
      <c r="D567" t="s">
        <v>767</v>
      </c>
    </row>
    <row r="568" spans="1:4">
      <c r="A568" t="s">
        <v>19227</v>
      </c>
      <c r="B568" t="s">
        <v>19228</v>
      </c>
      <c r="C568" t="s">
        <v>19229</v>
      </c>
      <c r="D568" t="s">
        <v>775</v>
      </c>
    </row>
    <row r="569" spans="1:4">
      <c r="A569" t="s">
        <v>19230</v>
      </c>
      <c r="B569" t="s">
        <v>19231</v>
      </c>
      <c r="C569" t="s">
        <v>5927</v>
      </c>
      <c r="D569" t="s">
        <v>771</v>
      </c>
    </row>
    <row r="570" spans="1:4">
      <c r="A570" t="s">
        <v>19232</v>
      </c>
      <c r="B570" t="s">
        <v>19233</v>
      </c>
      <c r="C570" t="s">
        <v>19234</v>
      </c>
      <c r="D570" t="s">
        <v>775</v>
      </c>
    </row>
    <row r="571" spans="1:4">
      <c r="A571" t="s">
        <v>19235</v>
      </c>
      <c r="B571" t="s">
        <v>19236</v>
      </c>
      <c r="C571" t="s">
        <v>19237</v>
      </c>
      <c r="D571" t="s">
        <v>766</v>
      </c>
    </row>
    <row r="572" spans="1:4">
      <c r="A572" t="s">
        <v>19238</v>
      </c>
      <c r="B572" t="s">
        <v>19239</v>
      </c>
      <c r="C572" t="s">
        <v>19240</v>
      </c>
      <c r="D572" t="s">
        <v>772</v>
      </c>
    </row>
    <row r="573" spans="1:4">
      <c r="A573" t="s">
        <v>19241</v>
      </c>
      <c r="B573" t="s">
        <v>19242</v>
      </c>
      <c r="C573" t="s">
        <v>3733</v>
      </c>
      <c r="D573" t="s">
        <v>767</v>
      </c>
    </row>
    <row r="574" spans="1:4">
      <c r="A574" t="s">
        <v>19243</v>
      </c>
      <c r="B574" t="s">
        <v>19244</v>
      </c>
      <c r="C574" t="s">
        <v>19245</v>
      </c>
      <c r="D574" t="s">
        <v>775</v>
      </c>
    </row>
    <row r="575" spans="1:4">
      <c r="A575" t="s">
        <v>19246</v>
      </c>
      <c r="B575" t="s">
        <v>19247</v>
      </c>
      <c r="C575" t="s">
        <v>19248</v>
      </c>
      <c r="D575" t="s">
        <v>775</v>
      </c>
    </row>
    <row r="576" spans="1:4">
      <c r="A576" t="s">
        <v>19249</v>
      </c>
      <c r="B576" t="s">
        <v>19250</v>
      </c>
      <c r="C576" t="s">
        <v>19251</v>
      </c>
      <c r="D576" t="s">
        <v>775</v>
      </c>
    </row>
    <row r="577" spans="1:4">
      <c r="A577" t="s">
        <v>19252</v>
      </c>
      <c r="B577" t="s">
        <v>6698</v>
      </c>
      <c r="C577" t="s">
        <v>6699</v>
      </c>
      <c r="D577" t="s">
        <v>762</v>
      </c>
    </row>
    <row r="578" spans="1:4">
      <c r="A578" t="s">
        <v>19253</v>
      </c>
      <c r="B578" t="s">
        <v>7215</v>
      </c>
      <c r="C578" t="s">
        <v>7216</v>
      </c>
      <c r="D578" t="s">
        <v>769</v>
      </c>
    </row>
    <row r="579" spans="1:4">
      <c r="A579" t="s">
        <v>19254</v>
      </c>
      <c r="B579" t="s">
        <v>4810</v>
      </c>
      <c r="C579" t="s">
        <v>4929</v>
      </c>
      <c r="D579" t="s">
        <v>771</v>
      </c>
    </row>
    <row r="580" spans="1:4">
      <c r="A580" t="s">
        <v>19255</v>
      </c>
      <c r="B580" t="s">
        <v>19256</v>
      </c>
      <c r="C580" t="s">
        <v>19257</v>
      </c>
      <c r="D580" t="s">
        <v>764</v>
      </c>
    </row>
    <row r="581" spans="1:4">
      <c r="A581" t="s">
        <v>19258</v>
      </c>
      <c r="B581" t="s">
        <v>19259</v>
      </c>
      <c r="C581" t="s">
        <v>19260</v>
      </c>
      <c r="D581" t="s">
        <v>771</v>
      </c>
    </row>
    <row r="582" spans="1:4">
      <c r="A582" t="s">
        <v>19261</v>
      </c>
      <c r="B582" t="s">
        <v>5479</v>
      </c>
      <c r="C582" t="s">
        <v>5480</v>
      </c>
      <c r="D582" t="s">
        <v>772</v>
      </c>
    </row>
    <row r="583" spans="1:4">
      <c r="A583" t="s">
        <v>19262</v>
      </c>
      <c r="B583" t="s">
        <v>18505</v>
      </c>
      <c r="C583" t="s">
        <v>5980</v>
      </c>
      <c r="D583" t="s">
        <v>772</v>
      </c>
    </row>
    <row r="584" spans="1:4">
      <c r="A584" t="s">
        <v>19263</v>
      </c>
      <c r="B584" t="s">
        <v>3541</v>
      </c>
      <c r="C584" t="s">
        <v>19264</v>
      </c>
      <c r="D584" t="s">
        <v>773</v>
      </c>
    </row>
    <row r="585" spans="1:4">
      <c r="A585" t="s">
        <v>19265</v>
      </c>
      <c r="B585" t="s">
        <v>1209</v>
      </c>
      <c r="C585" t="s">
        <v>19266</v>
      </c>
      <c r="D585" t="s">
        <v>763</v>
      </c>
    </row>
    <row r="586" spans="1:4">
      <c r="A586" t="s">
        <v>19267</v>
      </c>
      <c r="B586" t="s">
        <v>1209</v>
      </c>
      <c r="C586" t="s">
        <v>19268</v>
      </c>
      <c r="D586" t="s">
        <v>763</v>
      </c>
    </row>
    <row r="587" spans="1:4">
      <c r="A587" t="s">
        <v>19269</v>
      </c>
      <c r="B587" t="s">
        <v>5655</v>
      </c>
      <c r="C587" t="s">
        <v>19270</v>
      </c>
      <c r="D587" t="s">
        <v>772</v>
      </c>
    </row>
    <row r="588" spans="1:4">
      <c r="A588" t="s">
        <v>19271</v>
      </c>
      <c r="B588" t="s">
        <v>6952</v>
      </c>
      <c r="C588" t="s">
        <v>6953</v>
      </c>
      <c r="D588" t="s">
        <v>772</v>
      </c>
    </row>
    <row r="589" spans="1:4">
      <c r="A589" t="s">
        <v>19272</v>
      </c>
      <c r="B589" t="s">
        <v>5617</v>
      </c>
      <c r="C589" t="s">
        <v>5618</v>
      </c>
      <c r="D589" t="s">
        <v>772</v>
      </c>
    </row>
    <row r="590" spans="1:4">
      <c r="A590" t="s">
        <v>19273</v>
      </c>
      <c r="B590" t="s">
        <v>6944</v>
      </c>
      <c r="C590" t="s">
        <v>6945</v>
      </c>
      <c r="D590" t="s">
        <v>772</v>
      </c>
    </row>
    <row r="591" spans="1:4">
      <c r="A591" t="s">
        <v>19274</v>
      </c>
      <c r="B591" t="s">
        <v>5614</v>
      </c>
      <c r="C591" t="s">
        <v>5615</v>
      </c>
      <c r="D591" t="s">
        <v>772</v>
      </c>
    </row>
    <row r="592" spans="1:4">
      <c r="A592" t="s">
        <v>19275</v>
      </c>
      <c r="B592" t="s">
        <v>6972</v>
      </c>
      <c r="C592" t="s">
        <v>6973</v>
      </c>
      <c r="D592" t="s">
        <v>772</v>
      </c>
    </row>
    <row r="593" spans="1:4">
      <c r="A593" t="s">
        <v>19276</v>
      </c>
      <c r="B593" t="s">
        <v>2218</v>
      </c>
      <c r="C593" t="s">
        <v>19277</v>
      </c>
      <c r="D593" t="s">
        <v>764</v>
      </c>
    </row>
    <row r="594" spans="1:4">
      <c r="A594" t="s">
        <v>19278</v>
      </c>
      <c r="B594" t="s">
        <v>5643</v>
      </c>
      <c r="C594" t="s">
        <v>19279</v>
      </c>
      <c r="D594" t="s">
        <v>764</v>
      </c>
    </row>
    <row r="595" spans="1:4">
      <c r="A595" t="s">
        <v>19280</v>
      </c>
      <c r="B595" t="s">
        <v>5690</v>
      </c>
      <c r="C595" t="s">
        <v>5691</v>
      </c>
      <c r="D595" t="s">
        <v>764</v>
      </c>
    </row>
    <row r="596" spans="1:4">
      <c r="A596" t="s">
        <v>19281</v>
      </c>
      <c r="B596" t="s">
        <v>19282</v>
      </c>
      <c r="C596" t="s">
        <v>19283</v>
      </c>
      <c r="D596" t="s">
        <v>777</v>
      </c>
    </row>
    <row r="597" spans="1:4">
      <c r="A597" t="s">
        <v>19284</v>
      </c>
      <c r="B597" t="s">
        <v>19285</v>
      </c>
      <c r="C597" t="s">
        <v>19286</v>
      </c>
      <c r="D597" t="s">
        <v>775</v>
      </c>
    </row>
    <row r="598" spans="1:4">
      <c r="A598" t="s">
        <v>19287</v>
      </c>
      <c r="B598" t="s">
        <v>19288</v>
      </c>
      <c r="C598" t="s">
        <v>19289</v>
      </c>
      <c r="D598" t="s">
        <v>766</v>
      </c>
    </row>
    <row r="599" spans="1:4">
      <c r="A599" t="s">
        <v>19290</v>
      </c>
      <c r="B599" t="s">
        <v>19288</v>
      </c>
      <c r="C599" t="s">
        <v>19291</v>
      </c>
      <c r="D599" t="s">
        <v>766</v>
      </c>
    </row>
    <row r="600" spans="1:4">
      <c r="A600" t="s">
        <v>19292</v>
      </c>
      <c r="B600" t="s">
        <v>19293</v>
      </c>
      <c r="C600" t="s">
        <v>19294</v>
      </c>
      <c r="D600" t="s">
        <v>770</v>
      </c>
    </row>
    <row r="601" spans="1:4">
      <c r="A601" t="s">
        <v>19295</v>
      </c>
      <c r="B601" t="s">
        <v>1795</v>
      </c>
      <c r="C601" t="s">
        <v>1796</v>
      </c>
      <c r="D601" t="s">
        <v>771</v>
      </c>
    </row>
    <row r="602" spans="1:4">
      <c r="A602" t="s">
        <v>19296</v>
      </c>
      <c r="B602" t="s">
        <v>19297</v>
      </c>
      <c r="C602" t="s">
        <v>19298</v>
      </c>
      <c r="D602" t="s">
        <v>768</v>
      </c>
    </row>
    <row r="603" spans="1:4">
      <c r="A603" t="s">
        <v>19299</v>
      </c>
      <c r="B603" t="s">
        <v>19300</v>
      </c>
      <c r="C603" t="s">
        <v>19301</v>
      </c>
      <c r="D603" t="s">
        <v>770</v>
      </c>
    </row>
    <row r="604" spans="1:4">
      <c r="A604" t="s">
        <v>19302</v>
      </c>
      <c r="B604" t="s">
        <v>5705</v>
      </c>
      <c r="C604" t="s">
        <v>5706</v>
      </c>
      <c r="D604" t="s">
        <v>768</v>
      </c>
    </row>
    <row r="605" spans="1:4">
      <c r="A605" t="s">
        <v>19303</v>
      </c>
      <c r="B605" t="s">
        <v>19304</v>
      </c>
      <c r="C605" t="s">
        <v>19305</v>
      </c>
      <c r="D605" t="s">
        <v>763</v>
      </c>
    </row>
    <row r="606" spans="1:4">
      <c r="A606" t="s">
        <v>19306</v>
      </c>
      <c r="B606" t="s">
        <v>5312</v>
      </c>
      <c r="C606" t="s">
        <v>19307</v>
      </c>
      <c r="D606" t="s">
        <v>770</v>
      </c>
    </row>
    <row r="607" spans="1:4">
      <c r="A607" t="s">
        <v>19308</v>
      </c>
      <c r="B607" t="s">
        <v>5315</v>
      </c>
      <c r="C607" t="s">
        <v>5316</v>
      </c>
      <c r="D607" t="s">
        <v>770</v>
      </c>
    </row>
    <row r="608" spans="1:4">
      <c r="A608" t="s">
        <v>19309</v>
      </c>
      <c r="B608" t="s">
        <v>2443</v>
      </c>
      <c r="C608" t="s">
        <v>19310</v>
      </c>
      <c r="D608" t="s">
        <v>775</v>
      </c>
    </row>
    <row r="609" spans="1:4">
      <c r="A609" t="s">
        <v>19311</v>
      </c>
      <c r="B609" t="s">
        <v>19312</v>
      </c>
      <c r="C609" t="s">
        <v>19313</v>
      </c>
      <c r="D609" t="s">
        <v>775</v>
      </c>
    </row>
    <row r="610" spans="1:4">
      <c r="A610" t="s">
        <v>19314</v>
      </c>
      <c r="B610" t="s">
        <v>19315</v>
      </c>
      <c r="C610" t="s">
        <v>19316</v>
      </c>
      <c r="D610" t="s">
        <v>775</v>
      </c>
    </row>
    <row r="611" spans="1:4">
      <c r="A611" t="s">
        <v>19317</v>
      </c>
      <c r="B611" t="s">
        <v>7227</v>
      </c>
      <c r="C611" t="s">
        <v>7228</v>
      </c>
      <c r="D611" t="s">
        <v>768</v>
      </c>
    </row>
    <row r="612" spans="1:4">
      <c r="A612" t="s">
        <v>19318</v>
      </c>
      <c r="B612" t="s">
        <v>19319</v>
      </c>
      <c r="C612" t="s">
        <v>19320</v>
      </c>
      <c r="D612" t="s">
        <v>775</v>
      </c>
    </row>
    <row r="613" spans="1:4">
      <c r="A613" t="s">
        <v>19321</v>
      </c>
      <c r="B613" t="s">
        <v>19322</v>
      </c>
      <c r="C613" t="s">
        <v>19323</v>
      </c>
      <c r="D613" t="s">
        <v>769</v>
      </c>
    </row>
    <row r="614" spans="1:4">
      <c r="A614" t="s">
        <v>19324</v>
      </c>
      <c r="B614" t="s">
        <v>5741</v>
      </c>
      <c r="C614" t="s">
        <v>12559</v>
      </c>
      <c r="D614" t="s">
        <v>769</v>
      </c>
    </row>
    <row r="615" spans="1:4">
      <c r="A615" t="s">
        <v>19325</v>
      </c>
      <c r="B615" t="s">
        <v>19326</v>
      </c>
      <c r="C615" t="s">
        <v>19327</v>
      </c>
      <c r="D615" t="s">
        <v>763</v>
      </c>
    </row>
    <row r="616" spans="1:4">
      <c r="A616" t="s">
        <v>19328</v>
      </c>
      <c r="B616" t="s">
        <v>5882</v>
      </c>
      <c r="C616" t="s">
        <v>6795</v>
      </c>
      <c r="D616" t="s">
        <v>772</v>
      </c>
    </row>
    <row r="617" spans="1:4">
      <c r="A617" t="s">
        <v>19329</v>
      </c>
      <c r="B617" t="s">
        <v>19330</v>
      </c>
      <c r="C617" t="s">
        <v>19331</v>
      </c>
      <c r="D617" t="s">
        <v>775</v>
      </c>
    </row>
    <row r="618" spans="1:4">
      <c r="A618" t="s">
        <v>19332</v>
      </c>
      <c r="B618" t="s">
        <v>19333</v>
      </c>
      <c r="C618" t="s">
        <v>1793</v>
      </c>
      <c r="D618" t="s">
        <v>772</v>
      </c>
    </row>
    <row r="619" spans="1:4">
      <c r="A619" t="s">
        <v>19334</v>
      </c>
      <c r="B619" t="s">
        <v>5867</v>
      </c>
      <c r="C619" t="s">
        <v>5868</v>
      </c>
      <c r="D619" t="s">
        <v>775</v>
      </c>
    </row>
    <row r="620" spans="1:4">
      <c r="A620" t="s">
        <v>19335</v>
      </c>
      <c r="B620" t="s">
        <v>19336</v>
      </c>
      <c r="C620" t="s">
        <v>19337</v>
      </c>
      <c r="D620" t="s">
        <v>775</v>
      </c>
    </row>
    <row r="621" spans="1:4">
      <c r="A621" t="s">
        <v>19338</v>
      </c>
      <c r="B621" t="s">
        <v>19339</v>
      </c>
      <c r="C621" t="s">
        <v>19340</v>
      </c>
      <c r="D621" t="s">
        <v>768</v>
      </c>
    </row>
    <row r="622" spans="1:4">
      <c r="A622" t="s">
        <v>19341</v>
      </c>
      <c r="B622" t="s">
        <v>19342</v>
      </c>
      <c r="C622" t="s">
        <v>19343</v>
      </c>
      <c r="D622" t="s">
        <v>773</v>
      </c>
    </row>
    <row r="623" spans="1:4">
      <c r="A623" t="s">
        <v>19344</v>
      </c>
      <c r="B623" t="s">
        <v>5911</v>
      </c>
      <c r="C623" t="s">
        <v>5912</v>
      </c>
      <c r="D623" t="s">
        <v>767</v>
      </c>
    </row>
    <row r="624" spans="1:4">
      <c r="A624" t="s">
        <v>19345</v>
      </c>
      <c r="B624" t="s">
        <v>6118</v>
      </c>
      <c r="C624" t="s">
        <v>6119</v>
      </c>
      <c r="D624" t="s">
        <v>768</v>
      </c>
    </row>
    <row r="625" spans="1:4">
      <c r="A625" t="s">
        <v>19346</v>
      </c>
      <c r="B625" t="s">
        <v>2672</v>
      </c>
      <c r="C625" t="s">
        <v>2681</v>
      </c>
      <c r="D625" t="s">
        <v>770</v>
      </c>
    </row>
    <row r="626" spans="1:4">
      <c r="A626" t="s">
        <v>19347</v>
      </c>
      <c r="B626" t="s">
        <v>19348</v>
      </c>
      <c r="C626" t="s">
        <v>19349</v>
      </c>
      <c r="D626" t="s">
        <v>770</v>
      </c>
    </row>
    <row r="627" spans="1:4">
      <c r="A627" t="s">
        <v>19350</v>
      </c>
      <c r="B627" t="s">
        <v>19351</v>
      </c>
      <c r="C627" t="s">
        <v>19352</v>
      </c>
      <c r="D627" t="s">
        <v>770</v>
      </c>
    </row>
    <row r="628" spans="1:4">
      <c r="A628" t="s">
        <v>19353</v>
      </c>
      <c r="B628" t="s">
        <v>6177</v>
      </c>
      <c r="C628" t="s">
        <v>19354</v>
      </c>
      <c r="D628" t="s">
        <v>770</v>
      </c>
    </row>
    <row r="629" spans="1:4">
      <c r="A629" t="s">
        <v>19355</v>
      </c>
      <c r="B629" t="s">
        <v>4255</v>
      </c>
      <c r="C629" t="s">
        <v>4256</v>
      </c>
      <c r="D629" t="s">
        <v>773</v>
      </c>
    </row>
    <row r="630" spans="1:4">
      <c r="A630" t="s">
        <v>19356</v>
      </c>
      <c r="B630" t="s">
        <v>5991</v>
      </c>
      <c r="C630" t="s">
        <v>5992</v>
      </c>
      <c r="D630" t="s">
        <v>772</v>
      </c>
    </row>
    <row r="631" spans="1:4">
      <c r="A631" t="s">
        <v>19357</v>
      </c>
      <c r="B631" t="s">
        <v>5988</v>
      </c>
      <c r="C631" t="s">
        <v>5989</v>
      </c>
      <c r="D631" t="s">
        <v>772</v>
      </c>
    </row>
    <row r="632" spans="1:4">
      <c r="A632" t="s">
        <v>19358</v>
      </c>
      <c r="B632" t="s">
        <v>19359</v>
      </c>
      <c r="C632" t="s">
        <v>7409</v>
      </c>
      <c r="D632" t="s">
        <v>772</v>
      </c>
    </row>
    <row r="633" spans="1:4">
      <c r="A633" t="s">
        <v>19360</v>
      </c>
      <c r="B633" t="s">
        <v>2177</v>
      </c>
      <c r="C633" t="s">
        <v>19361</v>
      </c>
      <c r="D633" t="s">
        <v>772</v>
      </c>
    </row>
    <row r="634" spans="1:4">
      <c r="A634" t="s">
        <v>19362</v>
      </c>
      <c r="B634" t="s">
        <v>2174</v>
      </c>
      <c r="C634" t="s">
        <v>19363</v>
      </c>
      <c r="D634" t="s">
        <v>772</v>
      </c>
    </row>
    <row r="635" spans="1:4">
      <c r="A635" t="s">
        <v>19364</v>
      </c>
      <c r="B635" t="s">
        <v>1755</v>
      </c>
      <c r="C635" t="s">
        <v>19365</v>
      </c>
      <c r="D635" t="s">
        <v>772</v>
      </c>
    </row>
    <row r="636" spans="1:4">
      <c r="A636" t="s">
        <v>19366</v>
      </c>
      <c r="B636" t="s">
        <v>6003</v>
      </c>
      <c r="C636" t="s">
        <v>6004</v>
      </c>
      <c r="D636" t="s">
        <v>772</v>
      </c>
    </row>
    <row r="637" spans="1:4">
      <c r="A637" t="s">
        <v>19367</v>
      </c>
      <c r="B637" t="s">
        <v>18501</v>
      </c>
      <c r="C637" t="s">
        <v>19368</v>
      </c>
      <c r="D637" t="s">
        <v>769</v>
      </c>
    </row>
    <row r="638" spans="1:4">
      <c r="A638" t="s">
        <v>19369</v>
      </c>
      <c r="B638" t="s">
        <v>2830</v>
      </c>
      <c r="C638" t="s">
        <v>6078</v>
      </c>
      <c r="D638" t="s">
        <v>769</v>
      </c>
    </row>
    <row r="639" spans="1:4">
      <c r="A639" t="s">
        <v>19370</v>
      </c>
      <c r="B639" t="s">
        <v>19371</v>
      </c>
      <c r="C639" t="s">
        <v>19372</v>
      </c>
      <c r="D639" t="s">
        <v>769</v>
      </c>
    </row>
    <row r="640" spans="1:4">
      <c r="A640" t="s">
        <v>19373</v>
      </c>
      <c r="B640" t="s">
        <v>6066</v>
      </c>
      <c r="C640" t="s">
        <v>19374</v>
      </c>
      <c r="D640" t="s">
        <v>770</v>
      </c>
    </row>
    <row r="641" spans="1:4">
      <c r="A641" t="s">
        <v>19375</v>
      </c>
      <c r="B641" t="s">
        <v>2882</v>
      </c>
      <c r="C641" t="s">
        <v>2883</v>
      </c>
      <c r="D641" t="s">
        <v>770</v>
      </c>
    </row>
    <row r="642" spans="1:4">
      <c r="A642" t="s">
        <v>19376</v>
      </c>
      <c r="B642" t="s">
        <v>19377</v>
      </c>
      <c r="C642" t="s">
        <v>19378</v>
      </c>
      <c r="D642" t="s">
        <v>770</v>
      </c>
    </row>
    <row r="643" spans="1:4">
      <c r="A643" t="s">
        <v>19379</v>
      </c>
      <c r="B643" t="s">
        <v>5454</v>
      </c>
      <c r="C643" t="s">
        <v>19380</v>
      </c>
      <c r="D643" t="s">
        <v>764</v>
      </c>
    </row>
    <row r="644" spans="1:4">
      <c r="A644" t="s">
        <v>19381</v>
      </c>
      <c r="B644" t="s">
        <v>6180</v>
      </c>
      <c r="C644" t="s">
        <v>19382</v>
      </c>
      <c r="D644" t="s">
        <v>770</v>
      </c>
    </row>
    <row r="645" spans="1:4">
      <c r="A645" t="s">
        <v>19383</v>
      </c>
      <c r="B645" t="s">
        <v>19384</v>
      </c>
      <c r="C645" t="s">
        <v>19385</v>
      </c>
      <c r="D645" t="s">
        <v>768</v>
      </c>
    </row>
    <row r="646" spans="1:4">
      <c r="A646" t="s">
        <v>19386</v>
      </c>
      <c r="B646" t="s">
        <v>6821</v>
      </c>
      <c r="C646" t="s">
        <v>6822</v>
      </c>
      <c r="D646" t="s">
        <v>768</v>
      </c>
    </row>
    <row r="647" spans="1:4">
      <c r="A647" t="s">
        <v>19387</v>
      </c>
      <c r="B647" t="s">
        <v>19388</v>
      </c>
      <c r="C647" t="s">
        <v>5132</v>
      </c>
      <c r="D647" t="s">
        <v>763</v>
      </c>
    </row>
    <row r="648" spans="1:4">
      <c r="A648" t="s">
        <v>19389</v>
      </c>
      <c r="B648" t="s">
        <v>4167</v>
      </c>
      <c r="C648" t="s">
        <v>19390</v>
      </c>
      <c r="D648" t="s">
        <v>771</v>
      </c>
    </row>
    <row r="649" spans="1:4">
      <c r="A649" t="s">
        <v>19391</v>
      </c>
      <c r="B649" t="s">
        <v>19392</v>
      </c>
      <c r="C649" t="s">
        <v>19393</v>
      </c>
      <c r="D649" t="s">
        <v>777</v>
      </c>
    </row>
    <row r="650" spans="1:4">
      <c r="A650" t="s">
        <v>19394</v>
      </c>
      <c r="B650" t="s">
        <v>5955</v>
      </c>
      <c r="C650" t="s">
        <v>5956</v>
      </c>
      <c r="D650" t="s">
        <v>772</v>
      </c>
    </row>
    <row r="651" spans="1:4">
      <c r="A651" t="s">
        <v>19395</v>
      </c>
      <c r="B651" t="s">
        <v>6189</v>
      </c>
      <c r="C651" t="s">
        <v>19396</v>
      </c>
      <c r="D651" t="s">
        <v>766</v>
      </c>
    </row>
    <row r="652" spans="1:4">
      <c r="A652" t="s">
        <v>19397</v>
      </c>
      <c r="B652" t="s">
        <v>19398</v>
      </c>
      <c r="C652" t="s">
        <v>19399</v>
      </c>
      <c r="D652" t="s">
        <v>775</v>
      </c>
    </row>
    <row r="653" spans="1:4">
      <c r="A653" t="s">
        <v>19400</v>
      </c>
      <c r="B653" t="s">
        <v>19401</v>
      </c>
      <c r="C653" t="s">
        <v>19402</v>
      </c>
      <c r="D653" t="s">
        <v>764</v>
      </c>
    </row>
    <row r="654" spans="1:4">
      <c r="A654" t="s">
        <v>19403</v>
      </c>
      <c r="B654" t="s">
        <v>7015</v>
      </c>
      <c r="C654" t="s">
        <v>7016</v>
      </c>
      <c r="D654" t="s">
        <v>768</v>
      </c>
    </row>
    <row r="655" spans="1:4">
      <c r="A655" t="s">
        <v>19404</v>
      </c>
      <c r="B655" t="s">
        <v>7015</v>
      </c>
      <c r="C655" t="s">
        <v>6116</v>
      </c>
      <c r="D655" t="s">
        <v>768</v>
      </c>
    </row>
    <row r="656" spans="1:4">
      <c r="A656" t="s">
        <v>19405</v>
      </c>
      <c r="B656" t="s">
        <v>19406</v>
      </c>
      <c r="C656" t="s">
        <v>19407</v>
      </c>
      <c r="D656" t="s">
        <v>766</v>
      </c>
    </row>
    <row r="657" spans="1:4">
      <c r="A657" t="s">
        <v>19408</v>
      </c>
      <c r="B657" t="s">
        <v>19409</v>
      </c>
      <c r="C657" t="s">
        <v>5833</v>
      </c>
      <c r="D657" t="s">
        <v>775</v>
      </c>
    </row>
    <row r="658" spans="1:4">
      <c r="A658" t="s">
        <v>19410</v>
      </c>
      <c r="B658" t="s">
        <v>19411</v>
      </c>
      <c r="C658" t="s">
        <v>19412</v>
      </c>
      <c r="D658" t="s">
        <v>770</v>
      </c>
    </row>
    <row r="659" spans="1:4">
      <c r="A659" t="s">
        <v>19413</v>
      </c>
      <c r="B659" t="s">
        <v>3780</v>
      </c>
      <c r="C659" t="s">
        <v>19414</v>
      </c>
      <c r="D659" t="s">
        <v>770</v>
      </c>
    </row>
    <row r="660" spans="1:4">
      <c r="A660" t="s">
        <v>19415</v>
      </c>
      <c r="B660" t="s">
        <v>19416</v>
      </c>
      <c r="C660" t="s">
        <v>19417</v>
      </c>
      <c r="D660" t="s">
        <v>775</v>
      </c>
    </row>
    <row r="661" spans="1:4">
      <c r="A661" t="s">
        <v>19418</v>
      </c>
      <c r="B661" t="s">
        <v>19419</v>
      </c>
      <c r="C661" t="s">
        <v>19420</v>
      </c>
      <c r="D661" t="s">
        <v>769</v>
      </c>
    </row>
    <row r="662" spans="1:4">
      <c r="A662" t="s">
        <v>19421</v>
      </c>
      <c r="B662" t="s">
        <v>19422</v>
      </c>
      <c r="C662" t="s">
        <v>19423</v>
      </c>
      <c r="D662" t="s">
        <v>766</v>
      </c>
    </row>
    <row r="663" spans="1:4">
      <c r="A663" t="s">
        <v>19424</v>
      </c>
      <c r="B663" t="s">
        <v>19425</v>
      </c>
      <c r="C663" t="s">
        <v>19426</v>
      </c>
      <c r="D663" t="s">
        <v>766</v>
      </c>
    </row>
    <row r="664" spans="1:4">
      <c r="A664" t="s">
        <v>19427</v>
      </c>
      <c r="B664" t="s">
        <v>19428</v>
      </c>
      <c r="C664" t="s">
        <v>19429</v>
      </c>
      <c r="D664" t="s">
        <v>766</v>
      </c>
    </row>
    <row r="665" spans="1:4">
      <c r="A665" t="s">
        <v>19430</v>
      </c>
      <c r="B665" t="s">
        <v>19431</v>
      </c>
      <c r="C665" t="s">
        <v>19432</v>
      </c>
      <c r="D665" t="s">
        <v>768</v>
      </c>
    </row>
    <row r="666" spans="1:4">
      <c r="A666" t="s">
        <v>19433</v>
      </c>
      <c r="B666" t="s">
        <v>19434</v>
      </c>
      <c r="C666" t="s">
        <v>19435</v>
      </c>
      <c r="D666" t="s">
        <v>775</v>
      </c>
    </row>
    <row r="667" spans="1:4">
      <c r="A667" t="s">
        <v>19436</v>
      </c>
      <c r="B667" t="s">
        <v>19437</v>
      </c>
      <c r="C667" t="s">
        <v>19438</v>
      </c>
      <c r="D667" t="s">
        <v>768</v>
      </c>
    </row>
    <row r="668" spans="1:4">
      <c r="A668" t="s">
        <v>19439</v>
      </c>
      <c r="B668" t="s">
        <v>14665</v>
      </c>
      <c r="C668" t="s">
        <v>19440</v>
      </c>
      <c r="D668" t="s">
        <v>775</v>
      </c>
    </row>
    <row r="669" spans="1:4">
      <c r="A669" t="s">
        <v>19441</v>
      </c>
      <c r="B669" t="s">
        <v>19442</v>
      </c>
      <c r="C669" t="s">
        <v>19443</v>
      </c>
      <c r="D669" t="s">
        <v>775</v>
      </c>
    </row>
    <row r="670" spans="1:4">
      <c r="A670" t="s">
        <v>19444</v>
      </c>
      <c r="B670" t="s">
        <v>17186</v>
      </c>
      <c r="C670" t="s">
        <v>17187</v>
      </c>
      <c r="D670" t="s">
        <v>775</v>
      </c>
    </row>
    <row r="671" spans="1:4">
      <c r="A671" t="s">
        <v>19445</v>
      </c>
      <c r="B671" t="s">
        <v>19446</v>
      </c>
      <c r="C671" t="s">
        <v>19447</v>
      </c>
      <c r="D671" t="s">
        <v>769</v>
      </c>
    </row>
    <row r="672" spans="1:4">
      <c r="A672" t="s">
        <v>19448</v>
      </c>
      <c r="B672" t="s">
        <v>19449</v>
      </c>
      <c r="C672" t="s">
        <v>19450</v>
      </c>
      <c r="D672" t="s">
        <v>764</v>
      </c>
    </row>
    <row r="673" spans="1:4">
      <c r="A673" t="s">
        <v>19451</v>
      </c>
      <c r="B673" t="s">
        <v>19452</v>
      </c>
      <c r="C673" t="s">
        <v>19453</v>
      </c>
      <c r="D673" t="s">
        <v>775</v>
      </c>
    </row>
    <row r="674" spans="1:4">
      <c r="A674" t="s">
        <v>19454</v>
      </c>
      <c r="B674" t="s">
        <v>14627</v>
      </c>
      <c r="C674" t="s">
        <v>19455</v>
      </c>
      <c r="D674" t="s">
        <v>775</v>
      </c>
    </row>
    <row r="675" spans="1:4">
      <c r="A675" t="s">
        <v>19456</v>
      </c>
      <c r="B675" t="s">
        <v>17168</v>
      </c>
      <c r="C675" t="s">
        <v>19457</v>
      </c>
      <c r="D675" t="s">
        <v>775</v>
      </c>
    </row>
    <row r="676" spans="1:4">
      <c r="A676" t="s">
        <v>19458</v>
      </c>
      <c r="B676" t="s">
        <v>19459</v>
      </c>
      <c r="C676" t="s">
        <v>19460</v>
      </c>
      <c r="D676" t="s">
        <v>770</v>
      </c>
    </row>
    <row r="677" spans="1:4">
      <c r="A677" t="s">
        <v>19461</v>
      </c>
      <c r="B677" t="s">
        <v>6267</v>
      </c>
      <c r="C677" t="s">
        <v>6268</v>
      </c>
      <c r="D677" t="s">
        <v>775</v>
      </c>
    </row>
    <row r="678" spans="1:4">
      <c r="A678" t="s">
        <v>19462</v>
      </c>
      <c r="B678" t="s">
        <v>19463</v>
      </c>
      <c r="C678" t="s">
        <v>19464</v>
      </c>
      <c r="D678" t="s">
        <v>770</v>
      </c>
    </row>
    <row r="679" spans="1:4">
      <c r="A679" t="s">
        <v>19465</v>
      </c>
      <c r="B679" t="s">
        <v>19466</v>
      </c>
      <c r="C679" t="s">
        <v>19467</v>
      </c>
      <c r="D679" t="s">
        <v>769</v>
      </c>
    </row>
    <row r="680" spans="1:4">
      <c r="A680" t="s">
        <v>19468</v>
      </c>
      <c r="B680" t="s">
        <v>19469</v>
      </c>
      <c r="C680" t="s">
        <v>19470</v>
      </c>
      <c r="D680" t="s">
        <v>770</v>
      </c>
    </row>
    <row r="681" spans="1:4">
      <c r="A681" t="s">
        <v>19471</v>
      </c>
      <c r="B681" t="s">
        <v>19472</v>
      </c>
      <c r="C681" t="s">
        <v>19473</v>
      </c>
      <c r="D681" t="s">
        <v>775</v>
      </c>
    </row>
    <row r="682" spans="1:4">
      <c r="A682" t="s">
        <v>19474</v>
      </c>
      <c r="B682" t="s">
        <v>4122</v>
      </c>
      <c r="C682" t="s">
        <v>19475</v>
      </c>
      <c r="D682" t="s">
        <v>771</v>
      </c>
    </row>
    <row r="683" spans="1:4">
      <c r="A683" t="s">
        <v>19476</v>
      </c>
      <c r="B683" t="s">
        <v>6430</v>
      </c>
      <c r="C683" t="s">
        <v>6431</v>
      </c>
      <c r="D683" t="s">
        <v>768</v>
      </c>
    </row>
    <row r="684" spans="1:4">
      <c r="A684" t="s">
        <v>19477</v>
      </c>
      <c r="B684" t="s">
        <v>6450</v>
      </c>
      <c r="C684" t="s">
        <v>19478</v>
      </c>
      <c r="D684" t="s">
        <v>768</v>
      </c>
    </row>
    <row r="685" spans="1:4">
      <c r="A685" t="s">
        <v>19479</v>
      </c>
      <c r="B685" t="s">
        <v>19480</v>
      </c>
      <c r="C685" t="s">
        <v>19481</v>
      </c>
      <c r="D685" t="s">
        <v>773</v>
      </c>
    </row>
    <row r="686" spans="1:4">
      <c r="A686" t="s">
        <v>19482</v>
      </c>
      <c r="B686" t="s">
        <v>19483</v>
      </c>
      <c r="C686" t="s">
        <v>19484</v>
      </c>
      <c r="D686" t="s">
        <v>766</v>
      </c>
    </row>
    <row r="687" spans="1:4">
      <c r="A687" t="s">
        <v>19485</v>
      </c>
      <c r="B687" t="s">
        <v>6527</v>
      </c>
      <c r="C687" t="s">
        <v>6528</v>
      </c>
      <c r="D687" t="s">
        <v>770</v>
      </c>
    </row>
    <row r="688" spans="1:4">
      <c r="A688" t="s">
        <v>19486</v>
      </c>
      <c r="B688" t="s">
        <v>19487</v>
      </c>
      <c r="C688" t="s">
        <v>19488</v>
      </c>
      <c r="D688" t="s">
        <v>765</v>
      </c>
    </row>
    <row r="689" spans="1:4">
      <c r="A689" t="s">
        <v>19489</v>
      </c>
      <c r="B689" t="s">
        <v>19490</v>
      </c>
      <c r="C689" t="s">
        <v>6462</v>
      </c>
      <c r="D689" t="s">
        <v>766</v>
      </c>
    </row>
    <row r="690" spans="1:4">
      <c r="A690" t="s">
        <v>19491</v>
      </c>
      <c r="B690" t="s">
        <v>6518</v>
      </c>
      <c r="C690" t="s">
        <v>12073</v>
      </c>
      <c r="D690" t="s">
        <v>777</v>
      </c>
    </row>
    <row r="691" spans="1:4">
      <c r="A691" t="s">
        <v>19492</v>
      </c>
      <c r="B691" t="s">
        <v>6252</v>
      </c>
      <c r="C691" t="s">
        <v>6253</v>
      </c>
      <c r="D691" t="s">
        <v>777</v>
      </c>
    </row>
    <row r="692" spans="1:4">
      <c r="A692" t="s">
        <v>19493</v>
      </c>
      <c r="B692" t="s">
        <v>19494</v>
      </c>
      <c r="C692" t="s">
        <v>19495</v>
      </c>
      <c r="D692" t="s">
        <v>766</v>
      </c>
    </row>
    <row r="693" spans="1:4">
      <c r="A693" t="s">
        <v>19496</v>
      </c>
      <c r="B693" t="s">
        <v>19497</v>
      </c>
      <c r="C693" t="s">
        <v>19498</v>
      </c>
      <c r="D693" t="s">
        <v>771</v>
      </c>
    </row>
    <row r="694" spans="1:4">
      <c r="A694" t="s">
        <v>19499</v>
      </c>
      <c r="B694" t="s">
        <v>19500</v>
      </c>
      <c r="C694" t="s">
        <v>19501</v>
      </c>
      <c r="D694" t="s">
        <v>762</v>
      </c>
    </row>
    <row r="695" spans="1:4">
      <c r="A695" t="s">
        <v>19502</v>
      </c>
      <c r="B695" t="s">
        <v>19503</v>
      </c>
      <c r="C695" t="s">
        <v>19504</v>
      </c>
      <c r="D695" t="s">
        <v>766</v>
      </c>
    </row>
    <row r="696" spans="1:4">
      <c r="A696" t="s">
        <v>19505</v>
      </c>
      <c r="B696" t="s">
        <v>19506</v>
      </c>
      <c r="C696" t="s">
        <v>5930</v>
      </c>
      <c r="D696" t="s">
        <v>766</v>
      </c>
    </row>
    <row r="697" spans="1:4">
      <c r="A697" t="s">
        <v>19507</v>
      </c>
      <c r="B697" t="s">
        <v>19508</v>
      </c>
      <c r="C697" t="s">
        <v>19509</v>
      </c>
      <c r="D697" t="s">
        <v>766</v>
      </c>
    </row>
    <row r="698" spans="1:4">
      <c r="A698" t="s">
        <v>19510</v>
      </c>
      <c r="B698" t="s">
        <v>19511</v>
      </c>
      <c r="C698" t="s">
        <v>19512</v>
      </c>
      <c r="D698" t="s">
        <v>775</v>
      </c>
    </row>
    <row r="699" spans="1:4">
      <c r="A699" t="s">
        <v>19513</v>
      </c>
      <c r="B699" t="s">
        <v>19514</v>
      </c>
      <c r="C699" t="s">
        <v>19515</v>
      </c>
      <c r="D699" t="s">
        <v>772</v>
      </c>
    </row>
    <row r="700" spans="1:4">
      <c r="A700" t="s">
        <v>19516</v>
      </c>
      <c r="B700" t="s">
        <v>19517</v>
      </c>
      <c r="C700" t="s">
        <v>19518</v>
      </c>
      <c r="D700" t="s">
        <v>772</v>
      </c>
    </row>
    <row r="701" spans="1:4">
      <c r="A701" t="s">
        <v>19519</v>
      </c>
      <c r="B701" t="s">
        <v>19520</v>
      </c>
      <c r="C701" t="s">
        <v>19521</v>
      </c>
      <c r="D701" t="s">
        <v>765</v>
      </c>
    </row>
    <row r="702" spans="1:4">
      <c r="A702" t="s">
        <v>19522</v>
      </c>
      <c r="B702" t="s">
        <v>5994</v>
      </c>
      <c r="C702" t="s">
        <v>19523</v>
      </c>
      <c r="D702" t="s">
        <v>772</v>
      </c>
    </row>
    <row r="703" spans="1:4">
      <c r="A703" t="s">
        <v>19524</v>
      </c>
      <c r="B703" t="s">
        <v>3223</v>
      </c>
      <c r="C703" t="s">
        <v>3224</v>
      </c>
      <c r="D703" t="s">
        <v>764</v>
      </c>
    </row>
    <row r="704" spans="1:4">
      <c r="A704" t="s">
        <v>19525</v>
      </c>
      <c r="B704" t="s">
        <v>6287</v>
      </c>
      <c r="C704" t="s">
        <v>6288</v>
      </c>
      <c r="D704" t="s">
        <v>764</v>
      </c>
    </row>
    <row r="705" spans="1:4">
      <c r="A705" t="s">
        <v>19526</v>
      </c>
      <c r="B705" t="s">
        <v>19527</v>
      </c>
      <c r="C705" t="s">
        <v>19528</v>
      </c>
      <c r="D705" t="s">
        <v>768</v>
      </c>
    </row>
    <row r="706" spans="1:4">
      <c r="A706" t="s">
        <v>19529</v>
      </c>
      <c r="B706" t="s">
        <v>19530</v>
      </c>
      <c r="C706" t="s">
        <v>19531</v>
      </c>
      <c r="D706" t="s">
        <v>769</v>
      </c>
    </row>
    <row r="707" spans="1:4">
      <c r="A707" t="s">
        <v>19532</v>
      </c>
      <c r="B707" t="s">
        <v>19533</v>
      </c>
      <c r="C707" t="s">
        <v>5662</v>
      </c>
      <c r="D707" t="s">
        <v>764</v>
      </c>
    </row>
    <row r="708" spans="1:4">
      <c r="A708" t="s">
        <v>19534</v>
      </c>
      <c r="B708" t="s">
        <v>5891</v>
      </c>
      <c r="C708" t="s">
        <v>5892</v>
      </c>
      <c r="D708" t="s">
        <v>768</v>
      </c>
    </row>
    <row r="709" spans="1:4">
      <c r="A709" t="s">
        <v>19535</v>
      </c>
      <c r="B709" t="s">
        <v>19536</v>
      </c>
      <c r="C709" t="s">
        <v>19537</v>
      </c>
      <c r="D709" t="s">
        <v>777</v>
      </c>
    </row>
    <row r="710" spans="1:4">
      <c r="A710" t="s">
        <v>19538</v>
      </c>
      <c r="B710" t="s">
        <v>6635</v>
      </c>
      <c r="C710" t="s">
        <v>6636</v>
      </c>
      <c r="D710" t="s">
        <v>764</v>
      </c>
    </row>
    <row r="711" spans="1:4">
      <c r="A711" t="s">
        <v>19539</v>
      </c>
      <c r="B711" t="s">
        <v>19540</v>
      </c>
      <c r="C711" t="s">
        <v>19541</v>
      </c>
      <c r="D711" t="s">
        <v>766</v>
      </c>
    </row>
    <row r="712" spans="1:4">
      <c r="A712" t="s">
        <v>19542</v>
      </c>
      <c r="B712" t="s">
        <v>18332</v>
      </c>
      <c r="C712" t="s">
        <v>19543</v>
      </c>
      <c r="D712" t="s">
        <v>772</v>
      </c>
    </row>
    <row r="713" spans="1:4">
      <c r="A713" t="s">
        <v>19544</v>
      </c>
      <c r="B713" t="s">
        <v>19545</v>
      </c>
      <c r="C713" t="s">
        <v>19546</v>
      </c>
      <c r="D713" t="s">
        <v>765</v>
      </c>
    </row>
    <row r="714" spans="1:4">
      <c r="A714" t="s">
        <v>19547</v>
      </c>
      <c r="B714" t="s">
        <v>19548</v>
      </c>
      <c r="C714" t="s">
        <v>19549</v>
      </c>
      <c r="D714" t="s">
        <v>766</v>
      </c>
    </row>
    <row r="715" spans="1:4">
      <c r="A715" t="s">
        <v>19550</v>
      </c>
      <c r="B715" t="s">
        <v>19551</v>
      </c>
      <c r="C715" t="s">
        <v>19552</v>
      </c>
      <c r="D715" t="s">
        <v>766</v>
      </c>
    </row>
    <row r="716" spans="1:4">
      <c r="A716" t="s">
        <v>19553</v>
      </c>
      <c r="B716" t="s">
        <v>19554</v>
      </c>
      <c r="C716" t="s">
        <v>19555</v>
      </c>
      <c r="D716" t="s">
        <v>763</v>
      </c>
    </row>
    <row r="717" spans="1:4">
      <c r="A717" t="s">
        <v>19556</v>
      </c>
      <c r="B717" t="s">
        <v>19557</v>
      </c>
      <c r="C717" t="s">
        <v>19558</v>
      </c>
      <c r="D717" t="s">
        <v>772</v>
      </c>
    </row>
    <row r="718" spans="1:4">
      <c r="A718" t="s">
        <v>19559</v>
      </c>
      <c r="B718" t="s">
        <v>6168</v>
      </c>
      <c r="C718" t="s">
        <v>6169</v>
      </c>
      <c r="D718" t="s">
        <v>770</v>
      </c>
    </row>
    <row r="719" spans="1:4">
      <c r="A719" t="s">
        <v>19560</v>
      </c>
      <c r="B719" t="s">
        <v>6168</v>
      </c>
      <c r="C719" t="s">
        <v>19561</v>
      </c>
      <c r="D719" t="s">
        <v>770</v>
      </c>
    </row>
    <row r="720" spans="1:4">
      <c r="A720" t="s">
        <v>19562</v>
      </c>
      <c r="B720" t="s">
        <v>19563</v>
      </c>
      <c r="C720" t="s">
        <v>19564</v>
      </c>
      <c r="D720" t="s">
        <v>777</v>
      </c>
    </row>
    <row r="721" spans="1:4">
      <c r="A721" t="s">
        <v>19565</v>
      </c>
      <c r="B721" t="s">
        <v>6800</v>
      </c>
      <c r="C721" t="s">
        <v>19566</v>
      </c>
      <c r="D721" t="s">
        <v>766</v>
      </c>
    </row>
    <row r="722" spans="1:4">
      <c r="A722" t="s">
        <v>19567</v>
      </c>
      <c r="B722" t="s">
        <v>3095</v>
      </c>
      <c r="C722" t="s">
        <v>3096</v>
      </c>
      <c r="D722" t="s">
        <v>764</v>
      </c>
    </row>
    <row r="723" spans="1:4">
      <c r="A723" t="s">
        <v>19568</v>
      </c>
      <c r="B723" t="s">
        <v>19569</v>
      </c>
      <c r="C723" t="s">
        <v>19570</v>
      </c>
      <c r="D723" t="s">
        <v>775</v>
      </c>
    </row>
    <row r="724" spans="1:4">
      <c r="A724" t="s">
        <v>19571</v>
      </c>
      <c r="B724" t="s">
        <v>19572</v>
      </c>
      <c r="C724" t="s">
        <v>19573</v>
      </c>
      <c r="D724" t="s">
        <v>775</v>
      </c>
    </row>
    <row r="725" spans="1:4">
      <c r="A725" t="s">
        <v>19574</v>
      </c>
      <c r="B725" t="s">
        <v>19575</v>
      </c>
      <c r="C725" t="s">
        <v>19576</v>
      </c>
      <c r="D725" t="s">
        <v>775</v>
      </c>
    </row>
    <row r="726" spans="1:4">
      <c r="A726" t="s">
        <v>19577</v>
      </c>
      <c r="B726" t="s">
        <v>19578</v>
      </c>
      <c r="C726" t="s">
        <v>19579</v>
      </c>
      <c r="D726" t="s">
        <v>775</v>
      </c>
    </row>
    <row r="727" spans="1:4">
      <c r="A727" t="s">
        <v>19580</v>
      </c>
      <c r="B727" t="s">
        <v>19581</v>
      </c>
      <c r="C727" t="s">
        <v>19582</v>
      </c>
      <c r="D727" t="s">
        <v>775</v>
      </c>
    </row>
    <row r="728" spans="1:4">
      <c r="A728" t="s">
        <v>19583</v>
      </c>
      <c r="B728" t="s">
        <v>19584</v>
      </c>
      <c r="C728" t="s">
        <v>19585</v>
      </c>
      <c r="D728" t="s">
        <v>775</v>
      </c>
    </row>
    <row r="729" spans="1:4">
      <c r="A729" t="s">
        <v>19586</v>
      </c>
      <c r="B729" t="s">
        <v>19587</v>
      </c>
      <c r="C729" t="s">
        <v>19588</v>
      </c>
      <c r="D729" t="s">
        <v>775</v>
      </c>
    </row>
    <row r="730" spans="1:4">
      <c r="A730" t="s">
        <v>19589</v>
      </c>
      <c r="B730" t="s">
        <v>19590</v>
      </c>
      <c r="C730" t="s">
        <v>19591</v>
      </c>
      <c r="D730" t="s">
        <v>775</v>
      </c>
    </row>
    <row r="731" spans="1:4">
      <c r="A731" t="s">
        <v>19592</v>
      </c>
      <c r="B731" t="s">
        <v>19593</v>
      </c>
      <c r="C731" t="s">
        <v>19594</v>
      </c>
      <c r="D731" t="s">
        <v>775</v>
      </c>
    </row>
    <row r="732" spans="1:4">
      <c r="A732" t="s">
        <v>19595</v>
      </c>
      <c r="B732" t="s">
        <v>19596</v>
      </c>
      <c r="C732" t="s">
        <v>19597</v>
      </c>
      <c r="D732" t="s">
        <v>777</v>
      </c>
    </row>
    <row r="733" spans="1:4">
      <c r="A733" t="s">
        <v>19598</v>
      </c>
      <c r="B733" t="s">
        <v>6670</v>
      </c>
      <c r="C733" t="s">
        <v>19599</v>
      </c>
      <c r="D733" t="s">
        <v>766</v>
      </c>
    </row>
    <row r="734" spans="1:4">
      <c r="A734" t="s">
        <v>19600</v>
      </c>
      <c r="B734" t="s">
        <v>19601</v>
      </c>
      <c r="C734" t="s">
        <v>19602</v>
      </c>
      <c r="D734" t="s">
        <v>769</v>
      </c>
    </row>
    <row r="735" spans="1:4">
      <c r="A735" t="s">
        <v>19603</v>
      </c>
      <c r="B735" t="s">
        <v>19604</v>
      </c>
      <c r="C735" t="s">
        <v>19605</v>
      </c>
      <c r="D735" t="s">
        <v>769</v>
      </c>
    </row>
    <row r="736" spans="1:4">
      <c r="A736" t="s">
        <v>19606</v>
      </c>
      <c r="B736" t="s">
        <v>19607</v>
      </c>
      <c r="C736" t="s">
        <v>19608</v>
      </c>
      <c r="D736" t="s">
        <v>775</v>
      </c>
    </row>
    <row r="737" spans="1:4">
      <c r="A737" t="s">
        <v>19609</v>
      </c>
      <c r="B737" t="s">
        <v>19610</v>
      </c>
      <c r="C737" t="s">
        <v>19611</v>
      </c>
      <c r="D737" t="s">
        <v>775</v>
      </c>
    </row>
    <row r="738" spans="1:4">
      <c r="A738" t="s">
        <v>19612</v>
      </c>
      <c r="B738" t="s">
        <v>19613</v>
      </c>
      <c r="C738" t="s">
        <v>19614</v>
      </c>
      <c r="D738" t="s">
        <v>775</v>
      </c>
    </row>
    <row r="739" spans="1:4">
      <c r="A739" t="s">
        <v>19615</v>
      </c>
      <c r="B739" t="s">
        <v>19616</v>
      </c>
      <c r="C739" t="s">
        <v>19617</v>
      </c>
      <c r="D739" t="s">
        <v>775</v>
      </c>
    </row>
    <row r="740" spans="1:4">
      <c r="A740" t="s">
        <v>19618</v>
      </c>
      <c r="B740" t="s">
        <v>19503</v>
      </c>
      <c r="C740" t="s">
        <v>19619</v>
      </c>
      <c r="D740" t="s">
        <v>766</v>
      </c>
    </row>
    <row r="741" spans="1:4">
      <c r="A741" t="s">
        <v>19620</v>
      </c>
      <c r="B741" t="s">
        <v>19621</v>
      </c>
      <c r="C741" t="s">
        <v>6726</v>
      </c>
      <c r="D741" t="s">
        <v>769</v>
      </c>
    </row>
    <row r="742" spans="1:4">
      <c r="A742" t="s">
        <v>19622</v>
      </c>
      <c r="B742" t="s">
        <v>19623</v>
      </c>
      <c r="C742" t="s">
        <v>19624</v>
      </c>
      <c r="D742" t="s">
        <v>762</v>
      </c>
    </row>
    <row r="743" spans="1:4">
      <c r="A743" t="s">
        <v>19625</v>
      </c>
      <c r="B743" t="s">
        <v>19626</v>
      </c>
      <c r="C743" t="s">
        <v>19627</v>
      </c>
      <c r="D743" t="s">
        <v>775</v>
      </c>
    </row>
    <row r="744" spans="1:4">
      <c r="A744" t="s">
        <v>19628</v>
      </c>
      <c r="B744" t="s">
        <v>6504</v>
      </c>
      <c r="C744" t="s">
        <v>6505</v>
      </c>
      <c r="D744" t="s">
        <v>777</v>
      </c>
    </row>
    <row r="745" spans="1:4">
      <c r="A745" t="s">
        <v>19629</v>
      </c>
      <c r="B745" t="s">
        <v>2909</v>
      </c>
      <c r="C745" t="s">
        <v>19630</v>
      </c>
      <c r="D745" t="s">
        <v>775</v>
      </c>
    </row>
    <row r="746" spans="1:4">
      <c r="A746" t="s">
        <v>19631</v>
      </c>
      <c r="B746" t="s">
        <v>19632</v>
      </c>
      <c r="C746" t="s">
        <v>19633</v>
      </c>
      <c r="D746" t="s">
        <v>766</v>
      </c>
    </row>
    <row r="747" spans="1:4">
      <c r="A747" t="s">
        <v>19634</v>
      </c>
      <c r="B747" t="s">
        <v>19635</v>
      </c>
      <c r="C747" t="s">
        <v>19636</v>
      </c>
      <c r="D747" t="s">
        <v>766</v>
      </c>
    </row>
    <row r="748" spans="1:4">
      <c r="A748" t="s">
        <v>19637</v>
      </c>
      <c r="B748" t="s">
        <v>6687</v>
      </c>
      <c r="C748" t="s">
        <v>6690</v>
      </c>
      <c r="D748" t="s">
        <v>766</v>
      </c>
    </row>
    <row r="749" spans="1:4">
      <c r="A749" t="s">
        <v>19638</v>
      </c>
      <c r="B749" t="s">
        <v>19639</v>
      </c>
      <c r="C749" t="s">
        <v>19640</v>
      </c>
      <c r="D749" t="s">
        <v>775</v>
      </c>
    </row>
    <row r="750" spans="1:4">
      <c r="A750" t="s">
        <v>19641</v>
      </c>
      <c r="B750" t="s">
        <v>19642</v>
      </c>
      <c r="C750" t="s">
        <v>19643</v>
      </c>
      <c r="D750" t="s">
        <v>775</v>
      </c>
    </row>
    <row r="751" spans="1:4">
      <c r="A751" t="s">
        <v>19644</v>
      </c>
      <c r="B751" t="s">
        <v>19645</v>
      </c>
      <c r="C751" t="s">
        <v>19646</v>
      </c>
      <c r="D751" t="s">
        <v>775</v>
      </c>
    </row>
    <row r="752" spans="1:4">
      <c r="A752" t="s">
        <v>19647</v>
      </c>
      <c r="B752" t="s">
        <v>5782</v>
      </c>
      <c r="C752" t="s">
        <v>19648</v>
      </c>
      <c r="D752" t="s">
        <v>775</v>
      </c>
    </row>
    <row r="753" spans="1:4">
      <c r="A753" t="s">
        <v>19649</v>
      </c>
      <c r="B753" t="s">
        <v>6711</v>
      </c>
      <c r="C753" t="s">
        <v>6712</v>
      </c>
      <c r="D753" t="s">
        <v>762</v>
      </c>
    </row>
    <row r="754" spans="1:4">
      <c r="A754" t="s">
        <v>19650</v>
      </c>
      <c r="B754" t="s">
        <v>19651</v>
      </c>
      <c r="C754" t="s">
        <v>19652</v>
      </c>
      <c r="D754" t="s">
        <v>775</v>
      </c>
    </row>
    <row r="755" spans="1:4">
      <c r="A755" t="s">
        <v>19653</v>
      </c>
      <c r="B755" t="s">
        <v>19654</v>
      </c>
      <c r="C755" t="s">
        <v>19655</v>
      </c>
      <c r="D755" t="s">
        <v>769</v>
      </c>
    </row>
    <row r="756" spans="1:4">
      <c r="A756" t="s">
        <v>19656</v>
      </c>
      <c r="B756" t="s">
        <v>19657</v>
      </c>
      <c r="C756" t="s">
        <v>19658</v>
      </c>
      <c r="D756" t="s">
        <v>775</v>
      </c>
    </row>
    <row r="757" spans="1:4">
      <c r="A757" t="s">
        <v>19659</v>
      </c>
      <c r="B757" t="s">
        <v>6717</v>
      </c>
      <c r="C757" t="s">
        <v>6718</v>
      </c>
      <c r="D757" t="s">
        <v>762</v>
      </c>
    </row>
    <row r="758" spans="1:4">
      <c r="A758" t="s">
        <v>19660</v>
      </c>
      <c r="B758" t="s">
        <v>6741</v>
      </c>
      <c r="C758" t="s">
        <v>6742</v>
      </c>
      <c r="D758" t="s">
        <v>770</v>
      </c>
    </row>
    <row r="759" spans="1:4">
      <c r="A759" t="s">
        <v>19661</v>
      </c>
      <c r="B759" t="s">
        <v>19662</v>
      </c>
      <c r="C759" t="s">
        <v>19663</v>
      </c>
      <c r="D759" t="s">
        <v>775</v>
      </c>
    </row>
    <row r="760" spans="1:4">
      <c r="A760" t="s">
        <v>19664</v>
      </c>
      <c r="B760" t="s">
        <v>19665</v>
      </c>
      <c r="C760" t="s">
        <v>19666</v>
      </c>
      <c r="D760" t="s">
        <v>775</v>
      </c>
    </row>
    <row r="761" spans="1:4">
      <c r="A761" t="s">
        <v>19667</v>
      </c>
      <c r="B761" t="s">
        <v>19668</v>
      </c>
      <c r="C761" t="s">
        <v>19669</v>
      </c>
      <c r="D761" t="s">
        <v>775</v>
      </c>
    </row>
    <row r="762" spans="1:4">
      <c r="A762" t="s">
        <v>19670</v>
      </c>
      <c r="B762" t="s">
        <v>19671</v>
      </c>
      <c r="C762" t="s">
        <v>19672</v>
      </c>
      <c r="D762" t="s">
        <v>775</v>
      </c>
    </row>
    <row r="763" spans="1:4">
      <c r="A763" t="s">
        <v>19673</v>
      </c>
      <c r="B763" t="s">
        <v>19511</v>
      </c>
      <c r="C763" t="s">
        <v>19674</v>
      </c>
      <c r="D763" t="s">
        <v>775</v>
      </c>
    </row>
    <row r="764" spans="1:4">
      <c r="A764" t="s">
        <v>19675</v>
      </c>
      <c r="B764" t="s">
        <v>19676</v>
      </c>
      <c r="C764" t="s">
        <v>5234</v>
      </c>
      <c r="D764" t="s">
        <v>773</v>
      </c>
    </row>
    <row r="765" spans="1:4">
      <c r="A765" t="s">
        <v>19677</v>
      </c>
      <c r="B765" t="s">
        <v>6751</v>
      </c>
      <c r="C765" t="s">
        <v>6752</v>
      </c>
      <c r="D765" t="s">
        <v>768</v>
      </c>
    </row>
    <row r="766" spans="1:4">
      <c r="A766" t="s">
        <v>19678</v>
      </c>
      <c r="B766" t="s">
        <v>19679</v>
      </c>
      <c r="C766" t="s">
        <v>19680</v>
      </c>
      <c r="D766" t="s">
        <v>762</v>
      </c>
    </row>
    <row r="767" spans="1:4">
      <c r="A767" t="s">
        <v>19681</v>
      </c>
      <c r="B767" t="s">
        <v>19682</v>
      </c>
      <c r="C767" t="s">
        <v>19683</v>
      </c>
      <c r="D767" t="s">
        <v>773</v>
      </c>
    </row>
    <row r="768" spans="1:4">
      <c r="A768" t="s">
        <v>19684</v>
      </c>
      <c r="B768" t="s">
        <v>19685</v>
      </c>
      <c r="C768" t="s">
        <v>19686</v>
      </c>
      <c r="D768" t="s">
        <v>772</v>
      </c>
    </row>
    <row r="769" spans="1:4">
      <c r="A769" t="s">
        <v>19687</v>
      </c>
      <c r="B769" t="s">
        <v>5805</v>
      </c>
      <c r="C769" t="s">
        <v>19688</v>
      </c>
      <c r="D769" t="s">
        <v>775</v>
      </c>
    </row>
    <row r="770" spans="1:4">
      <c r="A770" t="s">
        <v>19689</v>
      </c>
      <c r="B770" t="s">
        <v>5372</v>
      </c>
      <c r="C770" t="s">
        <v>19690</v>
      </c>
      <c r="D770" t="s">
        <v>773</v>
      </c>
    </row>
    <row r="771" spans="1:4">
      <c r="A771" t="s">
        <v>19691</v>
      </c>
      <c r="B771" t="s">
        <v>19692</v>
      </c>
      <c r="C771" t="s">
        <v>19693</v>
      </c>
      <c r="D771" t="s">
        <v>773</v>
      </c>
    </row>
    <row r="772" spans="1:4">
      <c r="A772" t="s">
        <v>19694</v>
      </c>
      <c r="B772" t="s">
        <v>19695</v>
      </c>
      <c r="C772" t="s">
        <v>19696</v>
      </c>
      <c r="D772" t="s">
        <v>773</v>
      </c>
    </row>
    <row r="773" spans="1:4">
      <c r="A773" t="s">
        <v>19697</v>
      </c>
      <c r="B773" t="s">
        <v>19698</v>
      </c>
      <c r="C773" t="s">
        <v>2004</v>
      </c>
      <c r="D773" t="s">
        <v>772</v>
      </c>
    </row>
    <row r="774" spans="1:4">
      <c r="A774" t="s">
        <v>19699</v>
      </c>
      <c r="B774" t="s">
        <v>6809</v>
      </c>
      <c r="C774" t="s">
        <v>6810</v>
      </c>
      <c r="D774" t="s">
        <v>769</v>
      </c>
    </row>
    <row r="775" spans="1:4">
      <c r="A775" t="s">
        <v>19700</v>
      </c>
      <c r="B775" t="s">
        <v>19701</v>
      </c>
      <c r="C775" t="s">
        <v>1834</v>
      </c>
      <c r="D775" t="s">
        <v>762</v>
      </c>
    </row>
    <row r="776" spans="1:4">
      <c r="A776" t="s">
        <v>19702</v>
      </c>
      <c r="B776" t="s">
        <v>5799</v>
      </c>
      <c r="C776" t="s">
        <v>19703</v>
      </c>
      <c r="D776" t="s">
        <v>775</v>
      </c>
    </row>
    <row r="777" spans="1:4">
      <c r="A777" t="s">
        <v>19704</v>
      </c>
      <c r="B777" t="s">
        <v>19705</v>
      </c>
      <c r="C777" t="s">
        <v>19706</v>
      </c>
      <c r="D777" t="s">
        <v>775</v>
      </c>
    </row>
    <row r="778" spans="1:4">
      <c r="A778" t="s">
        <v>19707</v>
      </c>
      <c r="B778" t="s">
        <v>6833</v>
      </c>
      <c r="C778" t="s">
        <v>19708</v>
      </c>
      <c r="D778" t="s">
        <v>772</v>
      </c>
    </row>
    <row r="779" spans="1:4">
      <c r="A779" t="s">
        <v>19709</v>
      </c>
      <c r="B779" t="s">
        <v>4406</v>
      </c>
      <c r="C779" t="s">
        <v>4407</v>
      </c>
      <c r="D779" t="s">
        <v>773</v>
      </c>
    </row>
    <row r="780" spans="1:4">
      <c r="A780" t="s">
        <v>19710</v>
      </c>
      <c r="B780" t="s">
        <v>4556</v>
      </c>
      <c r="C780" t="s">
        <v>4557</v>
      </c>
      <c r="D780" t="s">
        <v>765</v>
      </c>
    </row>
    <row r="781" spans="1:4">
      <c r="A781" t="s">
        <v>19711</v>
      </c>
      <c r="B781" t="s">
        <v>19712</v>
      </c>
      <c r="C781" t="s">
        <v>19713</v>
      </c>
      <c r="D781" t="s">
        <v>766</v>
      </c>
    </row>
    <row r="782" spans="1:4">
      <c r="A782" t="s">
        <v>19714</v>
      </c>
      <c r="B782" t="s">
        <v>19715</v>
      </c>
      <c r="C782" t="s">
        <v>19716</v>
      </c>
      <c r="D782" t="s">
        <v>775</v>
      </c>
    </row>
    <row r="783" spans="1:4">
      <c r="A783" t="s">
        <v>19717</v>
      </c>
      <c r="B783" t="s">
        <v>19718</v>
      </c>
      <c r="C783" t="s">
        <v>19719</v>
      </c>
      <c r="D783" t="s">
        <v>769</v>
      </c>
    </row>
    <row r="784" spans="1:4">
      <c r="A784" t="s">
        <v>19720</v>
      </c>
      <c r="B784" t="s">
        <v>5779</v>
      </c>
      <c r="C784" t="s">
        <v>19721</v>
      </c>
      <c r="D784" t="s">
        <v>775</v>
      </c>
    </row>
    <row r="785" spans="1:4">
      <c r="A785" t="s">
        <v>19722</v>
      </c>
      <c r="B785" t="s">
        <v>19723</v>
      </c>
      <c r="C785" t="s">
        <v>19724</v>
      </c>
      <c r="D785" t="s">
        <v>766</v>
      </c>
    </row>
    <row r="786" spans="1:4">
      <c r="A786" t="s">
        <v>19725</v>
      </c>
      <c r="B786" t="s">
        <v>5381</v>
      </c>
      <c r="C786" t="s">
        <v>5382</v>
      </c>
      <c r="D786" t="s">
        <v>773</v>
      </c>
    </row>
    <row r="787" spans="1:4">
      <c r="A787" t="s">
        <v>19726</v>
      </c>
      <c r="B787" t="s">
        <v>19727</v>
      </c>
      <c r="C787" t="s">
        <v>19728</v>
      </c>
      <c r="D787" t="s">
        <v>763</v>
      </c>
    </row>
    <row r="788" spans="1:4">
      <c r="A788" t="s">
        <v>19729</v>
      </c>
      <c r="B788" t="s">
        <v>19730</v>
      </c>
      <c r="C788" t="s">
        <v>19731</v>
      </c>
      <c r="D788" t="s">
        <v>766</v>
      </c>
    </row>
    <row r="789" spans="1:4">
      <c r="A789" t="s">
        <v>19732</v>
      </c>
      <c r="B789" t="s">
        <v>6871</v>
      </c>
      <c r="C789" t="s">
        <v>6872</v>
      </c>
      <c r="D789" t="s">
        <v>769</v>
      </c>
    </row>
    <row r="790" spans="1:4">
      <c r="A790" t="s">
        <v>19733</v>
      </c>
      <c r="B790" t="s">
        <v>19734</v>
      </c>
      <c r="C790" t="s">
        <v>19735</v>
      </c>
      <c r="D790" t="s">
        <v>775</v>
      </c>
    </row>
    <row r="791" spans="1:4">
      <c r="A791" t="s">
        <v>19736</v>
      </c>
      <c r="B791" t="s">
        <v>4116</v>
      </c>
      <c r="C791" t="s">
        <v>4117</v>
      </c>
      <c r="D791" t="s">
        <v>771</v>
      </c>
    </row>
    <row r="792" spans="1:4">
      <c r="A792" t="s">
        <v>19737</v>
      </c>
      <c r="B792" t="s">
        <v>19738</v>
      </c>
      <c r="C792" t="s">
        <v>19739</v>
      </c>
      <c r="D792" t="s">
        <v>771</v>
      </c>
    </row>
    <row r="793" spans="1:4">
      <c r="A793" t="s">
        <v>19740</v>
      </c>
      <c r="B793" t="s">
        <v>6165</v>
      </c>
      <c r="C793" t="s">
        <v>19741</v>
      </c>
      <c r="D793" t="s">
        <v>770</v>
      </c>
    </row>
    <row r="794" spans="1:4">
      <c r="A794" t="s">
        <v>19742</v>
      </c>
      <c r="B794" t="s">
        <v>19743</v>
      </c>
      <c r="C794" t="s">
        <v>19744</v>
      </c>
      <c r="D794" t="s">
        <v>775</v>
      </c>
    </row>
    <row r="795" spans="1:4">
      <c r="A795" t="s">
        <v>19745</v>
      </c>
      <c r="B795" t="s">
        <v>19746</v>
      </c>
      <c r="C795" t="s">
        <v>19747</v>
      </c>
      <c r="D795" t="s">
        <v>770</v>
      </c>
    </row>
    <row r="796" spans="1:4">
      <c r="A796" t="s">
        <v>19748</v>
      </c>
      <c r="B796" t="s">
        <v>19749</v>
      </c>
      <c r="C796" t="s">
        <v>19750</v>
      </c>
      <c r="D796" t="s">
        <v>775</v>
      </c>
    </row>
    <row r="797" spans="1:4">
      <c r="A797" t="s">
        <v>19751</v>
      </c>
      <c r="B797" t="s">
        <v>19752</v>
      </c>
      <c r="C797" t="s">
        <v>19753</v>
      </c>
      <c r="D797" t="s">
        <v>766</v>
      </c>
    </row>
    <row r="798" spans="1:4">
      <c r="A798" t="s">
        <v>19754</v>
      </c>
      <c r="B798" t="s">
        <v>19755</v>
      </c>
      <c r="C798" t="s">
        <v>19756</v>
      </c>
      <c r="D798" t="s">
        <v>775</v>
      </c>
    </row>
    <row r="799" spans="1:4">
      <c r="A799" t="s">
        <v>19757</v>
      </c>
      <c r="B799" t="s">
        <v>19758</v>
      </c>
      <c r="C799" t="s">
        <v>19759</v>
      </c>
      <c r="D799" t="s">
        <v>763</v>
      </c>
    </row>
    <row r="800" spans="1:4">
      <c r="A800" t="s">
        <v>19760</v>
      </c>
      <c r="B800" t="s">
        <v>19761</v>
      </c>
      <c r="C800" t="s">
        <v>19762</v>
      </c>
      <c r="D800" t="s">
        <v>775</v>
      </c>
    </row>
    <row r="801" spans="1:4">
      <c r="A801" t="s">
        <v>19763</v>
      </c>
      <c r="B801" t="s">
        <v>5369</v>
      </c>
      <c r="C801" t="s">
        <v>5370</v>
      </c>
      <c r="D801" t="s">
        <v>773</v>
      </c>
    </row>
    <row r="802" spans="1:4">
      <c r="A802" t="s">
        <v>19764</v>
      </c>
      <c r="B802" t="s">
        <v>19765</v>
      </c>
      <c r="C802" t="s">
        <v>19766</v>
      </c>
      <c r="D802" t="s">
        <v>775</v>
      </c>
    </row>
    <row r="803" spans="1:4">
      <c r="A803" t="s">
        <v>19767</v>
      </c>
      <c r="B803" t="s">
        <v>19768</v>
      </c>
      <c r="C803" t="s">
        <v>19769</v>
      </c>
      <c r="D803" t="s">
        <v>775</v>
      </c>
    </row>
    <row r="804" spans="1:4">
      <c r="A804" t="s">
        <v>19770</v>
      </c>
      <c r="B804" t="s">
        <v>19771</v>
      </c>
      <c r="C804" t="s">
        <v>19772</v>
      </c>
      <c r="D804" t="s">
        <v>772</v>
      </c>
    </row>
    <row r="805" spans="1:4">
      <c r="A805" t="s">
        <v>19773</v>
      </c>
      <c r="B805" t="s">
        <v>19125</v>
      </c>
      <c r="C805" t="s">
        <v>19774</v>
      </c>
      <c r="D805" t="s">
        <v>773</v>
      </c>
    </row>
    <row r="806" spans="1:4">
      <c r="A806" t="s">
        <v>19775</v>
      </c>
      <c r="B806" t="s">
        <v>19776</v>
      </c>
      <c r="C806" t="s">
        <v>19777</v>
      </c>
      <c r="D806" t="s">
        <v>770</v>
      </c>
    </row>
    <row r="807" spans="1:4">
      <c r="A807" t="s">
        <v>19778</v>
      </c>
      <c r="B807" t="s">
        <v>1755</v>
      </c>
      <c r="C807" t="s">
        <v>19779</v>
      </c>
      <c r="D807" t="s">
        <v>772</v>
      </c>
    </row>
    <row r="808" spans="1:4">
      <c r="A808" t="s">
        <v>19780</v>
      </c>
      <c r="B808" t="s">
        <v>19781</v>
      </c>
      <c r="C808" t="s">
        <v>19782</v>
      </c>
      <c r="D808" t="s">
        <v>771</v>
      </c>
    </row>
    <row r="809" spans="1:4">
      <c r="A809" t="s">
        <v>19783</v>
      </c>
      <c r="B809" t="s">
        <v>5363</v>
      </c>
      <c r="C809" t="s">
        <v>19784</v>
      </c>
      <c r="D809" t="s">
        <v>773</v>
      </c>
    </row>
    <row r="810" spans="1:4">
      <c r="A810" t="s">
        <v>19785</v>
      </c>
      <c r="B810" t="s">
        <v>3552</v>
      </c>
      <c r="C810" t="s">
        <v>19786</v>
      </c>
      <c r="D810" t="s">
        <v>770</v>
      </c>
    </row>
    <row r="811" spans="1:4">
      <c r="A811" t="s">
        <v>19787</v>
      </c>
      <c r="B811" t="s">
        <v>19788</v>
      </c>
      <c r="C811" t="s">
        <v>19789</v>
      </c>
      <c r="D811" t="s">
        <v>769</v>
      </c>
    </row>
    <row r="812" spans="1:4">
      <c r="A812" t="s">
        <v>19790</v>
      </c>
      <c r="B812" t="s">
        <v>19791</v>
      </c>
      <c r="C812" t="s">
        <v>19792</v>
      </c>
      <c r="D812" t="s">
        <v>769</v>
      </c>
    </row>
    <row r="813" spans="1:4">
      <c r="A813" t="s">
        <v>19793</v>
      </c>
      <c r="B813" t="s">
        <v>19794</v>
      </c>
      <c r="C813" t="s">
        <v>19795</v>
      </c>
      <c r="D813" t="s">
        <v>773</v>
      </c>
    </row>
    <row r="814" spans="1:4">
      <c r="A814" t="s">
        <v>19796</v>
      </c>
      <c r="B814" t="s">
        <v>6874</v>
      </c>
      <c r="C814" t="s">
        <v>6875</v>
      </c>
      <c r="D814" t="s">
        <v>762</v>
      </c>
    </row>
    <row r="815" spans="1:4">
      <c r="A815" t="s">
        <v>19797</v>
      </c>
      <c r="B815" t="s">
        <v>6877</v>
      </c>
      <c r="C815" t="s">
        <v>19798</v>
      </c>
      <c r="D815" t="s">
        <v>762</v>
      </c>
    </row>
    <row r="816" spans="1:4">
      <c r="A816" t="s">
        <v>19799</v>
      </c>
      <c r="B816" t="s">
        <v>19800</v>
      </c>
      <c r="C816" t="s">
        <v>19801</v>
      </c>
      <c r="D816" t="s">
        <v>769</v>
      </c>
    </row>
    <row r="817" spans="1:4">
      <c r="A817" t="s">
        <v>19802</v>
      </c>
      <c r="B817" t="s">
        <v>19803</v>
      </c>
      <c r="C817" t="s">
        <v>19804</v>
      </c>
      <c r="D817" t="s">
        <v>772</v>
      </c>
    </row>
    <row r="818" spans="1:4">
      <c r="A818" t="s">
        <v>19805</v>
      </c>
      <c r="B818" t="s">
        <v>19806</v>
      </c>
      <c r="C818" t="s">
        <v>19807</v>
      </c>
      <c r="D818" t="s">
        <v>777</v>
      </c>
    </row>
    <row r="819" spans="1:4">
      <c r="A819" t="s">
        <v>19808</v>
      </c>
      <c r="B819" t="s">
        <v>19809</v>
      </c>
      <c r="C819" t="s">
        <v>19810</v>
      </c>
      <c r="D819" t="s">
        <v>773</v>
      </c>
    </row>
    <row r="820" spans="1:4">
      <c r="A820" t="s">
        <v>19811</v>
      </c>
      <c r="B820" t="s">
        <v>19812</v>
      </c>
      <c r="C820" t="s">
        <v>2822</v>
      </c>
      <c r="D820" t="s">
        <v>770</v>
      </c>
    </row>
    <row r="821" spans="1:4">
      <c r="A821" t="s">
        <v>19813</v>
      </c>
      <c r="B821" t="s">
        <v>19814</v>
      </c>
      <c r="C821" t="s">
        <v>19815</v>
      </c>
      <c r="D821" t="s">
        <v>773</v>
      </c>
    </row>
    <row r="822" spans="1:4">
      <c r="A822" t="s">
        <v>19816</v>
      </c>
      <c r="B822" t="s">
        <v>14302</v>
      </c>
      <c r="C822" t="s">
        <v>19817</v>
      </c>
      <c r="D822" t="s">
        <v>769</v>
      </c>
    </row>
    <row r="823" spans="1:4">
      <c r="A823" t="s">
        <v>19818</v>
      </c>
      <c r="B823" t="s">
        <v>5882</v>
      </c>
      <c r="C823" t="s">
        <v>6915</v>
      </c>
      <c r="D823" t="s">
        <v>772</v>
      </c>
    </row>
    <row r="824" spans="1:4">
      <c r="A824" t="s">
        <v>19819</v>
      </c>
      <c r="B824" t="s">
        <v>5882</v>
      </c>
      <c r="C824" t="s">
        <v>6911</v>
      </c>
      <c r="D824" t="s">
        <v>772</v>
      </c>
    </row>
    <row r="825" spans="1:4">
      <c r="A825" t="s">
        <v>19820</v>
      </c>
      <c r="B825" t="s">
        <v>3771</v>
      </c>
      <c r="C825" t="s">
        <v>19821</v>
      </c>
      <c r="D825" t="s">
        <v>770</v>
      </c>
    </row>
    <row r="826" spans="1:4">
      <c r="A826" t="s">
        <v>19822</v>
      </c>
      <c r="B826" t="s">
        <v>19823</v>
      </c>
      <c r="C826" t="s">
        <v>12562</v>
      </c>
      <c r="D826" t="s">
        <v>769</v>
      </c>
    </row>
    <row r="827" spans="1:4">
      <c r="A827" t="s">
        <v>19824</v>
      </c>
      <c r="B827" t="s">
        <v>19825</v>
      </c>
      <c r="C827" t="s">
        <v>5871</v>
      </c>
      <c r="D827" t="s">
        <v>775</v>
      </c>
    </row>
    <row r="828" spans="1:4">
      <c r="A828" t="s">
        <v>19826</v>
      </c>
      <c r="B828" t="s">
        <v>19827</v>
      </c>
      <c r="C828" t="s">
        <v>7083</v>
      </c>
      <c r="D828" t="s">
        <v>765</v>
      </c>
    </row>
    <row r="829" spans="1:4">
      <c r="A829" t="s">
        <v>19828</v>
      </c>
      <c r="B829" t="s">
        <v>19829</v>
      </c>
      <c r="C829" t="s">
        <v>19830</v>
      </c>
      <c r="D829" t="s">
        <v>775</v>
      </c>
    </row>
    <row r="830" spans="1:4">
      <c r="A830" t="s">
        <v>19831</v>
      </c>
      <c r="B830" t="s">
        <v>19832</v>
      </c>
      <c r="C830" t="s">
        <v>19833</v>
      </c>
      <c r="D830" t="s">
        <v>775</v>
      </c>
    </row>
    <row r="831" spans="1:4">
      <c r="A831" t="s">
        <v>19834</v>
      </c>
      <c r="B831" t="s">
        <v>19835</v>
      </c>
      <c r="C831" t="s">
        <v>19836</v>
      </c>
      <c r="D831" t="s">
        <v>773</v>
      </c>
    </row>
    <row r="832" spans="1:4">
      <c r="A832" t="s">
        <v>19837</v>
      </c>
      <c r="B832" t="s">
        <v>19838</v>
      </c>
      <c r="C832" t="s">
        <v>19839</v>
      </c>
      <c r="D832" t="s">
        <v>773</v>
      </c>
    </row>
    <row r="833" spans="1:4">
      <c r="A833" t="s">
        <v>19840</v>
      </c>
      <c r="B833" t="s">
        <v>19841</v>
      </c>
      <c r="C833" t="s">
        <v>19842</v>
      </c>
      <c r="D833" t="s">
        <v>773</v>
      </c>
    </row>
    <row r="834" spans="1:4">
      <c r="A834" t="s">
        <v>19843</v>
      </c>
      <c r="B834" t="s">
        <v>4338</v>
      </c>
      <c r="C834" t="s">
        <v>19844</v>
      </c>
      <c r="D834" t="s">
        <v>773</v>
      </c>
    </row>
    <row r="835" spans="1:4">
      <c r="A835" t="s">
        <v>19845</v>
      </c>
      <c r="B835" t="s">
        <v>7068</v>
      </c>
      <c r="C835" t="s">
        <v>19846</v>
      </c>
      <c r="D835" t="s">
        <v>764</v>
      </c>
    </row>
    <row r="836" spans="1:4">
      <c r="A836" t="s">
        <v>19847</v>
      </c>
      <c r="B836" t="s">
        <v>19848</v>
      </c>
      <c r="C836" t="s">
        <v>19849</v>
      </c>
      <c r="D836" t="s">
        <v>775</v>
      </c>
    </row>
    <row r="837" spans="1:4">
      <c r="A837" t="s">
        <v>19850</v>
      </c>
      <c r="B837" t="s">
        <v>19851</v>
      </c>
      <c r="C837" t="s">
        <v>19852</v>
      </c>
      <c r="D837" t="s">
        <v>763</v>
      </c>
    </row>
    <row r="838" spans="1:4">
      <c r="A838" t="s">
        <v>19853</v>
      </c>
      <c r="B838" t="s">
        <v>19854</v>
      </c>
      <c r="C838" t="s">
        <v>19855</v>
      </c>
      <c r="D838" t="s">
        <v>773</v>
      </c>
    </row>
    <row r="839" spans="1:4">
      <c r="A839" t="s">
        <v>19856</v>
      </c>
      <c r="B839" t="s">
        <v>19857</v>
      </c>
      <c r="C839" t="s">
        <v>19858</v>
      </c>
      <c r="D839" t="s">
        <v>765</v>
      </c>
    </row>
    <row r="840" spans="1:4">
      <c r="A840" t="s">
        <v>19859</v>
      </c>
      <c r="B840" t="s">
        <v>19860</v>
      </c>
      <c r="C840" t="s">
        <v>2180</v>
      </c>
      <c r="D840" t="s">
        <v>772</v>
      </c>
    </row>
    <row r="841" spans="1:4">
      <c r="A841" t="s">
        <v>19861</v>
      </c>
      <c r="B841" t="s">
        <v>5738</v>
      </c>
      <c r="C841" t="s">
        <v>19862</v>
      </c>
      <c r="D841" t="s">
        <v>769</v>
      </c>
    </row>
    <row r="842" spans="1:4">
      <c r="A842" t="s">
        <v>19863</v>
      </c>
      <c r="B842" t="s">
        <v>19864</v>
      </c>
      <c r="C842" t="s">
        <v>19865</v>
      </c>
      <c r="D842" t="s">
        <v>765</v>
      </c>
    </row>
    <row r="843" spans="1:4">
      <c r="A843" t="s">
        <v>19866</v>
      </c>
      <c r="B843" t="s">
        <v>19867</v>
      </c>
      <c r="C843" t="s">
        <v>19868</v>
      </c>
      <c r="D843" t="s">
        <v>768</v>
      </c>
    </row>
    <row r="844" spans="1:4">
      <c r="A844" t="s">
        <v>19869</v>
      </c>
      <c r="B844" t="s">
        <v>19870</v>
      </c>
      <c r="C844" t="s">
        <v>19871</v>
      </c>
      <c r="D844" t="s">
        <v>769</v>
      </c>
    </row>
    <row r="845" spans="1:4">
      <c r="A845" t="s">
        <v>19872</v>
      </c>
      <c r="B845" t="s">
        <v>6069</v>
      </c>
      <c r="C845" t="s">
        <v>6070</v>
      </c>
      <c r="D845" t="s">
        <v>769</v>
      </c>
    </row>
    <row r="846" spans="1:4">
      <c r="A846" t="s">
        <v>19873</v>
      </c>
      <c r="B846" t="s">
        <v>19874</v>
      </c>
      <c r="C846" t="s">
        <v>19875</v>
      </c>
      <c r="D846" t="s">
        <v>762</v>
      </c>
    </row>
    <row r="847" spans="1:4">
      <c r="A847" t="s">
        <v>19876</v>
      </c>
      <c r="B847" t="s">
        <v>19877</v>
      </c>
      <c r="C847" t="s">
        <v>19878</v>
      </c>
      <c r="D847" t="s">
        <v>765</v>
      </c>
    </row>
    <row r="848" spans="1:4">
      <c r="A848" t="s">
        <v>19879</v>
      </c>
      <c r="B848" t="s">
        <v>19880</v>
      </c>
      <c r="C848" t="s">
        <v>19881</v>
      </c>
      <c r="D848" t="s">
        <v>775</v>
      </c>
    </row>
    <row r="849" spans="1:4">
      <c r="A849" t="s">
        <v>19882</v>
      </c>
      <c r="B849" t="s">
        <v>6575</v>
      </c>
      <c r="C849" t="s">
        <v>6576</v>
      </c>
      <c r="D849" t="s">
        <v>766</v>
      </c>
    </row>
    <row r="850" spans="1:4">
      <c r="A850" t="s">
        <v>19883</v>
      </c>
      <c r="B850" t="s">
        <v>19884</v>
      </c>
      <c r="C850" t="s">
        <v>19885</v>
      </c>
      <c r="D850" t="s">
        <v>765</v>
      </c>
    </row>
    <row r="851" spans="1:4">
      <c r="A851" t="s">
        <v>19886</v>
      </c>
      <c r="B851" t="s">
        <v>19887</v>
      </c>
      <c r="C851" t="s">
        <v>1120</v>
      </c>
      <c r="D851" t="s">
        <v>769</v>
      </c>
    </row>
    <row r="852" spans="1:4">
      <c r="A852" t="s">
        <v>19888</v>
      </c>
      <c r="B852" t="s">
        <v>3080</v>
      </c>
      <c r="C852" t="s">
        <v>19889</v>
      </c>
      <c r="D852" t="s">
        <v>764</v>
      </c>
    </row>
    <row r="853" spans="1:4">
      <c r="A853" t="s">
        <v>19890</v>
      </c>
      <c r="B853" t="s">
        <v>19891</v>
      </c>
      <c r="C853" t="s">
        <v>6849</v>
      </c>
      <c r="D853" t="s">
        <v>771</v>
      </c>
    </row>
    <row r="854" spans="1:4">
      <c r="A854" t="s">
        <v>19892</v>
      </c>
      <c r="B854" t="s">
        <v>7263</v>
      </c>
      <c r="C854" t="s">
        <v>7264</v>
      </c>
      <c r="D854" t="s">
        <v>775</v>
      </c>
    </row>
    <row r="855" spans="1:4">
      <c r="A855" t="s">
        <v>19893</v>
      </c>
      <c r="B855" t="s">
        <v>3514</v>
      </c>
      <c r="C855" t="s">
        <v>3515</v>
      </c>
      <c r="D855" t="s">
        <v>766</v>
      </c>
    </row>
    <row r="856" spans="1:4">
      <c r="A856" t="s">
        <v>19894</v>
      </c>
      <c r="B856" t="s">
        <v>19895</v>
      </c>
      <c r="C856" t="s">
        <v>19896</v>
      </c>
      <c r="D856" t="s">
        <v>769</v>
      </c>
    </row>
    <row r="857" spans="1:4">
      <c r="A857" t="s">
        <v>19897</v>
      </c>
      <c r="B857" t="s">
        <v>19898</v>
      </c>
      <c r="C857" t="s">
        <v>7304</v>
      </c>
      <c r="D857" t="s">
        <v>766</v>
      </c>
    </row>
    <row r="858" spans="1:4">
      <c r="A858" t="s">
        <v>19899</v>
      </c>
      <c r="B858" t="s">
        <v>19900</v>
      </c>
      <c r="C858" t="s">
        <v>6937</v>
      </c>
      <c r="D858" t="s">
        <v>768</v>
      </c>
    </row>
    <row r="859" spans="1:4">
      <c r="A859" t="s">
        <v>19901</v>
      </c>
      <c r="B859" t="s">
        <v>19902</v>
      </c>
      <c r="C859" t="s">
        <v>19903</v>
      </c>
      <c r="D859" t="s">
        <v>772</v>
      </c>
    </row>
    <row r="860" spans="1:4">
      <c r="A860" t="s">
        <v>19904</v>
      </c>
      <c r="B860" t="s">
        <v>7194</v>
      </c>
      <c r="C860" t="s">
        <v>19905</v>
      </c>
      <c r="D860" t="s">
        <v>768</v>
      </c>
    </row>
    <row r="861" spans="1:4">
      <c r="A861" t="s">
        <v>19906</v>
      </c>
      <c r="B861" t="s">
        <v>19907</v>
      </c>
      <c r="C861" t="s">
        <v>19908</v>
      </c>
      <c r="D861" t="s">
        <v>770</v>
      </c>
    </row>
    <row r="862" spans="1:4">
      <c r="A862" t="s">
        <v>19909</v>
      </c>
      <c r="B862" t="s">
        <v>19910</v>
      </c>
      <c r="C862" t="s">
        <v>19911</v>
      </c>
      <c r="D862" t="s">
        <v>766</v>
      </c>
    </row>
    <row r="863" spans="1:4">
      <c r="A863" t="s">
        <v>19912</v>
      </c>
      <c r="B863" t="s">
        <v>19913</v>
      </c>
      <c r="C863" t="s">
        <v>19914</v>
      </c>
      <c r="D863" t="s">
        <v>769</v>
      </c>
    </row>
    <row r="864" spans="1:4">
      <c r="A864" t="s">
        <v>19915</v>
      </c>
      <c r="B864" t="s">
        <v>19916</v>
      </c>
      <c r="C864" t="s">
        <v>19917</v>
      </c>
      <c r="D864" t="s">
        <v>773</v>
      </c>
    </row>
    <row r="865" spans="1:4">
      <c r="A865" t="s">
        <v>19918</v>
      </c>
      <c r="B865" t="s">
        <v>19919</v>
      </c>
      <c r="C865" t="s">
        <v>19920</v>
      </c>
      <c r="D865" t="s">
        <v>775</v>
      </c>
    </row>
    <row r="866" spans="1:4">
      <c r="A866" t="s">
        <v>19921</v>
      </c>
      <c r="B866" t="s">
        <v>7218</v>
      </c>
      <c r="C866" t="s">
        <v>7219</v>
      </c>
      <c r="D866" t="s">
        <v>768</v>
      </c>
    </row>
    <row r="867" spans="1:4">
      <c r="A867" t="s">
        <v>19922</v>
      </c>
      <c r="B867" t="s">
        <v>19923</v>
      </c>
      <c r="C867" t="s">
        <v>1056</v>
      </c>
      <c r="D867" t="s">
        <v>766</v>
      </c>
    </row>
    <row r="868" spans="1:4">
      <c r="A868" t="s">
        <v>19924</v>
      </c>
      <c r="B868" t="s">
        <v>19925</v>
      </c>
      <c r="C868" t="s">
        <v>19926</v>
      </c>
      <c r="D868" t="s">
        <v>775</v>
      </c>
    </row>
    <row r="869" spans="1:4">
      <c r="A869" t="s">
        <v>19927</v>
      </c>
      <c r="B869" t="s">
        <v>7324</v>
      </c>
      <c r="C869" t="s">
        <v>19928</v>
      </c>
      <c r="D869" t="s">
        <v>768</v>
      </c>
    </row>
    <row r="870" spans="1:4">
      <c r="A870" t="s">
        <v>19929</v>
      </c>
      <c r="B870" t="s">
        <v>19930</v>
      </c>
      <c r="C870" t="s">
        <v>6499</v>
      </c>
      <c r="D870" t="s">
        <v>768</v>
      </c>
    </row>
    <row r="871" spans="1:4">
      <c r="A871" t="s">
        <v>19931</v>
      </c>
      <c r="B871" t="s">
        <v>19932</v>
      </c>
      <c r="C871" t="s">
        <v>7312</v>
      </c>
      <c r="D871" t="s">
        <v>777</v>
      </c>
    </row>
    <row r="872" spans="1:4">
      <c r="A872" t="s">
        <v>19933</v>
      </c>
      <c r="B872" t="s">
        <v>19934</v>
      </c>
      <c r="C872" t="s">
        <v>7309</v>
      </c>
      <c r="D872" t="s">
        <v>766</v>
      </c>
    </row>
    <row r="873" spans="1:4">
      <c r="A873" t="s">
        <v>19935</v>
      </c>
      <c r="B873" t="s">
        <v>19936</v>
      </c>
      <c r="C873" t="s">
        <v>19937</v>
      </c>
      <c r="D873" t="s">
        <v>775</v>
      </c>
    </row>
    <row r="874" spans="1:4">
      <c r="A874" t="s">
        <v>19938</v>
      </c>
      <c r="B874" t="s">
        <v>7197</v>
      </c>
      <c r="C874" t="s">
        <v>7198</v>
      </c>
      <c r="D874" t="s">
        <v>768</v>
      </c>
    </row>
    <row r="875" spans="1:4">
      <c r="A875" t="s">
        <v>19939</v>
      </c>
      <c r="B875" t="s">
        <v>19940</v>
      </c>
      <c r="C875" t="s">
        <v>13407</v>
      </c>
      <c r="D875" t="s">
        <v>775</v>
      </c>
    </row>
    <row r="876" spans="1:4">
      <c r="A876" t="s">
        <v>19941</v>
      </c>
      <c r="B876" t="s">
        <v>7387</v>
      </c>
      <c r="C876" t="s">
        <v>7388</v>
      </c>
      <c r="D876" t="s">
        <v>771</v>
      </c>
    </row>
    <row r="877" spans="1:4">
      <c r="A877" t="s">
        <v>19942</v>
      </c>
      <c r="B877" t="s">
        <v>19943</v>
      </c>
      <c r="C877" t="s">
        <v>19944</v>
      </c>
      <c r="D877" t="s">
        <v>766</v>
      </c>
    </row>
    <row r="878" spans="1:4">
      <c r="A878" t="s">
        <v>19945</v>
      </c>
      <c r="B878" t="s">
        <v>5623</v>
      </c>
      <c r="C878" t="s">
        <v>19946</v>
      </c>
      <c r="D878" t="s">
        <v>762</v>
      </c>
    </row>
    <row r="879" spans="1:4">
      <c r="A879" t="s">
        <v>19947</v>
      </c>
      <c r="B879" t="s">
        <v>19948</v>
      </c>
      <c r="C879" t="s">
        <v>19949</v>
      </c>
      <c r="D879" t="s">
        <v>777</v>
      </c>
    </row>
    <row r="880" spans="1:4">
      <c r="A880" t="s">
        <v>19950</v>
      </c>
      <c r="B880" t="s">
        <v>5404</v>
      </c>
      <c r="C880" t="s">
        <v>19951</v>
      </c>
      <c r="D880" t="s">
        <v>768</v>
      </c>
    </row>
    <row r="881" spans="1:4">
      <c r="A881" t="s">
        <v>19952</v>
      </c>
      <c r="B881" t="s">
        <v>19953</v>
      </c>
      <c r="C881" t="s">
        <v>19954</v>
      </c>
      <c r="D881" t="s">
        <v>775</v>
      </c>
    </row>
    <row r="882" spans="1:4">
      <c r="A882" t="s">
        <v>19955</v>
      </c>
      <c r="B882" t="s">
        <v>19388</v>
      </c>
      <c r="C882" t="s">
        <v>19956</v>
      </c>
      <c r="D882" t="s">
        <v>763</v>
      </c>
    </row>
    <row r="883" spans="1:4">
      <c r="A883" t="s">
        <v>19957</v>
      </c>
      <c r="B883" t="s">
        <v>19958</v>
      </c>
      <c r="C883" t="s">
        <v>19959</v>
      </c>
      <c r="D883" t="s">
        <v>775</v>
      </c>
    </row>
    <row r="884" spans="1:4">
      <c r="A884" t="s">
        <v>19960</v>
      </c>
      <c r="B884" t="s">
        <v>19961</v>
      </c>
      <c r="C884" t="s">
        <v>19962</v>
      </c>
      <c r="D884" t="s">
        <v>775</v>
      </c>
    </row>
    <row r="885" spans="1:4">
      <c r="A885" t="s">
        <v>19963</v>
      </c>
      <c r="B885" t="s">
        <v>19964</v>
      </c>
      <c r="C885" t="s">
        <v>7361</v>
      </c>
      <c r="D885" t="s">
        <v>769</v>
      </c>
    </row>
    <row r="886" spans="1:4">
      <c r="A886" t="s">
        <v>19965</v>
      </c>
      <c r="B886" t="s">
        <v>19966</v>
      </c>
      <c r="C886" t="s">
        <v>19967</v>
      </c>
      <c r="D886" t="s">
        <v>769</v>
      </c>
    </row>
    <row r="887" spans="1:4">
      <c r="A887" t="s">
        <v>19968</v>
      </c>
      <c r="B887" t="s">
        <v>19969</v>
      </c>
      <c r="C887" t="s">
        <v>2066</v>
      </c>
      <c r="D887" t="s">
        <v>772</v>
      </c>
    </row>
    <row r="888" spans="1:4">
      <c r="A888" t="s">
        <v>19970</v>
      </c>
      <c r="B888" t="s">
        <v>19971</v>
      </c>
      <c r="C888" t="s">
        <v>19972</v>
      </c>
      <c r="D888" t="s">
        <v>766</v>
      </c>
    </row>
    <row r="889" spans="1:4">
      <c r="A889" t="s">
        <v>19973</v>
      </c>
      <c r="B889" t="s">
        <v>19974</v>
      </c>
      <c r="C889" t="s">
        <v>19975</v>
      </c>
      <c r="D889" t="s">
        <v>775</v>
      </c>
    </row>
    <row r="890" spans="1:4">
      <c r="A890" t="s">
        <v>19976</v>
      </c>
      <c r="B890" t="s">
        <v>19977</v>
      </c>
      <c r="C890" t="s">
        <v>19978</v>
      </c>
      <c r="D890" t="s">
        <v>769</v>
      </c>
    </row>
    <row r="891" spans="1:4">
      <c r="A891" t="s">
        <v>19979</v>
      </c>
      <c r="B891" t="s">
        <v>19980</v>
      </c>
      <c r="C891" t="s">
        <v>19981</v>
      </c>
      <c r="D891" t="s">
        <v>772</v>
      </c>
    </row>
    <row r="892" spans="1:4">
      <c r="A892" t="s">
        <v>19982</v>
      </c>
      <c r="B892" t="s">
        <v>19983</v>
      </c>
      <c r="C892" t="s">
        <v>19984</v>
      </c>
      <c r="D892" t="s">
        <v>772</v>
      </c>
    </row>
    <row r="893" spans="1:4">
      <c r="A893" t="s">
        <v>19985</v>
      </c>
      <c r="B893" t="s">
        <v>6665</v>
      </c>
      <c r="C893" t="s">
        <v>19986</v>
      </c>
      <c r="D893" t="s">
        <v>766</v>
      </c>
    </row>
    <row r="894" spans="1:4">
      <c r="A894" t="s">
        <v>19987</v>
      </c>
      <c r="B894" t="s">
        <v>19988</v>
      </c>
      <c r="C894" t="s">
        <v>19989</v>
      </c>
      <c r="D894" t="s">
        <v>766</v>
      </c>
    </row>
    <row r="895" spans="1:4">
      <c r="A895" t="s">
        <v>19990</v>
      </c>
      <c r="B895" t="s">
        <v>19991</v>
      </c>
      <c r="C895" t="s">
        <v>7331</v>
      </c>
      <c r="D895" t="s">
        <v>777</v>
      </c>
    </row>
    <row r="896" spans="1:4">
      <c r="A896" t="s">
        <v>19992</v>
      </c>
      <c r="B896" t="s">
        <v>19993</v>
      </c>
      <c r="C896" t="s">
        <v>19994</v>
      </c>
      <c r="D896" t="s">
        <v>775</v>
      </c>
    </row>
    <row r="897" spans="1:4">
      <c r="A897" t="s">
        <v>19995</v>
      </c>
      <c r="B897" t="s">
        <v>19996</v>
      </c>
      <c r="C897" t="s">
        <v>19997</v>
      </c>
      <c r="D897" t="s">
        <v>772</v>
      </c>
    </row>
    <row r="898" spans="1:4">
      <c r="A898" t="s">
        <v>19998</v>
      </c>
      <c r="B898" t="s">
        <v>5207</v>
      </c>
      <c r="C898" t="s">
        <v>5208</v>
      </c>
      <c r="D898" t="s">
        <v>762</v>
      </c>
    </row>
    <row r="899" spans="1:4">
      <c r="A899" t="s">
        <v>19999</v>
      </c>
      <c r="B899" t="s">
        <v>5244</v>
      </c>
      <c r="C899" t="s">
        <v>20000</v>
      </c>
      <c r="D899" t="s">
        <v>775</v>
      </c>
    </row>
    <row r="900" spans="1:4">
      <c r="A900" t="s">
        <v>20001</v>
      </c>
      <c r="B900" t="s">
        <v>20002</v>
      </c>
      <c r="C900" t="s">
        <v>20003</v>
      </c>
      <c r="D900" t="s">
        <v>775</v>
      </c>
    </row>
    <row r="901" spans="1:4">
      <c r="A901" t="s">
        <v>20004</v>
      </c>
      <c r="B901" t="s">
        <v>6836</v>
      </c>
      <c r="C901" t="s">
        <v>20005</v>
      </c>
      <c r="D901" t="s">
        <v>772</v>
      </c>
    </row>
    <row r="902" spans="1:4">
      <c r="A902" t="s">
        <v>20006</v>
      </c>
      <c r="B902" t="s">
        <v>4743</v>
      </c>
      <c r="C902" t="s">
        <v>4744</v>
      </c>
      <c r="D902" t="s">
        <v>763</v>
      </c>
    </row>
    <row r="903" spans="1:4">
      <c r="A903" t="s">
        <v>20007</v>
      </c>
      <c r="B903" t="s">
        <v>6868</v>
      </c>
      <c r="C903" t="s">
        <v>20008</v>
      </c>
      <c r="D903" t="s">
        <v>762</v>
      </c>
    </row>
    <row r="904" spans="1:4">
      <c r="A904" t="s">
        <v>20009</v>
      </c>
      <c r="B904" t="s">
        <v>20010</v>
      </c>
      <c r="C904" t="s">
        <v>20011</v>
      </c>
      <c r="D904" t="s">
        <v>772</v>
      </c>
    </row>
    <row r="905" spans="1:4">
      <c r="A905" t="s">
        <v>20012</v>
      </c>
      <c r="B905" t="s">
        <v>2735</v>
      </c>
      <c r="C905" t="s">
        <v>5139</v>
      </c>
      <c r="D905" t="s">
        <v>762</v>
      </c>
    </row>
    <row r="906" spans="1:4">
      <c r="A906" t="s">
        <v>20013</v>
      </c>
      <c r="B906" t="s">
        <v>7411</v>
      </c>
      <c r="C906" t="s">
        <v>7412</v>
      </c>
      <c r="D906" t="s">
        <v>777</v>
      </c>
    </row>
    <row r="907" spans="1:4">
      <c r="A907" t="s">
        <v>20014</v>
      </c>
      <c r="B907" t="s">
        <v>20015</v>
      </c>
      <c r="C907" t="s">
        <v>20016</v>
      </c>
      <c r="D907" t="s">
        <v>768</v>
      </c>
    </row>
    <row r="908" spans="1:4">
      <c r="A908" t="s">
        <v>20017</v>
      </c>
      <c r="B908" t="s">
        <v>20018</v>
      </c>
      <c r="C908" t="s">
        <v>20019</v>
      </c>
      <c r="D908" t="s">
        <v>769</v>
      </c>
    </row>
  </sheetData>
  <pageMargins left="0.7" right="0.7" top="0.75" bottom="0.75" header="0.3" footer="0.3"/>
  <headerFooter/>
  <tableParts count="1">
    <tablePart r:id="rId1"/>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R18"/>
  <sheetViews>
    <sheetView workbookViewId="0">
      <selection activeCell="E22" sqref="E22"/>
    </sheetView>
  </sheetViews>
  <sheetFormatPr defaultColWidth="9" defaultRowHeight="14"/>
  <sheetData>
    <row r="1" spans="1:70">
      <c r="A1" s="39" t="s">
        <v>257</v>
      </c>
      <c r="B1" s="45" t="s">
        <v>19</v>
      </c>
      <c r="C1" s="46"/>
      <c r="D1" s="47"/>
      <c r="E1" s="48" t="s">
        <v>258</v>
      </c>
      <c r="F1" s="49"/>
      <c r="G1" s="49"/>
      <c r="H1" s="48" t="s">
        <v>259</v>
      </c>
      <c r="I1" s="49"/>
      <c r="J1" s="49"/>
      <c r="K1" s="48" t="s">
        <v>31</v>
      </c>
      <c r="L1" s="49"/>
      <c r="M1" s="49"/>
      <c r="N1" s="48" t="s">
        <v>43</v>
      </c>
      <c r="O1" s="49"/>
      <c r="P1" s="49"/>
      <c r="Q1" s="48" t="s">
        <v>55</v>
      </c>
      <c r="R1" s="49"/>
      <c r="S1" s="49"/>
      <c r="T1" s="48" t="s">
        <v>67</v>
      </c>
      <c r="U1" s="49"/>
      <c r="V1" s="49"/>
      <c r="W1" s="48" t="s">
        <v>79</v>
      </c>
      <c r="X1" s="49"/>
      <c r="Y1" s="49"/>
      <c r="Z1" s="48" t="s">
        <v>91</v>
      </c>
      <c r="AA1" s="49"/>
      <c r="AB1" s="49"/>
      <c r="AC1" s="48" t="s">
        <v>103</v>
      </c>
      <c r="AD1" s="49"/>
      <c r="AE1" s="49"/>
      <c r="AF1" s="48" t="s">
        <v>115</v>
      </c>
      <c r="AG1" s="49"/>
      <c r="AH1" s="49"/>
      <c r="AI1" s="48" t="s">
        <v>125</v>
      </c>
      <c r="AJ1" s="49"/>
      <c r="AK1" s="49"/>
      <c r="AL1" s="48" t="s">
        <v>136</v>
      </c>
      <c r="AM1" s="49"/>
      <c r="AN1" s="49"/>
      <c r="AO1" s="48" t="s">
        <v>147</v>
      </c>
      <c r="AP1" s="49"/>
      <c r="AQ1" s="49"/>
      <c r="AR1" s="48" t="s">
        <v>159</v>
      </c>
      <c r="AS1" s="49"/>
      <c r="AT1" s="49"/>
      <c r="AU1" s="48" t="s">
        <v>171</v>
      </c>
      <c r="AV1" s="49"/>
      <c r="AW1" s="49"/>
      <c r="AX1" s="48" t="s">
        <v>183</v>
      </c>
      <c r="AY1" s="49"/>
      <c r="AZ1" s="49"/>
      <c r="BA1" s="48" t="s">
        <v>195</v>
      </c>
      <c r="BB1" s="49"/>
      <c r="BC1" s="49"/>
      <c r="BD1" s="48" t="s">
        <v>207</v>
      </c>
      <c r="BE1" s="49"/>
      <c r="BF1" s="49"/>
      <c r="BG1" s="48" t="s">
        <v>219</v>
      </c>
      <c r="BH1" s="49"/>
      <c r="BI1" s="49"/>
      <c r="BJ1" s="48" t="s">
        <v>231</v>
      </c>
      <c r="BK1" s="49"/>
      <c r="BL1" s="49"/>
      <c r="BM1" s="48" t="s">
        <v>243</v>
      </c>
      <c r="BN1" s="49"/>
      <c r="BO1" s="49"/>
      <c r="BP1" s="48" t="s">
        <v>255</v>
      </c>
      <c r="BQ1" s="49"/>
      <c r="BR1" s="49"/>
    </row>
    <row r="2" spans="1:70">
      <c r="A2" s="50" t="s">
        <v>14</v>
      </c>
      <c r="B2" s="51">
        <f>E2+H2</f>
        <v>206</v>
      </c>
      <c r="C2" s="51">
        <f>F2+I2</f>
        <v>102</v>
      </c>
      <c r="D2" s="51">
        <f>G2+J2</f>
        <v>104</v>
      </c>
      <c r="E2" s="35" t="s">
        <v>260</v>
      </c>
      <c r="F2" s="35" t="s">
        <v>261</v>
      </c>
      <c r="G2" s="35" t="s">
        <v>262</v>
      </c>
      <c r="H2" s="35" t="s">
        <v>263</v>
      </c>
      <c r="I2" s="35" t="s">
        <v>264</v>
      </c>
      <c r="J2" s="35" t="s">
        <v>265</v>
      </c>
      <c r="K2" s="35" t="s">
        <v>266</v>
      </c>
      <c r="L2" s="35" t="s">
        <v>265</v>
      </c>
      <c r="M2" s="35" t="s">
        <v>267</v>
      </c>
      <c r="N2" s="35" t="s">
        <v>268</v>
      </c>
      <c r="O2" s="35" t="s">
        <v>269</v>
      </c>
      <c r="P2" s="35" t="s">
        <v>270</v>
      </c>
      <c r="Q2" s="35" t="s">
        <v>271</v>
      </c>
      <c r="R2" s="35" t="s">
        <v>272</v>
      </c>
      <c r="S2" s="35" t="s">
        <v>273</v>
      </c>
      <c r="T2" s="35" t="s">
        <v>274</v>
      </c>
      <c r="U2" s="35" t="s">
        <v>275</v>
      </c>
      <c r="V2" s="35" t="s">
        <v>276</v>
      </c>
      <c r="W2" s="35" t="s">
        <v>277</v>
      </c>
      <c r="X2" s="35" t="s">
        <v>278</v>
      </c>
      <c r="Y2" s="35" t="s">
        <v>279</v>
      </c>
      <c r="Z2" s="35" t="s">
        <v>280</v>
      </c>
      <c r="AA2" s="35" t="s">
        <v>281</v>
      </c>
      <c r="AB2" s="35" t="s">
        <v>282</v>
      </c>
      <c r="AC2" s="35" t="s">
        <v>283</v>
      </c>
      <c r="AD2" s="35" t="s">
        <v>284</v>
      </c>
      <c r="AE2" s="35" t="s">
        <v>285</v>
      </c>
      <c r="AF2" s="35" t="s">
        <v>286</v>
      </c>
      <c r="AG2" s="35" t="s">
        <v>287</v>
      </c>
      <c r="AH2" s="35" t="s">
        <v>288</v>
      </c>
      <c r="AI2" s="35" t="s">
        <v>289</v>
      </c>
      <c r="AJ2" s="35" t="s">
        <v>290</v>
      </c>
      <c r="AK2" s="35" t="s">
        <v>291</v>
      </c>
      <c r="AL2" s="35" t="s">
        <v>292</v>
      </c>
      <c r="AM2" s="35" t="s">
        <v>293</v>
      </c>
      <c r="AN2" s="35" t="s">
        <v>294</v>
      </c>
      <c r="AO2" s="35" t="s">
        <v>295</v>
      </c>
      <c r="AP2" s="35" t="s">
        <v>296</v>
      </c>
      <c r="AQ2" s="35" t="s">
        <v>297</v>
      </c>
      <c r="AR2" s="35" t="s">
        <v>298</v>
      </c>
      <c r="AS2" s="35" t="s">
        <v>299</v>
      </c>
      <c r="AT2" s="35" t="s">
        <v>300</v>
      </c>
      <c r="AU2" s="35" t="s">
        <v>301</v>
      </c>
      <c r="AV2" s="35" t="s">
        <v>302</v>
      </c>
      <c r="AW2" s="35" t="s">
        <v>303</v>
      </c>
      <c r="AX2" s="35" t="s">
        <v>304</v>
      </c>
      <c r="AY2" s="35" t="s">
        <v>305</v>
      </c>
      <c r="AZ2" s="35" t="s">
        <v>306</v>
      </c>
      <c r="BA2" s="35" t="s">
        <v>307</v>
      </c>
      <c r="BB2" s="35" t="s">
        <v>308</v>
      </c>
      <c r="BC2" s="35" t="s">
        <v>309</v>
      </c>
      <c r="BD2" s="35" t="s">
        <v>310</v>
      </c>
      <c r="BE2" s="35" t="s">
        <v>311</v>
      </c>
      <c r="BF2" s="35" t="s">
        <v>312</v>
      </c>
      <c r="BG2" s="35" t="s">
        <v>313</v>
      </c>
      <c r="BH2" s="35" t="s">
        <v>314</v>
      </c>
      <c r="BI2" s="35" t="s">
        <v>315</v>
      </c>
      <c r="BJ2" s="35" t="s">
        <v>316</v>
      </c>
      <c r="BK2" s="35" t="s">
        <v>317</v>
      </c>
      <c r="BL2" s="35" t="s">
        <v>318</v>
      </c>
      <c r="BM2" s="35" t="s">
        <v>319</v>
      </c>
      <c r="BN2" s="35" t="s">
        <v>320</v>
      </c>
      <c r="BO2" s="35" t="s">
        <v>321</v>
      </c>
      <c r="BP2" s="35" t="s">
        <v>322</v>
      </c>
      <c r="BQ2" s="35" t="s">
        <v>323</v>
      </c>
      <c r="BR2" s="35" t="s">
        <v>324</v>
      </c>
    </row>
    <row r="3" spans="1:70">
      <c r="A3" s="43" t="s">
        <v>325</v>
      </c>
      <c r="B3" s="51">
        <f t="shared" ref="B3:D18" si="0">E3+H3</f>
        <v>3</v>
      </c>
      <c r="C3" s="51">
        <f t="shared" si="0"/>
        <v>1</v>
      </c>
      <c r="D3" s="51">
        <f t="shared" si="0"/>
        <v>2</v>
      </c>
      <c r="E3" s="34" t="s">
        <v>326</v>
      </c>
      <c r="F3" s="34" t="s">
        <v>327</v>
      </c>
      <c r="G3" s="34" t="s">
        <v>327</v>
      </c>
      <c r="H3" s="34" t="s">
        <v>327</v>
      </c>
      <c r="I3" s="34"/>
      <c r="J3" s="34" t="s">
        <v>327</v>
      </c>
      <c r="K3" s="34" t="s">
        <v>327</v>
      </c>
      <c r="L3" s="34"/>
      <c r="M3" s="34" t="s">
        <v>327</v>
      </c>
      <c r="N3" s="34" t="s">
        <v>328</v>
      </c>
      <c r="O3" s="34" t="s">
        <v>326</v>
      </c>
      <c r="P3" s="34" t="s">
        <v>326</v>
      </c>
      <c r="Q3" s="34" t="s">
        <v>329</v>
      </c>
      <c r="R3" s="34" t="s">
        <v>326</v>
      </c>
      <c r="S3" s="34" t="s">
        <v>327</v>
      </c>
      <c r="T3" s="34" t="s">
        <v>328</v>
      </c>
      <c r="U3" s="34" t="s">
        <v>329</v>
      </c>
      <c r="V3" s="34" t="s">
        <v>327</v>
      </c>
      <c r="W3" s="34" t="s">
        <v>326</v>
      </c>
      <c r="X3" s="34" t="s">
        <v>326</v>
      </c>
      <c r="Y3" s="34"/>
      <c r="Z3" s="34" t="s">
        <v>330</v>
      </c>
      <c r="AA3" s="34" t="s">
        <v>331</v>
      </c>
      <c r="AB3" s="34" t="s">
        <v>332</v>
      </c>
      <c r="AC3" s="34" t="s">
        <v>333</v>
      </c>
      <c r="AD3" s="34" t="s">
        <v>334</v>
      </c>
      <c r="AE3" s="34" t="s">
        <v>334</v>
      </c>
      <c r="AF3" s="34" t="s">
        <v>335</v>
      </c>
      <c r="AG3" s="34" t="s">
        <v>336</v>
      </c>
      <c r="AH3" s="34" t="s">
        <v>337</v>
      </c>
      <c r="AI3" s="34" t="s">
        <v>338</v>
      </c>
      <c r="AJ3" s="34" t="s">
        <v>339</v>
      </c>
      <c r="AK3" s="34" t="s">
        <v>340</v>
      </c>
      <c r="AL3" s="34" t="s">
        <v>261</v>
      </c>
      <c r="AM3" s="34" t="s">
        <v>341</v>
      </c>
      <c r="AN3" s="34" t="s">
        <v>335</v>
      </c>
      <c r="AO3" s="34" t="s">
        <v>342</v>
      </c>
      <c r="AP3" s="34" t="s">
        <v>343</v>
      </c>
      <c r="AQ3" s="34" t="s">
        <v>344</v>
      </c>
      <c r="AR3" s="34" t="s">
        <v>345</v>
      </c>
      <c r="AS3" s="34" t="s">
        <v>346</v>
      </c>
      <c r="AT3" s="34" t="s">
        <v>347</v>
      </c>
      <c r="AU3" s="34" t="s">
        <v>348</v>
      </c>
      <c r="AV3" s="34" t="s">
        <v>349</v>
      </c>
      <c r="AW3" s="34" t="s">
        <v>350</v>
      </c>
      <c r="AX3" s="34" t="s">
        <v>283</v>
      </c>
      <c r="AY3" s="34" t="s">
        <v>351</v>
      </c>
      <c r="AZ3" s="34" t="s">
        <v>352</v>
      </c>
      <c r="BA3" s="34" t="s">
        <v>353</v>
      </c>
      <c r="BB3" s="34" t="s">
        <v>354</v>
      </c>
      <c r="BC3" s="34" t="s">
        <v>355</v>
      </c>
      <c r="BD3" s="34" t="s">
        <v>356</v>
      </c>
      <c r="BE3" s="34" t="s">
        <v>357</v>
      </c>
      <c r="BF3" s="34" t="s">
        <v>358</v>
      </c>
      <c r="BG3" s="34" t="s">
        <v>359</v>
      </c>
      <c r="BH3" s="34" t="s">
        <v>360</v>
      </c>
      <c r="BI3" s="34" t="s">
        <v>361</v>
      </c>
      <c r="BJ3" s="34" t="s">
        <v>362</v>
      </c>
      <c r="BK3" s="34" t="s">
        <v>363</v>
      </c>
      <c r="BL3" s="34" t="s">
        <v>364</v>
      </c>
      <c r="BM3" s="34" t="s">
        <v>365</v>
      </c>
      <c r="BN3" s="34" t="s">
        <v>366</v>
      </c>
      <c r="BO3" s="34" t="s">
        <v>367</v>
      </c>
      <c r="BP3" s="34" t="s">
        <v>368</v>
      </c>
      <c r="BQ3" s="34" t="s">
        <v>369</v>
      </c>
      <c r="BR3" s="34" t="s">
        <v>370</v>
      </c>
    </row>
    <row r="4" spans="1:70">
      <c r="A4" s="43" t="s">
        <v>371</v>
      </c>
      <c r="B4" s="51">
        <f t="shared" si="0"/>
        <v>7</v>
      </c>
      <c r="C4" s="51">
        <f t="shared" si="0"/>
        <v>4</v>
      </c>
      <c r="D4" s="51">
        <f t="shared" si="0"/>
        <v>3</v>
      </c>
      <c r="E4" s="34" t="s">
        <v>372</v>
      </c>
      <c r="F4" s="34" t="s">
        <v>328</v>
      </c>
      <c r="G4" s="34" t="s">
        <v>327</v>
      </c>
      <c r="H4" s="34" t="s">
        <v>326</v>
      </c>
      <c r="I4" s="34"/>
      <c r="J4" s="34" t="s">
        <v>326</v>
      </c>
      <c r="K4" s="34" t="s">
        <v>329</v>
      </c>
      <c r="L4" s="34" t="s">
        <v>329</v>
      </c>
      <c r="M4" s="34"/>
      <c r="N4" s="34" t="s">
        <v>372</v>
      </c>
      <c r="O4" s="34" t="s">
        <v>326</v>
      </c>
      <c r="P4" s="34" t="s">
        <v>329</v>
      </c>
      <c r="Q4" s="34" t="s">
        <v>329</v>
      </c>
      <c r="R4" s="34" t="s">
        <v>326</v>
      </c>
      <c r="S4" s="34" t="s">
        <v>327</v>
      </c>
      <c r="T4" s="34" t="s">
        <v>373</v>
      </c>
      <c r="U4" s="34" t="s">
        <v>332</v>
      </c>
      <c r="V4" s="34" t="s">
        <v>326</v>
      </c>
      <c r="W4" s="34" t="s">
        <v>374</v>
      </c>
      <c r="X4" s="34" t="s">
        <v>372</v>
      </c>
      <c r="Y4" s="34" t="s">
        <v>326</v>
      </c>
      <c r="Z4" s="34" t="s">
        <v>334</v>
      </c>
      <c r="AA4" s="34" t="s">
        <v>337</v>
      </c>
      <c r="AB4" s="34" t="s">
        <v>329</v>
      </c>
      <c r="AC4" s="34" t="s">
        <v>375</v>
      </c>
      <c r="AD4" s="34" t="s">
        <v>376</v>
      </c>
      <c r="AE4" s="34" t="s">
        <v>377</v>
      </c>
      <c r="AF4" s="34" t="s">
        <v>270</v>
      </c>
      <c r="AG4" s="34" t="s">
        <v>378</v>
      </c>
      <c r="AH4" s="34" t="s">
        <v>337</v>
      </c>
      <c r="AI4" s="34" t="s">
        <v>339</v>
      </c>
      <c r="AJ4" s="34" t="s">
        <v>379</v>
      </c>
      <c r="AK4" s="34" t="s">
        <v>380</v>
      </c>
      <c r="AL4" s="34" t="s">
        <v>381</v>
      </c>
      <c r="AM4" s="34" t="s">
        <v>382</v>
      </c>
      <c r="AN4" s="34" t="s">
        <v>383</v>
      </c>
      <c r="AO4" s="34" t="s">
        <v>384</v>
      </c>
      <c r="AP4" s="34" t="s">
        <v>385</v>
      </c>
      <c r="AQ4" s="34" t="s">
        <v>273</v>
      </c>
      <c r="AR4" s="34" t="s">
        <v>386</v>
      </c>
      <c r="AS4" s="34" t="s">
        <v>387</v>
      </c>
      <c r="AT4" s="34" t="s">
        <v>274</v>
      </c>
      <c r="AU4" s="34" t="s">
        <v>388</v>
      </c>
      <c r="AV4" s="34" t="s">
        <v>389</v>
      </c>
      <c r="AW4" s="34" t="s">
        <v>390</v>
      </c>
      <c r="AX4" s="34" t="s">
        <v>391</v>
      </c>
      <c r="AY4" s="34" t="s">
        <v>392</v>
      </c>
      <c r="AZ4" s="34" t="s">
        <v>393</v>
      </c>
      <c r="BA4" s="34" t="s">
        <v>394</v>
      </c>
      <c r="BB4" s="34" t="s">
        <v>395</v>
      </c>
      <c r="BC4" s="34" t="s">
        <v>396</v>
      </c>
      <c r="BD4" s="34" t="s">
        <v>397</v>
      </c>
      <c r="BE4" s="34" t="s">
        <v>398</v>
      </c>
      <c r="BF4" s="34" t="s">
        <v>399</v>
      </c>
      <c r="BG4" s="34" t="s">
        <v>400</v>
      </c>
      <c r="BH4" s="34" t="s">
        <v>401</v>
      </c>
      <c r="BI4" s="34" t="s">
        <v>402</v>
      </c>
      <c r="BJ4" s="34" t="s">
        <v>403</v>
      </c>
      <c r="BK4" s="34" t="s">
        <v>404</v>
      </c>
      <c r="BL4" s="34" t="s">
        <v>405</v>
      </c>
      <c r="BM4" s="34" t="s">
        <v>365</v>
      </c>
      <c r="BN4" s="34" t="s">
        <v>406</v>
      </c>
      <c r="BO4" s="34" t="s">
        <v>407</v>
      </c>
      <c r="BP4" s="34" t="s">
        <v>370</v>
      </c>
      <c r="BQ4" s="34" t="s">
        <v>408</v>
      </c>
      <c r="BR4" s="34" t="s">
        <v>409</v>
      </c>
    </row>
    <row r="5" spans="1:70">
      <c r="A5" s="43" t="s">
        <v>410</v>
      </c>
      <c r="B5" s="51">
        <f t="shared" si="0"/>
        <v>7</v>
      </c>
      <c r="C5" s="51">
        <f t="shared" si="0"/>
        <v>3</v>
      </c>
      <c r="D5" s="51">
        <f t="shared" si="0"/>
        <v>4</v>
      </c>
      <c r="E5" s="34" t="s">
        <v>329</v>
      </c>
      <c r="F5" s="34" t="s">
        <v>327</v>
      </c>
      <c r="G5" s="34" t="s">
        <v>326</v>
      </c>
      <c r="H5" s="34" t="s">
        <v>328</v>
      </c>
      <c r="I5" s="34" t="s">
        <v>326</v>
      </c>
      <c r="J5" s="34" t="s">
        <v>326</v>
      </c>
      <c r="K5" s="34" t="s">
        <v>327</v>
      </c>
      <c r="L5" s="34" t="s">
        <v>327</v>
      </c>
      <c r="M5" s="34"/>
      <c r="N5" s="34" t="s">
        <v>329</v>
      </c>
      <c r="O5" s="34" t="s">
        <v>327</v>
      </c>
      <c r="P5" s="34" t="s">
        <v>326</v>
      </c>
      <c r="Q5" s="34" t="s">
        <v>329</v>
      </c>
      <c r="R5" s="34" t="s">
        <v>326</v>
      </c>
      <c r="S5" s="34" t="s">
        <v>327</v>
      </c>
      <c r="T5" s="34" t="s">
        <v>372</v>
      </c>
      <c r="U5" s="34" t="s">
        <v>328</v>
      </c>
      <c r="V5" s="34" t="s">
        <v>327</v>
      </c>
      <c r="W5" s="34" t="s">
        <v>374</v>
      </c>
      <c r="X5" s="34" t="s">
        <v>331</v>
      </c>
      <c r="Y5" s="34" t="s">
        <v>327</v>
      </c>
      <c r="Z5" s="34" t="s">
        <v>411</v>
      </c>
      <c r="AA5" s="34" t="s">
        <v>334</v>
      </c>
      <c r="AB5" s="34" t="s">
        <v>331</v>
      </c>
      <c r="AC5" s="34" t="s">
        <v>336</v>
      </c>
      <c r="AD5" s="34" t="s">
        <v>412</v>
      </c>
      <c r="AE5" s="34" t="s">
        <v>372</v>
      </c>
      <c r="AF5" s="34" t="s">
        <v>408</v>
      </c>
      <c r="AG5" s="34" t="s">
        <v>340</v>
      </c>
      <c r="AH5" s="34" t="s">
        <v>377</v>
      </c>
      <c r="AI5" s="34" t="s">
        <v>266</v>
      </c>
      <c r="AJ5" s="34" t="s">
        <v>379</v>
      </c>
      <c r="AK5" s="34" t="s">
        <v>340</v>
      </c>
      <c r="AL5" s="34" t="s">
        <v>413</v>
      </c>
      <c r="AM5" s="34" t="s">
        <v>414</v>
      </c>
      <c r="AN5" s="34" t="s">
        <v>412</v>
      </c>
      <c r="AO5" s="34" t="s">
        <v>406</v>
      </c>
      <c r="AP5" s="34" t="s">
        <v>415</v>
      </c>
      <c r="AQ5" s="34" t="s">
        <v>272</v>
      </c>
      <c r="AR5" s="34" t="s">
        <v>416</v>
      </c>
      <c r="AS5" s="34" t="s">
        <v>417</v>
      </c>
      <c r="AT5" s="34" t="s">
        <v>418</v>
      </c>
      <c r="AU5" s="34" t="s">
        <v>419</v>
      </c>
      <c r="AV5" s="34" t="s">
        <v>420</v>
      </c>
      <c r="AW5" s="34" t="s">
        <v>421</v>
      </c>
      <c r="AX5" s="34" t="s">
        <v>422</v>
      </c>
      <c r="AY5" s="34" t="s">
        <v>423</v>
      </c>
      <c r="AZ5" s="34" t="s">
        <v>424</v>
      </c>
      <c r="BA5" s="34" t="s">
        <v>425</v>
      </c>
      <c r="BB5" s="34" t="s">
        <v>426</v>
      </c>
      <c r="BC5" s="34" t="s">
        <v>427</v>
      </c>
      <c r="BD5" s="34" t="s">
        <v>290</v>
      </c>
      <c r="BE5" s="34" t="s">
        <v>428</v>
      </c>
      <c r="BF5" s="34" t="s">
        <v>429</v>
      </c>
      <c r="BG5" s="34" t="s">
        <v>430</v>
      </c>
      <c r="BH5" s="34" t="s">
        <v>431</v>
      </c>
      <c r="BI5" s="34" t="s">
        <v>432</v>
      </c>
      <c r="BJ5" s="34" t="s">
        <v>433</v>
      </c>
      <c r="BK5" s="34" t="s">
        <v>434</v>
      </c>
      <c r="BL5" s="34" t="s">
        <v>435</v>
      </c>
      <c r="BM5" s="34" t="s">
        <v>436</v>
      </c>
      <c r="BN5" s="34" t="s">
        <v>437</v>
      </c>
      <c r="BO5" s="34" t="s">
        <v>438</v>
      </c>
      <c r="BP5" s="34" t="s">
        <v>439</v>
      </c>
      <c r="BQ5" s="34" t="s">
        <v>380</v>
      </c>
      <c r="BR5" s="34" t="s">
        <v>273</v>
      </c>
    </row>
    <row r="6" spans="1:70">
      <c r="A6" s="43" t="s">
        <v>440</v>
      </c>
      <c r="B6" s="51">
        <f t="shared" si="0"/>
        <v>3</v>
      </c>
      <c r="C6" s="51">
        <f t="shared" si="0"/>
        <v>1</v>
      </c>
      <c r="D6" s="51">
        <f t="shared" si="0"/>
        <v>2</v>
      </c>
      <c r="E6" s="34" t="s">
        <v>329</v>
      </c>
      <c r="F6" s="34" t="s">
        <v>327</v>
      </c>
      <c r="G6" s="34" t="s">
        <v>326</v>
      </c>
      <c r="H6" s="34"/>
      <c r="I6" s="34"/>
      <c r="J6" s="34"/>
      <c r="K6" s="34" t="s">
        <v>327</v>
      </c>
      <c r="L6" s="34" t="s">
        <v>327</v>
      </c>
      <c r="M6" s="34"/>
      <c r="N6" s="34" t="s">
        <v>326</v>
      </c>
      <c r="O6" s="34" t="s">
        <v>326</v>
      </c>
      <c r="P6" s="34"/>
      <c r="Q6" s="34" t="s">
        <v>327</v>
      </c>
      <c r="R6" s="34"/>
      <c r="S6" s="34" t="s">
        <v>327</v>
      </c>
      <c r="T6" s="34" t="s">
        <v>328</v>
      </c>
      <c r="U6" s="34" t="s">
        <v>329</v>
      </c>
      <c r="V6" s="34" t="s">
        <v>327</v>
      </c>
      <c r="W6" s="34" t="s">
        <v>332</v>
      </c>
      <c r="X6" s="34" t="s">
        <v>372</v>
      </c>
      <c r="Y6" s="34" t="s">
        <v>329</v>
      </c>
      <c r="Z6" s="34" t="s">
        <v>377</v>
      </c>
      <c r="AA6" s="34" t="s">
        <v>337</v>
      </c>
      <c r="AB6" s="34" t="s">
        <v>328</v>
      </c>
      <c r="AC6" s="34" t="s">
        <v>378</v>
      </c>
      <c r="AD6" s="34" t="s">
        <v>376</v>
      </c>
      <c r="AE6" s="34" t="s">
        <v>331</v>
      </c>
      <c r="AF6" s="34" t="s">
        <v>441</v>
      </c>
      <c r="AG6" s="34" t="s">
        <v>336</v>
      </c>
      <c r="AH6" s="34" t="s">
        <v>411</v>
      </c>
      <c r="AI6" s="34" t="s">
        <v>442</v>
      </c>
      <c r="AJ6" s="34" t="s">
        <v>336</v>
      </c>
      <c r="AK6" s="34" t="s">
        <v>443</v>
      </c>
      <c r="AL6" s="34" t="s">
        <v>444</v>
      </c>
      <c r="AM6" s="34" t="s">
        <v>382</v>
      </c>
      <c r="AN6" s="34" t="s">
        <v>378</v>
      </c>
      <c r="AO6" s="34" t="s">
        <v>445</v>
      </c>
      <c r="AP6" s="34" t="s">
        <v>446</v>
      </c>
      <c r="AQ6" s="34" t="s">
        <v>279</v>
      </c>
      <c r="AR6" s="34" t="s">
        <v>447</v>
      </c>
      <c r="AS6" s="34" t="s">
        <v>448</v>
      </c>
      <c r="AT6" s="34" t="s">
        <v>449</v>
      </c>
      <c r="AU6" s="34" t="s">
        <v>450</v>
      </c>
      <c r="AV6" s="34" t="s">
        <v>451</v>
      </c>
      <c r="AW6" s="34" t="s">
        <v>452</v>
      </c>
      <c r="AX6" s="34" t="s">
        <v>453</v>
      </c>
      <c r="AY6" s="34" t="s">
        <v>454</v>
      </c>
      <c r="AZ6" s="34" t="s">
        <v>455</v>
      </c>
      <c r="BA6" s="34" t="s">
        <v>456</v>
      </c>
      <c r="BB6" s="34" t="s">
        <v>457</v>
      </c>
      <c r="BC6" s="34" t="s">
        <v>458</v>
      </c>
      <c r="BD6" s="34" t="s">
        <v>459</v>
      </c>
      <c r="BE6" s="34" t="s">
        <v>460</v>
      </c>
      <c r="BF6" s="34" t="s">
        <v>461</v>
      </c>
      <c r="BG6" s="34" t="s">
        <v>462</v>
      </c>
      <c r="BH6" s="34" t="s">
        <v>463</v>
      </c>
      <c r="BI6" s="34" t="s">
        <v>464</v>
      </c>
      <c r="BJ6" s="34" t="s">
        <v>465</v>
      </c>
      <c r="BK6" s="34" t="s">
        <v>466</v>
      </c>
      <c r="BL6" s="34" t="s">
        <v>467</v>
      </c>
      <c r="BM6" s="34" t="s">
        <v>428</v>
      </c>
      <c r="BN6" s="34" t="s">
        <v>468</v>
      </c>
      <c r="BO6" s="34" t="s">
        <v>469</v>
      </c>
      <c r="BP6" s="34" t="s">
        <v>470</v>
      </c>
      <c r="BQ6" s="34" t="s">
        <v>336</v>
      </c>
      <c r="BR6" s="34" t="s">
        <v>266</v>
      </c>
    </row>
    <row r="7" spans="1:70">
      <c r="A7" s="43" t="s">
        <v>471</v>
      </c>
      <c r="B7" s="51">
        <f t="shared" si="0"/>
        <v>14</v>
      </c>
      <c r="C7" s="51">
        <f t="shared" si="0"/>
        <v>7</v>
      </c>
      <c r="D7" s="51">
        <f t="shared" si="0"/>
        <v>7</v>
      </c>
      <c r="E7" s="34" t="s">
        <v>337</v>
      </c>
      <c r="F7" s="34" t="s">
        <v>372</v>
      </c>
      <c r="G7" s="34" t="s">
        <v>328</v>
      </c>
      <c r="H7" s="34" t="s">
        <v>372</v>
      </c>
      <c r="I7" s="34" t="s">
        <v>326</v>
      </c>
      <c r="J7" s="34" t="s">
        <v>329</v>
      </c>
      <c r="K7" s="34" t="s">
        <v>328</v>
      </c>
      <c r="L7" s="34" t="s">
        <v>326</v>
      </c>
      <c r="M7" s="34" t="s">
        <v>326</v>
      </c>
      <c r="N7" s="34" t="s">
        <v>328</v>
      </c>
      <c r="O7" s="34" t="s">
        <v>329</v>
      </c>
      <c r="P7" s="34" t="s">
        <v>327</v>
      </c>
      <c r="Q7" s="34" t="s">
        <v>331</v>
      </c>
      <c r="R7" s="34" t="s">
        <v>372</v>
      </c>
      <c r="S7" s="34" t="s">
        <v>327</v>
      </c>
      <c r="T7" s="34" t="s">
        <v>329</v>
      </c>
      <c r="U7" s="34" t="s">
        <v>327</v>
      </c>
      <c r="V7" s="34" t="s">
        <v>326</v>
      </c>
      <c r="W7" s="34" t="s">
        <v>372</v>
      </c>
      <c r="X7" s="34" t="s">
        <v>329</v>
      </c>
      <c r="Y7" s="34" t="s">
        <v>326</v>
      </c>
      <c r="Z7" s="34" t="s">
        <v>270</v>
      </c>
      <c r="AA7" s="34" t="s">
        <v>333</v>
      </c>
      <c r="AB7" s="34" t="s">
        <v>377</v>
      </c>
      <c r="AC7" s="34" t="s">
        <v>264</v>
      </c>
      <c r="AD7" s="34" t="s">
        <v>335</v>
      </c>
      <c r="AE7" s="34" t="s">
        <v>332</v>
      </c>
      <c r="AF7" s="34" t="s">
        <v>264</v>
      </c>
      <c r="AG7" s="34" t="s">
        <v>472</v>
      </c>
      <c r="AH7" s="34" t="s">
        <v>334</v>
      </c>
      <c r="AI7" s="34" t="s">
        <v>279</v>
      </c>
      <c r="AJ7" s="34" t="s">
        <v>266</v>
      </c>
      <c r="AK7" s="34" t="s">
        <v>340</v>
      </c>
      <c r="AL7" s="34" t="s">
        <v>473</v>
      </c>
      <c r="AM7" s="34" t="s">
        <v>474</v>
      </c>
      <c r="AN7" s="34" t="s">
        <v>378</v>
      </c>
      <c r="AO7" s="34" t="s">
        <v>475</v>
      </c>
      <c r="AP7" s="34" t="s">
        <v>476</v>
      </c>
      <c r="AQ7" s="34" t="s">
        <v>477</v>
      </c>
      <c r="AR7" s="34" t="s">
        <v>478</v>
      </c>
      <c r="AS7" s="34" t="s">
        <v>349</v>
      </c>
      <c r="AT7" s="34" t="s">
        <v>342</v>
      </c>
      <c r="AU7" s="34" t="s">
        <v>479</v>
      </c>
      <c r="AV7" s="34" t="s">
        <v>480</v>
      </c>
      <c r="AW7" s="34" t="s">
        <v>481</v>
      </c>
      <c r="AX7" s="34" t="s">
        <v>482</v>
      </c>
      <c r="AY7" s="34" t="s">
        <v>483</v>
      </c>
      <c r="AZ7" s="34" t="s">
        <v>484</v>
      </c>
      <c r="BA7" s="34" t="s">
        <v>485</v>
      </c>
      <c r="BB7" s="34" t="s">
        <v>486</v>
      </c>
      <c r="BC7" s="34" t="s">
        <v>475</v>
      </c>
      <c r="BD7" s="34" t="s">
        <v>487</v>
      </c>
      <c r="BE7" s="34" t="s">
        <v>488</v>
      </c>
      <c r="BF7" s="34" t="s">
        <v>447</v>
      </c>
      <c r="BG7" s="34" t="s">
        <v>489</v>
      </c>
      <c r="BH7" s="34" t="s">
        <v>490</v>
      </c>
      <c r="BI7" s="34" t="s">
        <v>491</v>
      </c>
      <c r="BJ7" s="34" t="s">
        <v>492</v>
      </c>
      <c r="BK7" s="34" t="s">
        <v>483</v>
      </c>
      <c r="BL7" s="34" t="s">
        <v>493</v>
      </c>
      <c r="BM7" s="34" t="s">
        <v>494</v>
      </c>
      <c r="BN7" s="34" t="s">
        <v>366</v>
      </c>
      <c r="BO7" s="34" t="s">
        <v>426</v>
      </c>
      <c r="BP7" s="34" t="s">
        <v>477</v>
      </c>
      <c r="BQ7" s="34" t="s">
        <v>412</v>
      </c>
      <c r="BR7" s="34" t="s">
        <v>409</v>
      </c>
    </row>
    <row r="8" spans="1:70">
      <c r="A8" s="43" t="s">
        <v>495</v>
      </c>
      <c r="B8" s="51">
        <f t="shared" si="0"/>
        <v>10</v>
      </c>
      <c r="C8" s="51">
        <f t="shared" si="0"/>
        <v>8</v>
      </c>
      <c r="D8" s="51">
        <f t="shared" si="0"/>
        <v>2</v>
      </c>
      <c r="E8" s="34" t="s">
        <v>332</v>
      </c>
      <c r="F8" s="34" t="s">
        <v>374</v>
      </c>
      <c r="G8" s="34" t="s">
        <v>327</v>
      </c>
      <c r="H8" s="34" t="s">
        <v>326</v>
      </c>
      <c r="I8" s="34" t="s">
        <v>327</v>
      </c>
      <c r="J8" s="34" t="s">
        <v>327</v>
      </c>
      <c r="K8" s="34" t="s">
        <v>327</v>
      </c>
      <c r="L8" s="34" t="s">
        <v>327</v>
      </c>
      <c r="M8" s="34"/>
      <c r="N8" s="34" t="s">
        <v>372</v>
      </c>
      <c r="O8" s="34" t="s">
        <v>329</v>
      </c>
      <c r="P8" s="34" t="s">
        <v>326</v>
      </c>
      <c r="Q8" s="34" t="s">
        <v>326</v>
      </c>
      <c r="R8" s="34" t="s">
        <v>326</v>
      </c>
      <c r="S8" s="34"/>
      <c r="T8" s="34" t="s">
        <v>329</v>
      </c>
      <c r="U8" s="34" t="s">
        <v>329</v>
      </c>
      <c r="V8" s="34"/>
      <c r="W8" s="34" t="s">
        <v>496</v>
      </c>
      <c r="X8" s="34" t="s">
        <v>372</v>
      </c>
      <c r="Y8" s="34" t="s">
        <v>331</v>
      </c>
      <c r="Z8" s="34" t="s">
        <v>379</v>
      </c>
      <c r="AA8" s="34" t="s">
        <v>377</v>
      </c>
      <c r="AB8" s="34" t="s">
        <v>334</v>
      </c>
      <c r="AC8" s="34" t="s">
        <v>375</v>
      </c>
      <c r="AD8" s="34" t="s">
        <v>443</v>
      </c>
      <c r="AE8" s="34" t="s">
        <v>267</v>
      </c>
      <c r="AF8" s="34" t="s">
        <v>339</v>
      </c>
      <c r="AG8" s="34" t="s">
        <v>379</v>
      </c>
      <c r="AH8" s="34" t="s">
        <v>380</v>
      </c>
      <c r="AI8" s="34" t="s">
        <v>497</v>
      </c>
      <c r="AJ8" s="34" t="s">
        <v>408</v>
      </c>
      <c r="AK8" s="34" t="s">
        <v>411</v>
      </c>
      <c r="AL8" s="34" t="s">
        <v>498</v>
      </c>
      <c r="AM8" s="34" t="s">
        <v>497</v>
      </c>
      <c r="AN8" s="34" t="s">
        <v>441</v>
      </c>
      <c r="AO8" s="34" t="s">
        <v>499</v>
      </c>
      <c r="AP8" s="34" t="s">
        <v>500</v>
      </c>
      <c r="AQ8" s="34" t="s">
        <v>501</v>
      </c>
      <c r="AR8" s="34" t="s">
        <v>502</v>
      </c>
      <c r="AS8" s="34" t="s">
        <v>503</v>
      </c>
      <c r="AT8" s="34" t="s">
        <v>504</v>
      </c>
      <c r="AU8" s="34" t="s">
        <v>505</v>
      </c>
      <c r="AV8" s="34" t="s">
        <v>506</v>
      </c>
      <c r="AW8" s="34" t="s">
        <v>507</v>
      </c>
      <c r="AX8" s="34" t="s">
        <v>508</v>
      </c>
      <c r="AY8" s="34" t="s">
        <v>509</v>
      </c>
      <c r="AZ8" s="34" t="s">
        <v>510</v>
      </c>
      <c r="BA8" s="34" t="s">
        <v>511</v>
      </c>
      <c r="BB8" s="34" t="s">
        <v>512</v>
      </c>
      <c r="BC8" s="34" t="s">
        <v>513</v>
      </c>
      <c r="BD8" s="34" t="s">
        <v>514</v>
      </c>
      <c r="BE8" s="34" t="s">
        <v>515</v>
      </c>
      <c r="BF8" s="34" t="s">
        <v>516</v>
      </c>
      <c r="BG8" s="34" t="s">
        <v>517</v>
      </c>
      <c r="BH8" s="34" t="s">
        <v>518</v>
      </c>
      <c r="BI8" s="34" t="s">
        <v>519</v>
      </c>
      <c r="BJ8" s="34" t="s">
        <v>520</v>
      </c>
      <c r="BK8" s="34" t="s">
        <v>521</v>
      </c>
      <c r="BL8" s="34" t="s">
        <v>522</v>
      </c>
      <c r="BM8" s="34" t="s">
        <v>523</v>
      </c>
      <c r="BN8" s="34" t="s">
        <v>524</v>
      </c>
      <c r="BO8" s="34" t="s">
        <v>525</v>
      </c>
      <c r="BP8" s="34" t="s">
        <v>526</v>
      </c>
      <c r="BQ8" s="34" t="s">
        <v>375</v>
      </c>
      <c r="BR8" s="34" t="s">
        <v>474</v>
      </c>
    </row>
    <row r="9" spans="1:70">
      <c r="A9" s="43" t="s">
        <v>527</v>
      </c>
      <c r="B9" s="51">
        <f t="shared" si="0"/>
        <v>16</v>
      </c>
      <c r="C9" s="51">
        <f t="shared" si="0"/>
        <v>11</v>
      </c>
      <c r="D9" s="51">
        <f t="shared" si="0"/>
        <v>5</v>
      </c>
      <c r="E9" s="34" t="s">
        <v>496</v>
      </c>
      <c r="F9" s="34" t="s">
        <v>331</v>
      </c>
      <c r="G9" s="34" t="s">
        <v>372</v>
      </c>
      <c r="H9" s="34" t="s">
        <v>372</v>
      </c>
      <c r="I9" s="34" t="s">
        <v>372</v>
      </c>
      <c r="J9" s="34"/>
      <c r="K9" s="34" t="s">
        <v>328</v>
      </c>
      <c r="L9" s="34" t="s">
        <v>326</v>
      </c>
      <c r="M9" s="34" t="s">
        <v>326</v>
      </c>
      <c r="N9" s="34" t="s">
        <v>327</v>
      </c>
      <c r="O9" s="34"/>
      <c r="P9" s="34" t="s">
        <v>327</v>
      </c>
      <c r="Q9" s="34" t="s">
        <v>329</v>
      </c>
      <c r="R9" s="34"/>
      <c r="S9" s="34" t="s">
        <v>329</v>
      </c>
      <c r="T9" s="34" t="s">
        <v>373</v>
      </c>
      <c r="U9" s="34" t="s">
        <v>331</v>
      </c>
      <c r="V9" s="34" t="s">
        <v>328</v>
      </c>
      <c r="W9" s="34" t="s">
        <v>340</v>
      </c>
      <c r="X9" s="34" t="s">
        <v>332</v>
      </c>
      <c r="Y9" s="34" t="s">
        <v>496</v>
      </c>
      <c r="Z9" s="34" t="s">
        <v>472</v>
      </c>
      <c r="AA9" s="34" t="s">
        <v>412</v>
      </c>
      <c r="AB9" s="34" t="s">
        <v>373</v>
      </c>
      <c r="AC9" s="34" t="s">
        <v>528</v>
      </c>
      <c r="AD9" s="34" t="s">
        <v>369</v>
      </c>
      <c r="AE9" s="34" t="s">
        <v>333</v>
      </c>
      <c r="AF9" s="34" t="s">
        <v>382</v>
      </c>
      <c r="AG9" s="34" t="s">
        <v>383</v>
      </c>
      <c r="AH9" s="34" t="s">
        <v>340</v>
      </c>
      <c r="AI9" s="34" t="s">
        <v>477</v>
      </c>
      <c r="AJ9" s="34" t="s">
        <v>529</v>
      </c>
      <c r="AK9" s="34" t="s">
        <v>472</v>
      </c>
      <c r="AL9" s="34" t="s">
        <v>530</v>
      </c>
      <c r="AM9" s="34" t="s">
        <v>531</v>
      </c>
      <c r="AN9" s="34" t="s">
        <v>375</v>
      </c>
      <c r="AO9" s="34" t="s">
        <v>532</v>
      </c>
      <c r="AP9" s="34" t="s">
        <v>417</v>
      </c>
      <c r="AQ9" s="34" t="s">
        <v>271</v>
      </c>
      <c r="AR9" s="34" t="s">
        <v>533</v>
      </c>
      <c r="AS9" s="34" t="s">
        <v>534</v>
      </c>
      <c r="AT9" s="34" t="s">
        <v>535</v>
      </c>
      <c r="AU9" s="34" t="s">
        <v>536</v>
      </c>
      <c r="AV9" s="34" t="s">
        <v>537</v>
      </c>
      <c r="AW9" s="34" t="s">
        <v>538</v>
      </c>
      <c r="AX9" s="34" t="s">
        <v>539</v>
      </c>
      <c r="AY9" s="34" t="s">
        <v>540</v>
      </c>
      <c r="AZ9" s="34" t="s">
        <v>541</v>
      </c>
      <c r="BA9" s="34" t="s">
        <v>542</v>
      </c>
      <c r="BB9" s="34" t="s">
        <v>543</v>
      </c>
      <c r="BC9" s="34" t="s">
        <v>544</v>
      </c>
      <c r="BD9" s="34" t="s">
        <v>545</v>
      </c>
      <c r="BE9" s="34" t="s">
        <v>546</v>
      </c>
      <c r="BF9" s="34" t="s">
        <v>540</v>
      </c>
      <c r="BG9" s="34" t="s">
        <v>547</v>
      </c>
      <c r="BH9" s="34" t="s">
        <v>548</v>
      </c>
      <c r="BI9" s="34" t="s">
        <v>549</v>
      </c>
      <c r="BJ9" s="34" t="s">
        <v>550</v>
      </c>
      <c r="BK9" s="34" t="s">
        <v>360</v>
      </c>
      <c r="BL9" s="34" t="s">
        <v>551</v>
      </c>
      <c r="BM9" s="34" t="s">
        <v>552</v>
      </c>
      <c r="BN9" s="34" t="s">
        <v>553</v>
      </c>
      <c r="BO9" s="34" t="s">
        <v>554</v>
      </c>
      <c r="BP9" s="34" t="s">
        <v>555</v>
      </c>
      <c r="BQ9" s="34" t="s">
        <v>472</v>
      </c>
      <c r="BR9" s="34" t="s">
        <v>474</v>
      </c>
    </row>
    <row r="10" spans="1:70">
      <c r="A10" s="43" t="s">
        <v>556</v>
      </c>
      <c r="B10" s="51">
        <f t="shared" si="0"/>
        <v>26</v>
      </c>
      <c r="C10" s="51">
        <f t="shared" si="0"/>
        <v>12</v>
      </c>
      <c r="D10" s="51">
        <f t="shared" si="0"/>
        <v>14</v>
      </c>
      <c r="E10" s="34" t="s">
        <v>380</v>
      </c>
      <c r="F10" s="34" t="s">
        <v>332</v>
      </c>
      <c r="G10" s="34" t="s">
        <v>337</v>
      </c>
      <c r="H10" s="34" t="s">
        <v>337</v>
      </c>
      <c r="I10" s="34" t="s">
        <v>328</v>
      </c>
      <c r="J10" s="34" t="s">
        <v>372</v>
      </c>
      <c r="K10" s="34" t="s">
        <v>496</v>
      </c>
      <c r="L10" s="34" t="s">
        <v>374</v>
      </c>
      <c r="M10" s="34" t="s">
        <v>328</v>
      </c>
      <c r="N10" s="34" t="s">
        <v>330</v>
      </c>
      <c r="O10" s="34" t="s">
        <v>331</v>
      </c>
      <c r="P10" s="34" t="s">
        <v>332</v>
      </c>
      <c r="Q10" s="34" t="s">
        <v>373</v>
      </c>
      <c r="R10" s="34" t="s">
        <v>372</v>
      </c>
      <c r="S10" s="34" t="s">
        <v>372</v>
      </c>
      <c r="T10" s="34" t="s">
        <v>373</v>
      </c>
      <c r="U10" s="34" t="s">
        <v>331</v>
      </c>
      <c r="V10" s="34" t="s">
        <v>328</v>
      </c>
      <c r="W10" s="34" t="s">
        <v>330</v>
      </c>
      <c r="X10" s="34" t="s">
        <v>332</v>
      </c>
      <c r="Y10" s="34" t="s">
        <v>331</v>
      </c>
      <c r="Z10" s="34" t="s">
        <v>557</v>
      </c>
      <c r="AA10" s="34" t="s">
        <v>267</v>
      </c>
      <c r="AB10" s="34" t="s">
        <v>332</v>
      </c>
      <c r="AC10" s="34" t="s">
        <v>497</v>
      </c>
      <c r="AD10" s="34" t="s">
        <v>378</v>
      </c>
      <c r="AE10" s="34" t="s">
        <v>376</v>
      </c>
      <c r="AF10" s="34" t="s">
        <v>558</v>
      </c>
      <c r="AG10" s="34" t="s">
        <v>338</v>
      </c>
      <c r="AH10" s="34" t="s">
        <v>333</v>
      </c>
      <c r="AI10" s="34" t="s">
        <v>559</v>
      </c>
      <c r="AJ10" s="34" t="s">
        <v>262</v>
      </c>
      <c r="AK10" s="34" t="s">
        <v>270</v>
      </c>
      <c r="AL10" s="34" t="s">
        <v>560</v>
      </c>
      <c r="AM10" s="34" t="s">
        <v>561</v>
      </c>
      <c r="AN10" s="34" t="s">
        <v>562</v>
      </c>
      <c r="AO10" s="34" t="s">
        <v>563</v>
      </c>
      <c r="AP10" s="34" t="s">
        <v>499</v>
      </c>
      <c r="AQ10" s="34" t="s">
        <v>530</v>
      </c>
      <c r="AR10" s="34" t="s">
        <v>564</v>
      </c>
      <c r="AS10" s="34" t="s">
        <v>565</v>
      </c>
      <c r="AT10" s="34" t="s">
        <v>476</v>
      </c>
      <c r="AU10" s="34" t="s">
        <v>566</v>
      </c>
      <c r="AV10" s="34" t="s">
        <v>567</v>
      </c>
      <c r="AW10" s="34" t="s">
        <v>568</v>
      </c>
      <c r="AX10" s="34" t="s">
        <v>569</v>
      </c>
      <c r="AY10" s="34" t="s">
        <v>570</v>
      </c>
      <c r="AZ10" s="34" t="s">
        <v>571</v>
      </c>
      <c r="BA10" s="34" t="s">
        <v>572</v>
      </c>
      <c r="BB10" s="34" t="s">
        <v>573</v>
      </c>
      <c r="BC10" s="34" t="s">
        <v>574</v>
      </c>
      <c r="BD10" s="34" t="s">
        <v>400</v>
      </c>
      <c r="BE10" s="34" t="s">
        <v>575</v>
      </c>
      <c r="BF10" s="34" t="s">
        <v>576</v>
      </c>
      <c r="BG10" s="34" t="s">
        <v>577</v>
      </c>
      <c r="BH10" s="34" t="s">
        <v>578</v>
      </c>
      <c r="BI10" s="34" t="s">
        <v>579</v>
      </c>
      <c r="BJ10" s="34" t="s">
        <v>580</v>
      </c>
      <c r="BK10" s="34" t="s">
        <v>581</v>
      </c>
      <c r="BL10" s="34" t="s">
        <v>582</v>
      </c>
      <c r="BM10" s="34" t="s">
        <v>478</v>
      </c>
      <c r="BN10" s="34" t="s">
        <v>583</v>
      </c>
      <c r="BO10" s="34" t="s">
        <v>584</v>
      </c>
      <c r="BP10" s="34" t="s">
        <v>585</v>
      </c>
      <c r="BQ10" s="34" t="s">
        <v>443</v>
      </c>
      <c r="BR10" s="34" t="s">
        <v>586</v>
      </c>
    </row>
    <row r="11" spans="1:70">
      <c r="A11" s="43" t="s">
        <v>587</v>
      </c>
      <c r="B11" s="51">
        <f t="shared" si="0"/>
        <v>20</v>
      </c>
      <c r="C11" s="51">
        <f t="shared" si="0"/>
        <v>12</v>
      </c>
      <c r="D11" s="51">
        <f t="shared" si="0"/>
        <v>8</v>
      </c>
      <c r="E11" s="34" t="s">
        <v>380</v>
      </c>
      <c r="F11" s="34" t="s">
        <v>337</v>
      </c>
      <c r="G11" s="34" t="s">
        <v>332</v>
      </c>
      <c r="H11" s="34" t="s">
        <v>329</v>
      </c>
      <c r="I11" s="34" t="s">
        <v>329</v>
      </c>
      <c r="J11" s="34"/>
      <c r="K11" s="34" t="s">
        <v>327</v>
      </c>
      <c r="L11" s="34" t="s">
        <v>327</v>
      </c>
      <c r="M11" s="34"/>
      <c r="N11" s="34" t="s">
        <v>326</v>
      </c>
      <c r="O11" s="34"/>
      <c r="P11" s="34" t="s">
        <v>326</v>
      </c>
      <c r="Q11" s="34" t="s">
        <v>330</v>
      </c>
      <c r="R11" s="34" t="s">
        <v>496</v>
      </c>
      <c r="S11" s="34" t="s">
        <v>329</v>
      </c>
      <c r="T11" s="34" t="s">
        <v>373</v>
      </c>
      <c r="U11" s="34" t="s">
        <v>374</v>
      </c>
      <c r="V11" s="34" t="s">
        <v>329</v>
      </c>
      <c r="W11" s="34" t="s">
        <v>334</v>
      </c>
      <c r="X11" s="34" t="s">
        <v>337</v>
      </c>
      <c r="Y11" s="34" t="s">
        <v>329</v>
      </c>
      <c r="Z11" s="34" t="s">
        <v>264</v>
      </c>
      <c r="AA11" s="34" t="s">
        <v>383</v>
      </c>
      <c r="AB11" s="34" t="s">
        <v>496</v>
      </c>
      <c r="AC11" s="34" t="s">
        <v>588</v>
      </c>
      <c r="AD11" s="34" t="s">
        <v>264</v>
      </c>
      <c r="AE11" s="34" t="s">
        <v>377</v>
      </c>
      <c r="AF11" s="34" t="s">
        <v>589</v>
      </c>
      <c r="AG11" s="34" t="s">
        <v>269</v>
      </c>
      <c r="AH11" s="34" t="s">
        <v>376</v>
      </c>
      <c r="AI11" s="34" t="s">
        <v>590</v>
      </c>
      <c r="AJ11" s="34" t="s">
        <v>591</v>
      </c>
      <c r="AK11" s="34" t="s">
        <v>442</v>
      </c>
      <c r="AL11" s="34" t="s">
        <v>592</v>
      </c>
      <c r="AM11" s="34" t="s">
        <v>593</v>
      </c>
      <c r="AN11" s="34" t="s">
        <v>497</v>
      </c>
      <c r="AO11" s="34" t="s">
        <v>594</v>
      </c>
      <c r="AP11" s="34" t="s">
        <v>281</v>
      </c>
      <c r="AQ11" s="34" t="s">
        <v>595</v>
      </c>
      <c r="AR11" s="34" t="s">
        <v>596</v>
      </c>
      <c r="AS11" s="34" t="s">
        <v>597</v>
      </c>
      <c r="AT11" s="34" t="s">
        <v>598</v>
      </c>
      <c r="AU11" s="34" t="s">
        <v>582</v>
      </c>
      <c r="AV11" s="34" t="s">
        <v>599</v>
      </c>
      <c r="AW11" s="34" t="s">
        <v>541</v>
      </c>
      <c r="AX11" s="34" t="s">
        <v>600</v>
      </c>
      <c r="AY11" s="34" t="s">
        <v>601</v>
      </c>
      <c r="AZ11" s="34" t="s">
        <v>594</v>
      </c>
      <c r="BA11" s="34" t="s">
        <v>602</v>
      </c>
      <c r="BB11" s="34" t="s">
        <v>603</v>
      </c>
      <c r="BC11" s="34" t="s">
        <v>604</v>
      </c>
      <c r="BD11" s="34" t="s">
        <v>605</v>
      </c>
      <c r="BE11" s="34" t="s">
        <v>606</v>
      </c>
      <c r="BF11" s="34" t="s">
        <v>552</v>
      </c>
      <c r="BG11" s="34" t="s">
        <v>607</v>
      </c>
      <c r="BH11" s="34" t="s">
        <v>608</v>
      </c>
      <c r="BI11" s="34" t="s">
        <v>609</v>
      </c>
      <c r="BJ11" s="34" t="s">
        <v>610</v>
      </c>
      <c r="BK11" s="34" t="s">
        <v>611</v>
      </c>
      <c r="BL11" s="34" t="s">
        <v>612</v>
      </c>
      <c r="BM11" s="34" t="s">
        <v>494</v>
      </c>
      <c r="BN11" s="34" t="s">
        <v>613</v>
      </c>
      <c r="BO11" s="34" t="s">
        <v>614</v>
      </c>
      <c r="BP11" s="34" t="s">
        <v>477</v>
      </c>
      <c r="BQ11" s="34" t="s">
        <v>376</v>
      </c>
      <c r="BR11" s="34" t="s">
        <v>615</v>
      </c>
    </row>
    <row r="12" spans="1:70">
      <c r="A12" s="43" t="s">
        <v>616</v>
      </c>
      <c r="B12" s="51">
        <f t="shared" si="0"/>
        <v>16</v>
      </c>
      <c r="C12" s="51">
        <f t="shared" si="0"/>
        <v>6</v>
      </c>
      <c r="D12" s="51">
        <f t="shared" si="0"/>
        <v>10</v>
      </c>
      <c r="E12" s="34" t="s">
        <v>334</v>
      </c>
      <c r="F12" s="34" t="s">
        <v>328</v>
      </c>
      <c r="G12" s="34" t="s">
        <v>332</v>
      </c>
      <c r="H12" s="34" t="s">
        <v>328</v>
      </c>
      <c r="I12" s="34" t="s">
        <v>326</v>
      </c>
      <c r="J12" s="34" t="s">
        <v>326</v>
      </c>
      <c r="K12" s="34" t="s">
        <v>326</v>
      </c>
      <c r="L12" s="34" t="s">
        <v>327</v>
      </c>
      <c r="M12" s="34" t="s">
        <v>327</v>
      </c>
      <c r="N12" s="34" t="s">
        <v>326</v>
      </c>
      <c r="O12" s="34" t="s">
        <v>326</v>
      </c>
      <c r="P12" s="34"/>
      <c r="Q12" s="34" t="s">
        <v>329</v>
      </c>
      <c r="R12" s="34"/>
      <c r="S12" s="34" t="s">
        <v>329</v>
      </c>
      <c r="T12" s="34" t="s">
        <v>326</v>
      </c>
      <c r="U12" s="34" t="s">
        <v>327</v>
      </c>
      <c r="V12" s="34" t="s">
        <v>327</v>
      </c>
      <c r="W12" s="34" t="s">
        <v>332</v>
      </c>
      <c r="X12" s="34" t="s">
        <v>329</v>
      </c>
      <c r="Y12" s="34" t="s">
        <v>372</v>
      </c>
      <c r="Z12" s="34" t="s">
        <v>496</v>
      </c>
      <c r="AA12" s="34" t="s">
        <v>372</v>
      </c>
      <c r="AB12" s="34" t="s">
        <v>331</v>
      </c>
      <c r="AC12" s="34" t="s">
        <v>276</v>
      </c>
      <c r="AD12" s="34" t="s">
        <v>336</v>
      </c>
      <c r="AE12" s="34" t="s">
        <v>267</v>
      </c>
      <c r="AF12" s="34" t="s">
        <v>591</v>
      </c>
      <c r="AG12" s="34" t="s">
        <v>276</v>
      </c>
      <c r="AH12" s="34" t="s">
        <v>443</v>
      </c>
      <c r="AI12" s="34" t="s">
        <v>562</v>
      </c>
      <c r="AJ12" s="34" t="s">
        <v>441</v>
      </c>
      <c r="AK12" s="34" t="s">
        <v>443</v>
      </c>
      <c r="AL12" s="34" t="s">
        <v>617</v>
      </c>
      <c r="AM12" s="34" t="s">
        <v>497</v>
      </c>
      <c r="AN12" s="34" t="s">
        <v>269</v>
      </c>
      <c r="AO12" s="34" t="s">
        <v>384</v>
      </c>
      <c r="AP12" s="34" t="s">
        <v>618</v>
      </c>
      <c r="AQ12" s="34" t="s">
        <v>338</v>
      </c>
      <c r="AR12" s="34" t="s">
        <v>389</v>
      </c>
      <c r="AS12" s="34" t="s">
        <v>619</v>
      </c>
      <c r="AT12" s="34" t="s">
        <v>620</v>
      </c>
      <c r="AU12" s="34" t="s">
        <v>621</v>
      </c>
      <c r="AV12" s="34" t="s">
        <v>622</v>
      </c>
      <c r="AW12" s="34" t="s">
        <v>623</v>
      </c>
      <c r="AX12" s="34" t="s">
        <v>624</v>
      </c>
      <c r="AY12" s="34" t="s">
        <v>291</v>
      </c>
      <c r="AZ12" s="34" t="s">
        <v>625</v>
      </c>
      <c r="BA12" s="34" t="s">
        <v>626</v>
      </c>
      <c r="BB12" s="34" t="s">
        <v>627</v>
      </c>
      <c r="BC12" s="34" t="s">
        <v>481</v>
      </c>
      <c r="BD12" s="34" t="s">
        <v>628</v>
      </c>
      <c r="BE12" s="34" t="s">
        <v>629</v>
      </c>
      <c r="BF12" s="34" t="s">
        <v>630</v>
      </c>
      <c r="BG12" s="34" t="s">
        <v>631</v>
      </c>
      <c r="BH12" s="34" t="s">
        <v>632</v>
      </c>
      <c r="BI12" s="34" t="s">
        <v>633</v>
      </c>
      <c r="BJ12" s="34" t="s">
        <v>608</v>
      </c>
      <c r="BK12" s="34" t="s">
        <v>634</v>
      </c>
      <c r="BL12" s="34" t="s">
        <v>635</v>
      </c>
      <c r="BM12" s="34" t="s">
        <v>636</v>
      </c>
      <c r="BN12" s="34" t="s">
        <v>637</v>
      </c>
      <c r="BO12" s="34" t="s">
        <v>342</v>
      </c>
      <c r="BP12" s="34" t="s">
        <v>382</v>
      </c>
      <c r="BQ12" s="34" t="s">
        <v>331</v>
      </c>
      <c r="BR12" s="34" t="s">
        <v>269</v>
      </c>
    </row>
    <row r="13" spans="1:70">
      <c r="A13" s="43" t="s">
        <v>638</v>
      </c>
      <c r="B13" s="51">
        <f t="shared" si="0"/>
        <v>36</v>
      </c>
      <c r="C13" s="51">
        <f t="shared" si="0"/>
        <v>13</v>
      </c>
      <c r="D13" s="51">
        <f t="shared" si="0"/>
        <v>23</v>
      </c>
      <c r="E13" s="34" t="s">
        <v>333</v>
      </c>
      <c r="F13" s="34" t="s">
        <v>332</v>
      </c>
      <c r="G13" s="34" t="s">
        <v>412</v>
      </c>
      <c r="H13" s="34" t="s">
        <v>334</v>
      </c>
      <c r="I13" s="34" t="s">
        <v>372</v>
      </c>
      <c r="J13" s="34" t="s">
        <v>374</v>
      </c>
      <c r="K13" s="34" t="s">
        <v>331</v>
      </c>
      <c r="L13" s="34" t="s">
        <v>328</v>
      </c>
      <c r="M13" s="34" t="s">
        <v>326</v>
      </c>
      <c r="N13" s="34" t="s">
        <v>267</v>
      </c>
      <c r="O13" s="34" t="s">
        <v>337</v>
      </c>
      <c r="P13" s="34" t="s">
        <v>331</v>
      </c>
      <c r="Q13" s="34" t="s">
        <v>412</v>
      </c>
      <c r="R13" s="34" t="s">
        <v>331</v>
      </c>
      <c r="S13" s="34" t="s">
        <v>373</v>
      </c>
      <c r="T13" s="34" t="s">
        <v>412</v>
      </c>
      <c r="U13" s="34" t="s">
        <v>373</v>
      </c>
      <c r="V13" s="34" t="s">
        <v>331</v>
      </c>
      <c r="W13" s="34" t="s">
        <v>378</v>
      </c>
      <c r="X13" s="34" t="s">
        <v>411</v>
      </c>
      <c r="Y13" s="34" t="s">
        <v>373</v>
      </c>
      <c r="Z13" s="34" t="s">
        <v>639</v>
      </c>
      <c r="AA13" s="34" t="s">
        <v>273</v>
      </c>
      <c r="AB13" s="34" t="s">
        <v>557</v>
      </c>
      <c r="AC13" s="34" t="s">
        <v>640</v>
      </c>
      <c r="AD13" s="34" t="s">
        <v>595</v>
      </c>
      <c r="AE13" s="34" t="s">
        <v>409</v>
      </c>
      <c r="AF13" s="34" t="s">
        <v>641</v>
      </c>
      <c r="AG13" s="34" t="s">
        <v>278</v>
      </c>
      <c r="AH13" s="34" t="s">
        <v>591</v>
      </c>
      <c r="AI13" s="34" t="s">
        <v>642</v>
      </c>
      <c r="AJ13" s="34" t="s">
        <v>446</v>
      </c>
      <c r="AK13" s="34" t="s">
        <v>275</v>
      </c>
      <c r="AL13" s="34" t="s">
        <v>643</v>
      </c>
      <c r="AM13" s="34" t="s">
        <v>644</v>
      </c>
      <c r="AN13" s="34" t="s">
        <v>620</v>
      </c>
      <c r="AO13" s="34" t="s">
        <v>645</v>
      </c>
      <c r="AP13" s="34" t="s">
        <v>603</v>
      </c>
      <c r="AQ13" s="34" t="s">
        <v>510</v>
      </c>
      <c r="AR13" s="34" t="s">
        <v>646</v>
      </c>
      <c r="AS13" s="34" t="s">
        <v>647</v>
      </c>
      <c r="AT13" s="34" t="s">
        <v>648</v>
      </c>
      <c r="AU13" s="34" t="s">
        <v>649</v>
      </c>
      <c r="AV13" s="34" t="s">
        <v>650</v>
      </c>
      <c r="AW13" s="34" t="s">
        <v>651</v>
      </c>
      <c r="AX13" s="34" t="s">
        <v>652</v>
      </c>
      <c r="AY13" s="34" t="s">
        <v>653</v>
      </c>
      <c r="AZ13" s="34" t="s">
        <v>290</v>
      </c>
      <c r="BA13" s="34" t="s">
        <v>654</v>
      </c>
      <c r="BB13" s="34" t="s">
        <v>655</v>
      </c>
      <c r="BC13" s="34" t="s">
        <v>656</v>
      </c>
      <c r="BD13" s="34" t="s">
        <v>657</v>
      </c>
      <c r="BE13" s="34" t="s">
        <v>658</v>
      </c>
      <c r="BF13" s="34" t="s">
        <v>659</v>
      </c>
      <c r="BG13" s="34" t="s">
        <v>660</v>
      </c>
      <c r="BH13" s="34" t="s">
        <v>661</v>
      </c>
      <c r="BI13" s="34" t="s">
        <v>662</v>
      </c>
      <c r="BJ13" s="34" t="s">
        <v>663</v>
      </c>
      <c r="BK13" s="34" t="s">
        <v>664</v>
      </c>
      <c r="BL13" s="34" t="s">
        <v>665</v>
      </c>
      <c r="BM13" s="34" t="s">
        <v>666</v>
      </c>
      <c r="BN13" s="34" t="s">
        <v>667</v>
      </c>
      <c r="BO13" s="34" t="s">
        <v>668</v>
      </c>
      <c r="BP13" s="34" t="s">
        <v>669</v>
      </c>
      <c r="BQ13" s="34" t="s">
        <v>670</v>
      </c>
      <c r="BR13" s="34" t="s">
        <v>671</v>
      </c>
    </row>
    <row r="14" spans="1:70">
      <c r="A14" s="43" t="s">
        <v>672</v>
      </c>
      <c r="B14" s="51">
        <f t="shared" si="0"/>
        <v>13</v>
      </c>
      <c r="C14" s="51">
        <f t="shared" si="0"/>
        <v>7</v>
      </c>
      <c r="D14" s="51">
        <f t="shared" si="0"/>
        <v>6</v>
      </c>
      <c r="E14" s="34" t="s">
        <v>374</v>
      </c>
      <c r="F14" s="34" t="s">
        <v>329</v>
      </c>
      <c r="G14" s="34" t="s">
        <v>328</v>
      </c>
      <c r="H14" s="34" t="s">
        <v>331</v>
      </c>
      <c r="I14" s="34" t="s">
        <v>328</v>
      </c>
      <c r="J14" s="34" t="s">
        <v>326</v>
      </c>
      <c r="K14" s="34" t="s">
        <v>327</v>
      </c>
      <c r="L14" s="34" t="s">
        <v>327</v>
      </c>
      <c r="M14" s="34"/>
      <c r="N14" s="34" t="s">
        <v>326</v>
      </c>
      <c r="O14" s="34" t="s">
        <v>326</v>
      </c>
      <c r="P14" s="34"/>
      <c r="Q14" s="34" t="s">
        <v>328</v>
      </c>
      <c r="R14" s="34" t="s">
        <v>328</v>
      </c>
      <c r="S14" s="34"/>
      <c r="T14" s="34" t="s">
        <v>372</v>
      </c>
      <c r="U14" s="34" t="s">
        <v>328</v>
      </c>
      <c r="V14" s="34" t="s">
        <v>327</v>
      </c>
      <c r="W14" s="34" t="s">
        <v>332</v>
      </c>
      <c r="X14" s="34" t="s">
        <v>328</v>
      </c>
      <c r="Y14" s="34" t="s">
        <v>328</v>
      </c>
      <c r="Z14" s="34" t="s">
        <v>443</v>
      </c>
      <c r="AA14" s="34" t="s">
        <v>380</v>
      </c>
      <c r="AB14" s="34" t="s">
        <v>329</v>
      </c>
      <c r="AC14" s="34" t="s">
        <v>335</v>
      </c>
      <c r="AD14" s="34" t="s">
        <v>340</v>
      </c>
      <c r="AE14" s="34" t="s">
        <v>496</v>
      </c>
      <c r="AF14" s="34" t="s">
        <v>472</v>
      </c>
      <c r="AG14" s="34" t="s">
        <v>412</v>
      </c>
      <c r="AH14" s="34" t="s">
        <v>373</v>
      </c>
      <c r="AI14" s="34" t="s">
        <v>589</v>
      </c>
      <c r="AJ14" s="34" t="s">
        <v>341</v>
      </c>
      <c r="AK14" s="34" t="s">
        <v>378</v>
      </c>
      <c r="AL14" s="34" t="s">
        <v>673</v>
      </c>
      <c r="AM14" s="34" t="s">
        <v>674</v>
      </c>
      <c r="AN14" s="34" t="s">
        <v>270</v>
      </c>
      <c r="AO14" s="34" t="s">
        <v>675</v>
      </c>
      <c r="AP14" s="34" t="s">
        <v>561</v>
      </c>
      <c r="AQ14" s="34" t="s">
        <v>273</v>
      </c>
      <c r="AR14" s="34" t="s">
        <v>676</v>
      </c>
      <c r="AS14" s="34" t="s">
        <v>553</v>
      </c>
      <c r="AT14" s="34" t="s">
        <v>262</v>
      </c>
      <c r="AU14" s="34" t="s">
        <v>677</v>
      </c>
      <c r="AV14" s="34" t="s">
        <v>678</v>
      </c>
      <c r="AW14" s="34" t="s">
        <v>679</v>
      </c>
      <c r="AX14" s="34" t="s">
        <v>680</v>
      </c>
      <c r="AY14" s="34" t="s">
        <v>681</v>
      </c>
      <c r="AZ14" s="34" t="s">
        <v>446</v>
      </c>
      <c r="BA14" s="34" t="s">
        <v>682</v>
      </c>
      <c r="BB14" s="34" t="s">
        <v>563</v>
      </c>
      <c r="BC14" s="34" t="s">
        <v>683</v>
      </c>
      <c r="BD14" s="34" t="s">
        <v>394</v>
      </c>
      <c r="BE14" s="34" t="s">
        <v>428</v>
      </c>
      <c r="BF14" s="34" t="s">
        <v>684</v>
      </c>
      <c r="BG14" s="34" t="s">
        <v>608</v>
      </c>
      <c r="BH14" s="34" t="s">
        <v>627</v>
      </c>
      <c r="BI14" s="34" t="s">
        <v>685</v>
      </c>
      <c r="BJ14" s="34" t="s">
        <v>686</v>
      </c>
      <c r="BK14" s="34" t="s">
        <v>384</v>
      </c>
      <c r="BL14" s="34" t="s">
        <v>687</v>
      </c>
      <c r="BM14" s="34" t="s">
        <v>688</v>
      </c>
      <c r="BN14" s="34" t="s">
        <v>269</v>
      </c>
      <c r="BO14" s="34" t="s">
        <v>282</v>
      </c>
      <c r="BP14" s="34" t="s">
        <v>472</v>
      </c>
      <c r="BQ14" s="34" t="s">
        <v>326</v>
      </c>
      <c r="BR14" s="34" t="s">
        <v>333</v>
      </c>
    </row>
    <row r="15" spans="1:70">
      <c r="A15" s="43" t="s">
        <v>689</v>
      </c>
      <c r="B15" s="51">
        <f t="shared" si="0"/>
        <v>5</v>
      </c>
      <c r="C15" s="51">
        <f t="shared" si="0"/>
        <v>1</v>
      </c>
      <c r="D15" s="51">
        <f t="shared" si="0"/>
        <v>4</v>
      </c>
      <c r="E15" s="34" t="s">
        <v>328</v>
      </c>
      <c r="F15" s="34" t="s">
        <v>327</v>
      </c>
      <c r="G15" s="34" t="s">
        <v>329</v>
      </c>
      <c r="H15" s="34" t="s">
        <v>327</v>
      </c>
      <c r="I15" s="34"/>
      <c r="J15" s="34" t="s">
        <v>327</v>
      </c>
      <c r="K15" s="34" t="s">
        <v>331</v>
      </c>
      <c r="L15" s="34" t="s">
        <v>372</v>
      </c>
      <c r="M15" s="34" t="s">
        <v>327</v>
      </c>
      <c r="N15" s="34" t="s">
        <v>332</v>
      </c>
      <c r="O15" s="34" t="s">
        <v>372</v>
      </c>
      <c r="P15" s="34" t="s">
        <v>329</v>
      </c>
      <c r="Q15" s="34" t="s">
        <v>337</v>
      </c>
      <c r="R15" s="34" t="s">
        <v>326</v>
      </c>
      <c r="S15" s="34" t="s">
        <v>374</v>
      </c>
      <c r="T15" s="34" t="s">
        <v>373</v>
      </c>
      <c r="U15" s="34" t="s">
        <v>331</v>
      </c>
      <c r="V15" s="34" t="s">
        <v>328</v>
      </c>
      <c r="W15" s="34" t="s">
        <v>377</v>
      </c>
      <c r="X15" s="34" t="s">
        <v>374</v>
      </c>
      <c r="Y15" s="34" t="s">
        <v>331</v>
      </c>
      <c r="Z15" s="34" t="s">
        <v>376</v>
      </c>
      <c r="AA15" s="34" t="s">
        <v>380</v>
      </c>
      <c r="AB15" s="34" t="s">
        <v>372</v>
      </c>
      <c r="AC15" s="34" t="s">
        <v>408</v>
      </c>
      <c r="AD15" s="34" t="s">
        <v>411</v>
      </c>
      <c r="AE15" s="34" t="s">
        <v>330</v>
      </c>
      <c r="AF15" s="34" t="s">
        <v>588</v>
      </c>
      <c r="AG15" s="34" t="s">
        <v>369</v>
      </c>
      <c r="AH15" s="34" t="s">
        <v>411</v>
      </c>
      <c r="AI15" s="34" t="s">
        <v>690</v>
      </c>
      <c r="AJ15" s="34" t="s">
        <v>497</v>
      </c>
      <c r="AK15" s="34" t="s">
        <v>340</v>
      </c>
      <c r="AL15" s="34" t="s">
        <v>679</v>
      </c>
      <c r="AM15" s="34" t="s">
        <v>477</v>
      </c>
      <c r="AN15" s="34" t="s">
        <v>414</v>
      </c>
      <c r="AO15" s="34" t="s">
        <v>691</v>
      </c>
      <c r="AP15" s="34" t="s">
        <v>692</v>
      </c>
      <c r="AQ15" s="34" t="s">
        <v>693</v>
      </c>
      <c r="AR15" s="34" t="s">
        <v>420</v>
      </c>
      <c r="AS15" s="34" t="s">
        <v>694</v>
      </c>
      <c r="AT15" s="34" t="s">
        <v>695</v>
      </c>
      <c r="AU15" s="34" t="s">
        <v>696</v>
      </c>
      <c r="AV15" s="34" t="s">
        <v>697</v>
      </c>
      <c r="AW15" s="34" t="s">
        <v>698</v>
      </c>
      <c r="AX15" s="34" t="s">
        <v>699</v>
      </c>
      <c r="AY15" s="34" t="s">
        <v>700</v>
      </c>
      <c r="AZ15" s="34" t="s">
        <v>701</v>
      </c>
      <c r="BA15" s="34" t="s">
        <v>702</v>
      </c>
      <c r="BB15" s="34" t="s">
        <v>703</v>
      </c>
      <c r="BC15" s="34" t="s">
        <v>683</v>
      </c>
      <c r="BD15" s="34" t="s">
        <v>459</v>
      </c>
      <c r="BE15" s="34" t="s">
        <v>704</v>
      </c>
      <c r="BF15" s="34" t="s">
        <v>705</v>
      </c>
      <c r="BG15" s="34" t="s">
        <v>706</v>
      </c>
      <c r="BH15" s="34" t="s">
        <v>707</v>
      </c>
      <c r="BI15" s="34" t="s">
        <v>708</v>
      </c>
      <c r="BJ15" s="34" t="s">
        <v>709</v>
      </c>
      <c r="BK15" s="34" t="s">
        <v>513</v>
      </c>
      <c r="BL15" s="34" t="s">
        <v>710</v>
      </c>
      <c r="BM15" s="34" t="s">
        <v>711</v>
      </c>
      <c r="BN15" s="34" t="s">
        <v>712</v>
      </c>
      <c r="BO15" s="34" t="s">
        <v>713</v>
      </c>
      <c r="BP15" s="34" t="s">
        <v>335</v>
      </c>
      <c r="BQ15" s="34" t="s">
        <v>331</v>
      </c>
      <c r="BR15" s="34" t="s">
        <v>333</v>
      </c>
    </row>
    <row r="16" spans="1:70">
      <c r="A16" s="43" t="s">
        <v>714</v>
      </c>
      <c r="B16" s="51">
        <f t="shared" si="0"/>
        <v>10</v>
      </c>
      <c r="C16" s="51">
        <f t="shared" si="0"/>
        <v>3</v>
      </c>
      <c r="D16" s="51">
        <f t="shared" si="0"/>
        <v>7</v>
      </c>
      <c r="E16" s="34" t="s">
        <v>332</v>
      </c>
      <c r="F16" s="34" t="s">
        <v>326</v>
      </c>
      <c r="G16" s="34" t="s">
        <v>331</v>
      </c>
      <c r="H16" s="34" t="s">
        <v>326</v>
      </c>
      <c r="I16" s="34" t="s">
        <v>327</v>
      </c>
      <c r="J16" s="34" t="s">
        <v>327</v>
      </c>
      <c r="K16" s="34" t="s">
        <v>327</v>
      </c>
      <c r="L16" s="34"/>
      <c r="M16" s="34" t="s">
        <v>327</v>
      </c>
      <c r="N16" s="34" t="s">
        <v>327</v>
      </c>
      <c r="O16" s="34" t="s">
        <v>327</v>
      </c>
      <c r="P16" s="34"/>
      <c r="Q16" s="34" t="s">
        <v>326</v>
      </c>
      <c r="R16" s="34" t="s">
        <v>326</v>
      </c>
      <c r="S16" s="34"/>
      <c r="T16" s="34" t="s">
        <v>372</v>
      </c>
      <c r="U16" s="34" t="s">
        <v>329</v>
      </c>
      <c r="V16" s="34" t="s">
        <v>326</v>
      </c>
      <c r="W16" s="34" t="s">
        <v>330</v>
      </c>
      <c r="X16" s="34" t="s">
        <v>377</v>
      </c>
      <c r="Y16" s="34" t="s">
        <v>327</v>
      </c>
      <c r="Z16" s="34" t="s">
        <v>496</v>
      </c>
      <c r="AA16" s="34" t="s">
        <v>372</v>
      </c>
      <c r="AB16" s="34" t="s">
        <v>331</v>
      </c>
      <c r="AC16" s="34" t="s">
        <v>267</v>
      </c>
      <c r="AD16" s="34" t="s">
        <v>373</v>
      </c>
      <c r="AE16" s="34" t="s">
        <v>372</v>
      </c>
      <c r="AF16" s="34" t="s">
        <v>443</v>
      </c>
      <c r="AG16" s="34" t="s">
        <v>380</v>
      </c>
      <c r="AH16" s="34" t="s">
        <v>329</v>
      </c>
      <c r="AI16" s="34" t="s">
        <v>269</v>
      </c>
      <c r="AJ16" s="34" t="s">
        <v>265</v>
      </c>
      <c r="AK16" s="34" t="s">
        <v>496</v>
      </c>
      <c r="AL16" s="34" t="s">
        <v>715</v>
      </c>
      <c r="AM16" s="34" t="s">
        <v>615</v>
      </c>
      <c r="AN16" s="34" t="s">
        <v>369</v>
      </c>
      <c r="AO16" s="34" t="s">
        <v>716</v>
      </c>
      <c r="AP16" s="34" t="s">
        <v>531</v>
      </c>
      <c r="AQ16" s="34" t="s">
        <v>273</v>
      </c>
      <c r="AR16" s="34" t="s">
        <v>455</v>
      </c>
      <c r="AS16" s="34" t="s">
        <v>717</v>
      </c>
      <c r="AT16" s="34" t="s">
        <v>439</v>
      </c>
      <c r="AU16" s="34" t="s">
        <v>387</v>
      </c>
      <c r="AV16" s="34" t="s">
        <v>718</v>
      </c>
      <c r="AW16" s="34" t="s">
        <v>618</v>
      </c>
      <c r="AX16" s="34" t="s">
        <v>677</v>
      </c>
      <c r="AY16" s="34" t="s">
        <v>719</v>
      </c>
      <c r="AZ16" s="34" t="s">
        <v>720</v>
      </c>
      <c r="BA16" s="34" t="s">
        <v>460</v>
      </c>
      <c r="BB16" s="34" t="s">
        <v>721</v>
      </c>
      <c r="BC16" s="34" t="s">
        <v>476</v>
      </c>
      <c r="BD16" s="34" t="s">
        <v>283</v>
      </c>
      <c r="BE16" s="34" t="s">
        <v>643</v>
      </c>
      <c r="BF16" s="34" t="s">
        <v>722</v>
      </c>
      <c r="BG16" s="34" t="s">
        <v>723</v>
      </c>
      <c r="BH16" s="34" t="s">
        <v>724</v>
      </c>
      <c r="BI16" s="34" t="s">
        <v>725</v>
      </c>
      <c r="BJ16" s="34" t="s">
        <v>726</v>
      </c>
      <c r="BK16" s="34" t="s">
        <v>727</v>
      </c>
      <c r="BL16" s="34" t="s">
        <v>614</v>
      </c>
      <c r="BM16" s="34" t="s">
        <v>282</v>
      </c>
      <c r="BN16" s="34" t="s">
        <v>269</v>
      </c>
      <c r="BO16" s="34" t="s">
        <v>498</v>
      </c>
      <c r="BP16" s="34" t="s">
        <v>411</v>
      </c>
      <c r="BQ16" s="34" t="s">
        <v>328</v>
      </c>
      <c r="BR16" s="34" t="s">
        <v>330</v>
      </c>
    </row>
    <row r="17" spans="1:70">
      <c r="A17" s="43" t="s">
        <v>728</v>
      </c>
      <c r="B17" s="51">
        <f t="shared" si="0"/>
        <v>11</v>
      </c>
      <c r="C17" s="51">
        <f t="shared" si="0"/>
        <v>8</v>
      </c>
      <c r="D17" s="51">
        <f t="shared" si="0"/>
        <v>3</v>
      </c>
      <c r="E17" s="34" t="s">
        <v>328</v>
      </c>
      <c r="F17" s="34" t="s">
        <v>326</v>
      </c>
      <c r="G17" s="34" t="s">
        <v>326</v>
      </c>
      <c r="H17" s="34" t="s">
        <v>374</v>
      </c>
      <c r="I17" s="34" t="s">
        <v>331</v>
      </c>
      <c r="J17" s="34" t="s">
        <v>327</v>
      </c>
      <c r="K17" s="34"/>
      <c r="L17" s="34"/>
      <c r="M17" s="34"/>
      <c r="N17" s="34" t="s">
        <v>328</v>
      </c>
      <c r="O17" s="34" t="s">
        <v>327</v>
      </c>
      <c r="P17" s="34" t="s">
        <v>329</v>
      </c>
      <c r="Q17" s="34" t="s">
        <v>327</v>
      </c>
      <c r="R17" s="34"/>
      <c r="S17" s="34" t="s">
        <v>327</v>
      </c>
      <c r="T17" s="34" t="s">
        <v>332</v>
      </c>
      <c r="U17" s="34" t="s">
        <v>332</v>
      </c>
      <c r="V17" s="34"/>
      <c r="W17" s="34" t="s">
        <v>372</v>
      </c>
      <c r="X17" s="34" t="s">
        <v>328</v>
      </c>
      <c r="Y17" s="34" t="s">
        <v>327</v>
      </c>
      <c r="Z17" s="34" t="s">
        <v>411</v>
      </c>
      <c r="AA17" s="34" t="s">
        <v>334</v>
      </c>
      <c r="AB17" s="34" t="s">
        <v>331</v>
      </c>
      <c r="AC17" s="34" t="s">
        <v>333</v>
      </c>
      <c r="AD17" s="34" t="s">
        <v>380</v>
      </c>
      <c r="AE17" s="34" t="s">
        <v>374</v>
      </c>
      <c r="AF17" s="34" t="s">
        <v>442</v>
      </c>
      <c r="AG17" s="34" t="s">
        <v>265</v>
      </c>
      <c r="AH17" s="34" t="s">
        <v>334</v>
      </c>
      <c r="AI17" s="34" t="s">
        <v>477</v>
      </c>
      <c r="AJ17" s="34" t="s">
        <v>266</v>
      </c>
      <c r="AK17" s="34" t="s">
        <v>383</v>
      </c>
      <c r="AL17" s="34" t="s">
        <v>729</v>
      </c>
      <c r="AM17" s="34" t="s">
        <v>730</v>
      </c>
      <c r="AN17" s="34" t="s">
        <v>557</v>
      </c>
      <c r="AO17" s="34" t="s">
        <v>718</v>
      </c>
      <c r="AP17" s="34" t="s">
        <v>421</v>
      </c>
      <c r="AQ17" s="34" t="s">
        <v>262</v>
      </c>
      <c r="AR17" s="34" t="s">
        <v>731</v>
      </c>
      <c r="AS17" s="34" t="s">
        <v>732</v>
      </c>
      <c r="AT17" s="34" t="s">
        <v>381</v>
      </c>
      <c r="AU17" s="34" t="s">
        <v>733</v>
      </c>
      <c r="AV17" s="34" t="s">
        <v>734</v>
      </c>
      <c r="AW17" s="34" t="s">
        <v>735</v>
      </c>
      <c r="AX17" s="34" t="s">
        <v>515</v>
      </c>
      <c r="AY17" s="34" t="s">
        <v>568</v>
      </c>
      <c r="AZ17" s="34" t="s">
        <v>560</v>
      </c>
      <c r="BA17" s="34" t="s">
        <v>736</v>
      </c>
      <c r="BB17" s="34" t="s">
        <v>737</v>
      </c>
      <c r="BC17" s="34" t="s">
        <v>738</v>
      </c>
      <c r="BD17" s="34" t="s">
        <v>739</v>
      </c>
      <c r="BE17" s="34" t="s">
        <v>740</v>
      </c>
      <c r="BF17" s="34" t="s">
        <v>387</v>
      </c>
      <c r="BG17" s="34" t="s">
        <v>324</v>
      </c>
      <c r="BH17" s="34" t="s">
        <v>741</v>
      </c>
      <c r="BI17" s="34" t="s">
        <v>451</v>
      </c>
      <c r="BJ17" s="34" t="s">
        <v>502</v>
      </c>
      <c r="BK17" s="34" t="s">
        <v>350</v>
      </c>
      <c r="BL17" s="34" t="s">
        <v>742</v>
      </c>
      <c r="BM17" s="34" t="s">
        <v>743</v>
      </c>
      <c r="BN17" s="34" t="s">
        <v>529</v>
      </c>
      <c r="BO17" s="34" t="s">
        <v>620</v>
      </c>
      <c r="BP17" s="34" t="s">
        <v>378</v>
      </c>
      <c r="BQ17" s="34" t="s">
        <v>326</v>
      </c>
      <c r="BR17" s="34" t="s">
        <v>472</v>
      </c>
    </row>
    <row r="18" ht="14.75" spans="1:70">
      <c r="A18" s="44" t="s">
        <v>744</v>
      </c>
      <c r="B18" s="38">
        <f t="shared" si="0"/>
        <v>9</v>
      </c>
      <c r="C18" s="38">
        <f t="shared" si="0"/>
        <v>5</v>
      </c>
      <c r="D18" s="38">
        <f t="shared" si="0"/>
        <v>4</v>
      </c>
      <c r="E18" s="38" t="s">
        <v>372</v>
      </c>
      <c r="F18" s="38" t="s">
        <v>326</v>
      </c>
      <c r="G18" s="38" t="s">
        <v>329</v>
      </c>
      <c r="H18" s="38" t="s">
        <v>328</v>
      </c>
      <c r="I18" s="38" t="s">
        <v>329</v>
      </c>
      <c r="J18" s="38" t="s">
        <v>327</v>
      </c>
      <c r="K18" s="38" t="s">
        <v>327</v>
      </c>
      <c r="L18" s="38"/>
      <c r="M18" s="38" t="s">
        <v>327</v>
      </c>
      <c r="N18" s="38" t="s">
        <v>372</v>
      </c>
      <c r="O18" s="38" t="s">
        <v>327</v>
      </c>
      <c r="P18" s="38" t="s">
        <v>328</v>
      </c>
      <c r="Q18" s="38" t="s">
        <v>267</v>
      </c>
      <c r="R18" s="38" t="s">
        <v>337</v>
      </c>
      <c r="S18" s="38" t="s">
        <v>331</v>
      </c>
      <c r="T18" s="38" t="s">
        <v>373</v>
      </c>
      <c r="U18" s="38" t="s">
        <v>331</v>
      </c>
      <c r="V18" s="38" t="s">
        <v>328</v>
      </c>
      <c r="W18" s="38" t="s">
        <v>373</v>
      </c>
      <c r="X18" s="38" t="s">
        <v>332</v>
      </c>
      <c r="Y18" s="38" t="s">
        <v>326</v>
      </c>
      <c r="Z18" s="38" t="s">
        <v>334</v>
      </c>
      <c r="AA18" s="38" t="s">
        <v>374</v>
      </c>
      <c r="AB18" s="38" t="s">
        <v>372</v>
      </c>
      <c r="AC18" s="38" t="s">
        <v>414</v>
      </c>
      <c r="AD18" s="38" t="s">
        <v>376</v>
      </c>
      <c r="AE18" s="38" t="s">
        <v>337</v>
      </c>
      <c r="AF18" s="38" t="s">
        <v>745</v>
      </c>
      <c r="AG18" s="38" t="s">
        <v>414</v>
      </c>
      <c r="AH18" s="38" t="s">
        <v>380</v>
      </c>
      <c r="AI18" s="38" t="s">
        <v>690</v>
      </c>
      <c r="AJ18" s="38" t="s">
        <v>670</v>
      </c>
      <c r="AK18" s="38" t="s">
        <v>267</v>
      </c>
      <c r="AL18" s="38" t="s">
        <v>746</v>
      </c>
      <c r="AM18" s="38" t="s">
        <v>498</v>
      </c>
      <c r="AN18" s="38" t="s">
        <v>588</v>
      </c>
      <c r="AO18" s="38" t="s">
        <v>598</v>
      </c>
      <c r="AP18" s="38" t="s">
        <v>747</v>
      </c>
      <c r="AQ18" s="38" t="s">
        <v>439</v>
      </c>
      <c r="AR18" s="38" t="s">
        <v>697</v>
      </c>
      <c r="AS18" s="38" t="s">
        <v>748</v>
      </c>
      <c r="AT18" s="38" t="s">
        <v>749</v>
      </c>
      <c r="AU18" s="38" t="s">
        <v>502</v>
      </c>
      <c r="AV18" s="38" t="s">
        <v>346</v>
      </c>
      <c r="AW18" s="38" t="s">
        <v>671</v>
      </c>
      <c r="AX18" s="38" t="s">
        <v>546</v>
      </c>
      <c r="AY18" s="38" t="s">
        <v>750</v>
      </c>
      <c r="AZ18" s="38" t="s">
        <v>458</v>
      </c>
      <c r="BA18" s="38" t="s">
        <v>751</v>
      </c>
      <c r="BB18" s="38" t="s">
        <v>736</v>
      </c>
      <c r="BC18" s="38" t="s">
        <v>643</v>
      </c>
      <c r="BD18" s="38" t="s">
        <v>752</v>
      </c>
      <c r="BE18" s="38" t="s">
        <v>753</v>
      </c>
      <c r="BF18" s="38" t="s">
        <v>460</v>
      </c>
      <c r="BG18" s="38" t="s">
        <v>754</v>
      </c>
      <c r="BH18" s="38" t="s">
        <v>755</v>
      </c>
      <c r="BI18" s="38" t="s">
        <v>756</v>
      </c>
      <c r="BJ18" s="38" t="s">
        <v>757</v>
      </c>
      <c r="BK18" s="38" t="s">
        <v>758</v>
      </c>
      <c r="BL18" s="38" t="s">
        <v>759</v>
      </c>
      <c r="BM18" s="38" t="s">
        <v>760</v>
      </c>
      <c r="BN18" s="38" t="s">
        <v>729</v>
      </c>
      <c r="BO18" s="38" t="s">
        <v>761</v>
      </c>
      <c r="BP18" s="38" t="s">
        <v>588</v>
      </c>
      <c r="BQ18" s="38" t="s">
        <v>496</v>
      </c>
      <c r="BR18" s="38" t="s">
        <v>269</v>
      </c>
    </row>
  </sheetData>
  <mergeCells count="23">
    <mergeCell ref="B1:D1"/>
    <mergeCell ref="E1:G1"/>
    <mergeCell ref="H1:J1"/>
    <mergeCell ref="K1:M1"/>
    <mergeCell ref="N1:P1"/>
    <mergeCell ref="Q1:S1"/>
    <mergeCell ref="T1:V1"/>
    <mergeCell ref="W1:Y1"/>
    <mergeCell ref="Z1:AB1"/>
    <mergeCell ref="AC1:AE1"/>
    <mergeCell ref="AF1:AH1"/>
    <mergeCell ref="AI1:AK1"/>
    <mergeCell ref="AL1:AN1"/>
    <mergeCell ref="AO1:AQ1"/>
    <mergeCell ref="AR1:AT1"/>
    <mergeCell ref="AU1:AW1"/>
    <mergeCell ref="AX1:AZ1"/>
    <mergeCell ref="BA1:BC1"/>
    <mergeCell ref="BD1:BF1"/>
    <mergeCell ref="BG1:BI1"/>
    <mergeCell ref="BJ1:BL1"/>
    <mergeCell ref="BM1:BO1"/>
    <mergeCell ref="BP1:BR1"/>
  </mergeCells>
  <pageMargins left="0.7" right="0.7" top="0.75" bottom="0.75" header="0.3" footer="0.3"/>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93"/>
  <sheetViews>
    <sheetView topLeftCell="C1" workbookViewId="0">
      <selection activeCell="E1" sqref="E1:F17"/>
    </sheetView>
  </sheetViews>
  <sheetFormatPr defaultColWidth="9" defaultRowHeight="14" outlineLevelCol="5"/>
  <cols>
    <col min="1" max="1" width="51.7333333333333" customWidth="1"/>
    <col min="2" max="2" width="62.0666666666667" customWidth="1"/>
    <col min="3" max="3" width="68.3333333333333" customWidth="1"/>
    <col min="4" max="4" width="11.2" customWidth="1"/>
  </cols>
  <sheetData>
    <row r="1" spans="1:6">
      <c r="A1" t="s">
        <v>941</v>
      </c>
      <c r="B1" t="s">
        <v>942</v>
      </c>
      <c r="C1" t="s">
        <v>943</v>
      </c>
      <c r="D1" t="s">
        <v>944</v>
      </c>
      <c r="E1" s="1" t="s">
        <v>17</v>
      </c>
      <c r="F1">
        <f>193-3+1</f>
        <v>191</v>
      </c>
    </row>
    <row r="2" spans="1:6">
      <c r="A2" t="s">
        <v>945</v>
      </c>
      <c r="B2" t="s">
        <v>946</v>
      </c>
      <c r="C2" t="s">
        <v>947</v>
      </c>
      <c r="E2" s="2" t="s">
        <v>762</v>
      </c>
      <c r="F2">
        <f>COUNTIF(D:D," 黄浦区")</f>
        <v>7</v>
      </c>
    </row>
    <row r="3" spans="1:6">
      <c r="A3" t="s">
        <v>20020</v>
      </c>
      <c r="B3" t="s">
        <v>20021</v>
      </c>
      <c r="C3" t="s">
        <v>20021</v>
      </c>
      <c r="D3" t="s">
        <v>20022</v>
      </c>
      <c r="E3" s="2" t="s">
        <v>763</v>
      </c>
      <c r="F3">
        <f>COUNTIF(D:D," 徐汇区")</f>
        <v>3</v>
      </c>
    </row>
    <row r="4" spans="1:6">
      <c r="A4" t="s">
        <v>20023</v>
      </c>
      <c r="B4" t="s">
        <v>20024</v>
      </c>
      <c r="C4" t="s">
        <v>20025</v>
      </c>
      <c r="D4" t="s">
        <v>20022</v>
      </c>
      <c r="E4" s="2" t="s">
        <v>764</v>
      </c>
      <c r="F4">
        <f>COUNTIF(D:D," 长宁区")</f>
        <v>18</v>
      </c>
    </row>
    <row r="5" spans="1:6">
      <c r="A5" t="s">
        <v>20026</v>
      </c>
      <c r="B5" t="s">
        <v>20027</v>
      </c>
      <c r="C5" t="s">
        <v>20028</v>
      </c>
      <c r="D5" t="s">
        <v>20022</v>
      </c>
      <c r="E5" s="2" t="s">
        <v>765</v>
      </c>
      <c r="F5">
        <f>COUNTIF(D:D," 静安区")</f>
        <v>18</v>
      </c>
    </row>
    <row r="6" spans="1:6">
      <c r="A6" t="s">
        <v>20029</v>
      </c>
      <c r="B6" t="s">
        <v>20030</v>
      </c>
      <c r="C6" t="s">
        <v>20031</v>
      </c>
      <c r="D6" t="s">
        <v>20022</v>
      </c>
      <c r="E6" s="2" t="s">
        <v>766</v>
      </c>
      <c r="F6">
        <f>COUNTIF(D:D," 普陀区")</f>
        <v>18</v>
      </c>
    </row>
    <row r="7" spans="1:6">
      <c r="A7" t="s">
        <v>20032</v>
      </c>
      <c r="B7" t="s">
        <v>20033</v>
      </c>
      <c r="C7" t="s">
        <v>20034</v>
      </c>
      <c r="D7" t="s">
        <v>20022</v>
      </c>
      <c r="E7" s="2" t="s">
        <v>767</v>
      </c>
      <c r="F7">
        <f>COUNTIF(D:D," 虹口区")</f>
        <v>12</v>
      </c>
    </row>
    <row r="8" spans="1:6">
      <c r="A8" t="s">
        <v>20035</v>
      </c>
      <c r="B8" t="s">
        <v>20036</v>
      </c>
      <c r="C8" t="s">
        <v>20037</v>
      </c>
      <c r="D8" t="s">
        <v>20038</v>
      </c>
      <c r="E8" s="2" t="s">
        <v>768</v>
      </c>
      <c r="F8">
        <f>COUNTIF(D:D," 杨浦区")</f>
        <v>18</v>
      </c>
    </row>
    <row r="9" spans="1:6">
      <c r="A9" t="s">
        <v>20039</v>
      </c>
      <c r="B9" t="s">
        <v>20040</v>
      </c>
      <c r="C9" t="s">
        <v>20041</v>
      </c>
      <c r="D9" t="s">
        <v>20038</v>
      </c>
      <c r="E9" s="2" t="s">
        <v>769</v>
      </c>
      <c r="F9">
        <f>COUNTIF(D:D," 闵行区")</f>
        <v>20</v>
      </c>
    </row>
    <row r="10" spans="1:6">
      <c r="A10" t="s">
        <v>20042</v>
      </c>
      <c r="B10" t="s">
        <v>20043</v>
      </c>
      <c r="C10" t="s">
        <v>20044</v>
      </c>
      <c r="D10" t="s">
        <v>20045</v>
      </c>
      <c r="E10" s="2" t="s">
        <v>770</v>
      </c>
      <c r="F10">
        <f>COUNTIF(D:D," 宝山区")</f>
        <v>15</v>
      </c>
    </row>
    <row r="11" spans="1:6">
      <c r="A11" t="s">
        <v>20046</v>
      </c>
      <c r="B11" t="s">
        <v>20047</v>
      </c>
      <c r="C11" t="s">
        <v>20048</v>
      </c>
      <c r="D11" t="s">
        <v>20045</v>
      </c>
      <c r="E11" s="2" t="s">
        <v>771</v>
      </c>
      <c r="F11">
        <f>COUNTIF(D:D," 嘉定区")</f>
        <v>8</v>
      </c>
    </row>
    <row r="12" spans="1:6">
      <c r="A12" t="s">
        <v>20049</v>
      </c>
      <c r="B12" t="s">
        <v>20050</v>
      </c>
      <c r="C12" t="s">
        <v>20050</v>
      </c>
      <c r="D12" t="s">
        <v>20051</v>
      </c>
      <c r="E12" s="2" t="s">
        <v>772</v>
      </c>
      <c r="F12">
        <f>COUNTIF(D:D," 浦东新区")</f>
        <v>27</v>
      </c>
    </row>
    <row r="13" spans="1:6">
      <c r="A13" t="s">
        <v>20052</v>
      </c>
      <c r="B13" t="s">
        <v>20053</v>
      </c>
      <c r="C13" t="s">
        <v>20054</v>
      </c>
      <c r="D13" t="s">
        <v>20051</v>
      </c>
      <c r="E13" s="2" t="s">
        <v>773</v>
      </c>
      <c r="F13">
        <f>COUNTIF(D:D," 金山区")</f>
        <v>3</v>
      </c>
    </row>
    <row r="14" spans="1:6">
      <c r="A14" t="s">
        <v>20055</v>
      </c>
      <c r="B14" t="s">
        <v>20056</v>
      </c>
      <c r="C14" t="s">
        <v>20057</v>
      </c>
      <c r="D14" t="s">
        <v>20051</v>
      </c>
      <c r="E14" s="2" t="s">
        <v>774</v>
      </c>
      <c r="F14">
        <f>COUNTIF(D:D," 松江区")</f>
        <v>10</v>
      </c>
    </row>
    <row r="15" spans="1:6">
      <c r="A15" t="s">
        <v>20058</v>
      </c>
      <c r="B15" t="s">
        <v>20059</v>
      </c>
      <c r="C15" t="s">
        <v>20060</v>
      </c>
      <c r="D15" t="s">
        <v>20051</v>
      </c>
      <c r="E15" s="2" t="s">
        <v>775</v>
      </c>
      <c r="F15">
        <f>COUNTIF(D:D," 青浦区")</f>
        <v>4</v>
      </c>
    </row>
    <row r="16" spans="1:6">
      <c r="A16" t="s">
        <v>20061</v>
      </c>
      <c r="B16" t="s">
        <v>20062</v>
      </c>
      <c r="C16" t="s">
        <v>20063</v>
      </c>
      <c r="D16" t="s">
        <v>20051</v>
      </c>
      <c r="E16" s="2" t="s">
        <v>776</v>
      </c>
      <c r="F16">
        <f>COUNTIF(D:D," 奉贤区")</f>
        <v>2</v>
      </c>
    </row>
    <row r="17" spans="1:6">
      <c r="A17" t="s">
        <v>20061</v>
      </c>
      <c r="B17" t="s">
        <v>20062</v>
      </c>
      <c r="C17" t="s">
        <v>20063</v>
      </c>
      <c r="D17" t="s">
        <v>20051</v>
      </c>
      <c r="E17" s="3" t="s">
        <v>777</v>
      </c>
      <c r="F17">
        <f>COUNTIF(D:D," 崇明区")</f>
        <v>6</v>
      </c>
    </row>
    <row r="18" spans="1:4">
      <c r="A18" t="s">
        <v>20064</v>
      </c>
      <c r="B18" t="s">
        <v>20065</v>
      </c>
      <c r="C18" t="s">
        <v>20066</v>
      </c>
      <c r="D18" t="s">
        <v>20051</v>
      </c>
    </row>
    <row r="19" spans="1:4">
      <c r="A19" t="s">
        <v>20067</v>
      </c>
      <c r="B19" t="s">
        <v>20068</v>
      </c>
      <c r="C19" t="s">
        <v>20069</v>
      </c>
      <c r="D19" t="s">
        <v>20051</v>
      </c>
    </row>
    <row r="20" spans="1:4">
      <c r="A20" t="s">
        <v>20070</v>
      </c>
      <c r="B20" t="s">
        <v>20071</v>
      </c>
      <c r="C20" t="s">
        <v>20072</v>
      </c>
      <c r="D20" t="s">
        <v>20051</v>
      </c>
    </row>
    <row r="21" spans="1:4">
      <c r="A21" t="s">
        <v>20073</v>
      </c>
      <c r="B21" t="s">
        <v>20074</v>
      </c>
      <c r="C21" t="s">
        <v>20075</v>
      </c>
      <c r="D21" t="s">
        <v>20076</v>
      </c>
    </row>
    <row r="22" spans="1:4">
      <c r="A22" t="s">
        <v>20077</v>
      </c>
      <c r="B22" t="s">
        <v>20078</v>
      </c>
      <c r="C22" t="s">
        <v>20079</v>
      </c>
      <c r="D22" t="s">
        <v>20076</v>
      </c>
    </row>
    <row r="23" spans="1:4">
      <c r="A23" t="s">
        <v>20080</v>
      </c>
      <c r="B23" t="s">
        <v>5354</v>
      </c>
      <c r="C23" t="s">
        <v>20081</v>
      </c>
      <c r="D23" t="s">
        <v>20076</v>
      </c>
    </row>
    <row r="24" spans="1:4">
      <c r="A24" t="s">
        <v>20082</v>
      </c>
      <c r="B24" t="s">
        <v>20083</v>
      </c>
      <c r="C24" t="s">
        <v>20084</v>
      </c>
      <c r="D24" t="s">
        <v>20085</v>
      </c>
    </row>
    <row r="25" spans="1:4">
      <c r="A25" t="s">
        <v>20086</v>
      </c>
      <c r="B25" t="s">
        <v>18251</v>
      </c>
      <c r="C25" t="s">
        <v>20087</v>
      </c>
      <c r="D25" t="s">
        <v>20085</v>
      </c>
    </row>
    <row r="26" spans="1:4">
      <c r="A26" t="s">
        <v>20088</v>
      </c>
      <c r="B26" t="s">
        <v>3544</v>
      </c>
      <c r="C26" t="s">
        <v>20089</v>
      </c>
      <c r="D26" t="s">
        <v>20085</v>
      </c>
    </row>
    <row r="27" spans="1:4">
      <c r="A27" t="s">
        <v>20090</v>
      </c>
      <c r="B27" t="s">
        <v>18824</v>
      </c>
      <c r="C27" t="s">
        <v>20091</v>
      </c>
      <c r="D27" t="s">
        <v>20085</v>
      </c>
    </row>
    <row r="28" spans="1:4">
      <c r="A28" t="s">
        <v>20092</v>
      </c>
      <c r="B28" t="s">
        <v>20093</v>
      </c>
      <c r="C28" t="s">
        <v>20094</v>
      </c>
      <c r="D28" t="s">
        <v>20085</v>
      </c>
    </row>
    <row r="29" spans="1:4">
      <c r="A29" t="s">
        <v>20095</v>
      </c>
      <c r="B29" t="s">
        <v>20096</v>
      </c>
      <c r="C29" t="s">
        <v>20097</v>
      </c>
      <c r="D29" t="s">
        <v>20085</v>
      </c>
    </row>
    <row r="30" spans="1:4">
      <c r="A30" t="s">
        <v>20098</v>
      </c>
      <c r="B30" t="s">
        <v>20099</v>
      </c>
      <c r="C30" t="s">
        <v>20100</v>
      </c>
      <c r="D30" t="s">
        <v>20085</v>
      </c>
    </row>
    <row r="31" spans="1:4">
      <c r="A31" t="s">
        <v>20101</v>
      </c>
      <c r="B31" t="s">
        <v>20102</v>
      </c>
      <c r="C31" t="s">
        <v>20103</v>
      </c>
      <c r="D31" t="s">
        <v>20085</v>
      </c>
    </row>
    <row r="32" spans="1:4">
      <c r="A32" t="s">
        <v>20104</v>
      </c>
      <c r="B32" t="s">
        <v>1961</v>
      </c>
      <c r="C32" t="s">
        <v>20105</v>
      </c>
      <c r="D32" t="s">
        <v>20085</v>
      </c>
    </row>
    <row r="33" spans="1:4">
      <c r="A33" t="s">
        <v>20106</v>
      </c>
      <c r="B33" t="s">
        <v>20107</v>
      </c>
      <c r="C33" t="s">
        <v>20108</v>
      </c>
      <c r="D33" t="s">
        <v>20085</v>
      </c>
    </row>
    <row r="34" spans="1:4">
      <c r="A34" t="s">
        <v>20109</v>
      </c>
      <c r="B34" t="s">
        <v>19333</v>
      </c>
      <c r="C34" t="s">
        <v>20110</v>
      </c>
      <c r="D34" t="s">
        <v>20085</v>
      </c>
    </row>
    <row r="35" spans="1:4">
      <c r="A35" t="s">
        <v>20111</v>
      </c>
      <c r="B35" t="s">
        <v>18312</v>
      </c>
      <c r="C35" t="s">
        <v>20112</v>
      </c>
      <c r="D35" t="s">
        <v>20085</v>
      </c>
    </row>
    <row r="36" spans="1:4">
      <c r="A36" t="s">
        <v>20113</v>
      </c>
      <c r="B36" t="s">
        <v>20114</v>
      </c>
      <c r="C36" t="s">
        <v>20115</v>
      </c>
      <c r="D36" t="s">
        <v>20085</v>
      </c>
    </row>
    <row r="37" spans="1:4">
      <c r="A37" t="s">
        <v>20116</v>
      </c>
      <c r="B37" t="s">
        <v>20117</v>
      </c>
      <c r="C37" t="s">
        <v>20118</v>
      </c>
      <c r="D37" t="s">
        <v>20085</v>
      </c>
    </row>
    <row r="38" spans="1:4">
      <c r="A38" t="s">
        <v>20119</v>
      </c>
      <c r="B38" t="s">
        <v>20120</v>
      </c>
      <c r="C38" t="s">
        <v>20121</v>
      </c>
      <c r="D38" t="s">
        <v>20085</v>
      </c>
    </row>
    <row r="39" spans="1:4">
      <c r="A39" t="s">
        <v>20122</v>
      </c>
      <c r="B39" t="s">
        <v>20123</v>
      </c>
      <c r="C39" t="s">
        <v>20124</v>
      </c>
      <c r="D39" t="s">
        <v>20085</v>
      </c>
    </row>
    <row r="40" spans="1:4">
      <c r="A40" t="s">
        <v>20125</v>
      </c>
      <c r="B40" t="s">
        <v>20126</v>
      </c>
      <c r="C40" t="s">
        <v>20127</v>
      </c>
      <c r="D40" t="s">
        <v>20085</v>
      </c>
    </row>
    <row r="41" spans="1:4">
      <c r="A41" t="s">
        <v>20128</v>
      </c>
      <c r="B41" t="s">
        <v>20129</v>
      </c>
      <c r="C41" t="s">
        <v>20130</v>
      </c>
      <c r="D41" t="s">
        <v>20085</v>
      </c>
    </row>
    <row r="42" spans="1:4">
      <c r="A42" t="s">
        <v>20131</v>
      </c>
      <c r="B42" t="s">
        <v>20132</v>
      </c>
      <c r="C42" t="s">
        <v>20133</v>
      </c>
      <c r="D42" t="s">
        <v>20085</v>
      </c>
    </row>
    <row r="43" spans="1:4">
      <c r="A43" t="s">
        <v>20134</v>
      </c>
      <c r="B43" t="s">
        <v>20135</v>
      </c>
      <c r="C43" t="s">
        <v>20136</v>
      </c>
      <c r="D43" t="s">
        <v>20085</v>
      </c>
    </row>
    <row r="44" spans="1:4">
      <c r="A44" t="s">
        <v>20137</v>
      </c>
      <c r="B44" t="s">
        <v>18284</v>
      </c>
      <c r="C44" t="s">
        <v>20138</v>
      </c>
      <c r="D44" t="s">
        <v>20085</v>
      </c>
    </row>
    <row r="45" spans="1:4">
      <c r="A45" t="s">
        <v>20139</v>
      </c>
      <c r="B45" t="s">
        <v>20140</v>
      </c>
      <c r="C45" t="s">
        <v>20141</v>
      </c>
      <c r="D45" t="s">
        <v>20085</v>
      </c>
    </row>
    <row r="46" spans="1:4">
      <c r="A46" t="s">
        <v>20142</v>
      </c>
      <c r="B46" t="s">
        <v>20143</v>
      </c>
      <c r="C46" t="s">
        <v>20144</v>
      </c>
      <c r="D46" t="s">
        <v>20085</v>
      </c>
    </row>
    <row r="47" spans="1:4">
      <c r="A47" t="s">
        <v>20145</v>
      </c>
      <c r="B47" t="s">
        <v>20146</v>
      </c>
      <c r="C47" t="s">
        <v>20147</v>
      </c>
      <c r="D47" t="s">
        <v>20085</v>
      </c>
    </row>
    <row r="48" spans="1:4">
      <c r="A48" t="s">
        <v>20148</v>
      </c>
      <c r="B48" t="s">
        <v>20149</v>
      </c>
      <c r="C48" t="s">
        <v>20150</v>
      </c>
      <c r="D48" t="s">
        <v>20085</v>
      </c>
    </row>
    <row r="49" spans="1:4">
      <c r="A49" t="s">
        <v>20151</v>
      </c>
      <c r="B49" t="s">
        <v>20152</v>
      </c>
      <c r="C49" t="s">
        <v>20153</v>
      </c>
      <c r="D49" t="s">
        <v>20154</v>
      </c>
    </row>
    <row r="50" spans="1:4">
      <c r="A50" t="s">
        <v>20155</v>
      </c>
      <c r="B50" t="s">
        <v>3561</v>
      </c>
      <c r="C50" t="s">
        <v>20156</v>
      </c>
      <c r="D50" t="s">
        <v>20154</v>
      </c>
    </row>
    <row r="51" spans="1:4">
      <c r="A51" t="s">
        <v>20157</v>
      </c>
      <c r="B51" t="s">
        <v>20158</v>
      </c>
      <c r="C51" t="s">
        <v>20159</v>
      </c>
      <c r="D51" t="s">
        <v>20154</v>
      </c>
    </row>
    <row r="52" spans="1:4">
      <c r="A52" t="s">
        <v>20160</v>
      </c>
      <c r="B52" t="s">
        <v>18981</v>
      </c>
      <c r="C52" t="s">
        <v>20161</v>
      </c>
      <c r="D52" t="s">
        <v>20154</v>
      </c>
    </row>
    <row r="53" spans="1:4">
      <c r="A53" t="s">
        <v>20162</v>
      </c>
      <c r="B53" t="s">
        <v>4081</v>
      </c>
      <c r="C53" t="s">
        <v>20163</v>
      </c>
      <c r="D53" t="s">
        <v>20154</v>
      </c>
    </row>
    <row r="54" spans="1:4">
      <c r="A54" t="s">
        <v>20164</v>
      </c>
      <c r="B54" t="s">
        <v>20165</v>
      </c>
      <c r="C54" t="s">
        <v>20166</v>
      </c>
      <c r="D54" t="s">
        <v>20167</v>
      </c>
    </row>
    <row r="55" spans="1:4">
      <c r="A55" t="s">
        <v>20168</v>
      </c>
      <c r="B55" t="s">
        <v>20169</v>
      </c>
      <c r="C55" t="s">
        <v>20170</v>
      </c>
      <c r="D55" t="s">
        <v>20171</v>
      </c>
    </row>
    <row r="56" spans="1:4">
      <c r="A56" t="s">
        <v>20172</v>
      </c>
      <c r="B56" t="s">
        <v>6180</v>
      </c>
      <c r="C56" t="s">
        <v>20173</v>
      </c>
      <c r="D56" t="s">
        <v>20171</v>
      </c>
    </row>
    <row r="57" spans="1:4">
      <c r="A57" t="s">
        <v>20174</v>
      </c>
      <c r="B57" t="s">
        <v>2882</v>
      </c>
      <c r="C57" t="s">
        <v>20175</v>
      </c>
      <c r="D57" t="s">
        <v>20171</v>
      </c>
    </row>
    <row r="58" spans="1:4">
      <c r="A58" t="s">
        <v>20176</v>
      </c>
      <c r="B58" t="s">
        <v>20177</v>
      </c>
      <c r="C58" t="s">
        <v>20178</v>
      </c>
      <c r="D58" t="s">
        <v>20171</v>
      </c>
    </row>
    <row r="59" spans="1:4">
      <c r="A59" t="s">
        <v>20179</v>
      </c>
      <c r="B59" t="s">
        <v>20177</v>
      </c>
      <c r="C59" t="s">
        <v>20178</v>
      </c>
      <c r="D59" t="s">
        <v>20171</v>
      </c>
    </row>
    <row r="60" spans="1:4">
      <c r="A60" t="s">
        <v>20180</v>
      </c>
      <c r="B60" t="s">
        <v>6066</v>
      </c>
      <c r="C60" t="s">
        <v>20181</v>
      </c>
      <c r="D60" t="s">
        <v>20171</v>
      </c>
    </row>
    <row r="61" spans="1:4">
      <c r="A61" t="s">
        <v>20182</v>
      </c>
      <c r="B61" t="s">
        <v>20183</v>
      </c>
      <c r="C61" t="s">
        <v>20184</v>
      </c>
      <c r="D61" t="s">
        <v>20171</v>
      </c>
    </row>
    <row r="62" spans="1:4">
      <c r="A62" t="s">
        <v>20185</v>
      </c>
      <c r="B62" t="s">
        <v>20186</v>
      </c>
      <c r="C62" t="s">
        <v>20187</v>
      </c>
      <c r="D62" t="s">
        <v>20171</v>
      </c>
    </row>
    <row r="63" spans="1:4">
      <c r="A63" t="s">
        <v>20188</v>
      </c>
      <c r="B63" t="s">
        <v>20186</v>
      </c>
      <c r="C63" t="s">
        <v>20187</v>
      </c>
      <c r="D63" t="s">
        <v>20171</v>
      </c>
    </row>
    <row r="64" spans="1:4">
      <c r="A64" t="s">
        <v>20189</v>
      </c>
      <c r="B64" t="s">
        <v>20190</v>
      </c>
      <c r="C64" t="s">
        <v>20191</v>
      </c>
      <c r="D64" t="s">
        <v>20171</v>
      </c>
    </row>
    <row r="65" spans="1:4">
      <c r="A65" t="s">
        <v>20192</v>
      </c>
      <c r="B65" t="s">
        <v>20193</v>
      </c>
      <c r="C65" t="s">
        <v>20193</v>
      </c>
      <c r="D65" t="s">
        <v>20171</v>
      </c>
    </row>
    <row r="66" spans="1:4">
      <c r="A66" t="s">
        <v>20194</v>
      </c>
      <c r="B66" t="s">
        <v>20195</v>
      </c>
      <c r="C66" t="s">
        <v>20196</v>
      </c>
      <c r="D66" t="s">
        <v>20171</v>
      </c>
    </row>
    <row r="67" spans="1:4">
      <c r="A67" t="s">
        <v>20197</v>
      </c>
      <c r="B67" t="s">
        <v>20198</v>
      </c>
      <c r="C67" t="s">
        <v>20199</v>
      </c>
      <c r="D67" t="s">
        <v>20200</v>
      </c>
    </row>
    <row r="68" spans="1:4">
      <c r="A68" t="s">
        <v>20201</v>
      </c>
      <c r="B68" t="s">
        <v>7057</v>
      </c>
      <c r="C68" t="s">
        <v>20202</v>
      </c>
      <c r="D68" t="s">
        <v>20200</v>
      </c>
    </row>
    <row r="69" spans="1:4">
      <c r="A69" t="s">
        <v>20203</v>
      </c>
      <c r="B69" t="s">
        <v>20204</v>
      </c>
      <c r="C69" t="s">
        <v>20205</v>
      </c>
      <c r="D69" t="s">
        <v>20200</v>
      </c>
    </row>
    <row r="70" spans="1:4">
      <c r="A70" t="s">
        <v>20206</v>
      </c>
      <c r="B70" t="s">
        <v>20207</v>
      </c>
      <c r="C70" t="s">
        <v>20208</v>
      </c>
      <c r="D70" t="s">
        <v>20200</v>
      </c>
    </row>
    <row r="71" spans="1:4">
      <c r="A71" t="s">
        <v>20209</v>
      </c>
      <c r="B71" t="s">
        <v>5758</v>
      </c>
      <c r="C71" t="s">
        <v>20210</v>
      </c>
      <c r="D71" t="s">
        <v>20200</v>
      </c>
    </row>
    <row r="72" spans="1:4">
      <c r="A72" t="s">
        <v>20211</v>
      </c>
      <c r="B72" t="s">
        <v>20212</v>
      </c>
      <c r="C72" t="s">
        <v>20213</v>
      </c>
      <c r="D72" t="s">
        <v>20200</v>
      </c>
    </row>
    <row r="73" spans="1:4">
      <c r="A73" t="s">
        <v>20214</v>
      </c>
      <c r="B73" t="s">
        <v>20215</v>
      </c>
      <c r="C73" t="s">
        <v>20216</v>
      </c>
      <c r="D73" t="s">
        <v>20200</v>
      </c>
    </row>
    <row r="74" spans="1:4">
      <c r="A74" t="s">
        <v>20217</v>
      </c>
      <c r="B74" t="s">
        <v>6774</v>
      </c>
      <c r="C74" t="s">
        <v>20218</v>
      </c>
      <c r="D74" t="s">
        <v>20200</v>
      </c>
    </row>
    <row r="75" spans="1:4">
      <c r="A75" t="s">
        <v>20219</v>
      </c>
      <c r="B75" t="s">
        <v>20220</v>
      </c>
      <c r="C75" t="s">
        <v>20221</v>
      </c>
      <c r="D75" t="s">
        <v>20200</v>
      </c>
    </row>
    <row r="76" spans="1:4">
      <c r="A76" t="s">
        <v>20222</v>
      </c>
      <c r="B76" t="s">
        <v>20215</v>
      </c>
      <c r="C76" t="s">
        <v>20223</v>
      </c>
      <c r="D76" t="s">
        <v>20200</v>
      </c>
    </row>
    <row r="77" spans="1:4">
      <c r="A77" t="s">
        <v>20224</v>
      </c>
      <c r="B77" t="s">
        <v>18804</v>
      </c>
      <c r="C77" t="s">
        <v>20225</v>
      </c>
      <c r="D77" t="s">
        <v>20200</v>
      </c>
    </row>
    <row r="78" spans="1:4">
      <c r="A78" t="s">
        <v>20226</v>
      </c>
      <c r="B78" t="s">
        <v>20227</v>
      </c>
      <c r="C78" t="s">
        <v>20228</v>
      </c>
      <c r="D78" t="s">
        <v>20200</v>
      </c>
    </row>
    <row r="79" spans="1:4">
      <c r="A79" t="s">
        <v>20229</v>
      </c>
      <c r="B79" t="s">
        <v>18593</v>
      </c>
      <c r="C79" t="s">
        <v>20230</v>
      </c>
      <c r="D79" t="s">
        <v>20200</v>
      </c>
    </row>
    <row r="80" spans="1:4">
      <c r="A80" t="s">
        <v>20231</v>
      </c>
      <c r="B80" t="s">
        <v>20232</v>
      </c>
      <c r="C80" t="s">
        <v>20233</v>
      </c>
      <c r="D80" t="s">
        <v>20200</v>
      </c>
    </row>
    <row r="81" spans="1:4">
      <c r="A81" t="s">
        <v>20234</v>
      </c>
      <c r="B81" t="s">
        <v>20235</v>
      </c>
      <c r="C81" t="s">
        <v>20236</v>
      </c>
      <c r="D81" t="s">
        <v>20200</v>
      </c>
    </row>
    <row r="82" spans="1:4">
      <c r="A82" t="s">
        <v>20237</v>
      </c>
      <c r="B82" t="s">
        <v>20238</v>
      </c>
      <c r="C82" t="s">
        <v>20239</v>
      </c>
      <c r="D82" t="s">
        <v>20200</v>
      </c>
    </row>
    <row r="83" spans="1:4">
      <c r="A83" t="s">
        <v>20240</v>
      </c>
      <c r="B83" t="s">
        <v>20241</v>
      </c>
      <c r="C83" t="s">
        <v>20242</v>
      </c>
      <c r="D83" t="s">
        <v>20200</v>
      </c>
    </row>
    <row r="84" spans="1:4">
      <c r="A84" t="s">
        <v>20243</v>
      </c>
      <c r="B84" t="s">
        <v>5705</v>
      </c>
      <c r="C84" t="s">
        <v>20244</v>
      </c>
      <c r="D84" t="s">
        <v>20167</v>
      </c>
    </row>
    <row r="85" spans="1:4">
      <c r="A85" t="s">
        <v>20245</v>
      </c>
      <c r="B85" t="s">
        <v>6118</v>
      </c>
      <c r="C85" t="s">
        <v>20246</v>
      </c>
      <c r="D85" t="s">
        <v>20167</v>
      </c>
    </row>
    <row r="86" spans="1:4">
      <c r="A86" t="s">
        <v>20247</v>
      </c>
      <c r="B86" t="s">
        <v>19339</v>
      </c>
      <c r="C86" t="s">
        <v>20248</v>
      </c>
      <c r="D86" t="s">
        <v>20167</v>
      </c>
    </row>
    <row r="87" spans="1:4">
      <c r="A87" t="s">
        <v>20249</v>
      </c>
      <c r="B87" t="s">
        <v>20250</v>
      </c>
      <c r="C87" t="s">
        <v>20251</v>
      </c>
      <c r="D87" t="s">
        <v>20167</v>
      </c>
    </row>
    <row r="88" spans="1:4">
      <c r="A88" t="s">
        <v>20252</v>
      </c>
      <c r="B88" t="s">
        <v>20253</v>
      </c>
      <c r="C88" t="s">
        <v>20254</v>
      </c>
      <c r="D88" t="s">
        <v>20167</v>
      </c>
    </row>
    <row r="89" spans="1:4">
      <c r="A89" t="s">
        <v>20255</v>
      </c>
      <c r="B89" t="s">
        <v>6472</v>
      </c>
      <c r="C89" t="s">
        <v>20256</v>
      </c>
      <c r="D89" t="s">
        <v>20167</v>
      </c>
    </row>
    <row r="90" spans="1:4">
      <c r="A90" t="s">
        <v>20257</v>
      </c>
      <c r="B90" t="s">
        <v>19437</v>
      </c>
      <c r="C90" t="s">
        <v>20258</v>
      </c>
      <c r="D90" t="s">
        <v>20167</v>
      </c>
    </row>
    <row r="91" spans="1:4">
      <c r="A91" t="s">
        <v>20259</v>
      </c>
      <c r="B91" t="s">
        <v>20260</v>
      </c>
      <c r="C91" t="s">
        <v>20261</v>
      </c>
      <c r="D91" t="s">
        <v>20167</v>
      </c>
    </row>
    <row r="92" spans="1:4">
      <c r="A92" t="s">
        <v>20262</v>
      </c>
      <c r="B92" t="s">
        <v>20263</v>
      </c>
      <c r="C92" t="s">
        <v>20264</v>
      </c>
      <c r="D92" t="s">
        <v>20167</v>
      </c>
    </row>
    <row r="93" spans="1:4">
      <c r="A93" t="s">
        <v>20265</v>
      </c>
      <c r="B93" t="s">
        <v>20266</v>
      </c>
      <c r="C93" t="s">
        <v>20267</v>
      </c>
      <c r="D93" t="s">
        <v>20167</v>
      </c>
    </row>
    <row r="94" spans="1:4">
      <c r="A94" t="s">
        <v>20268</v>
      </c>
      <c r="B94" t="s">
        <v>19339</v>
      </c>
      <c r="C94" t="s">
        <v>20269</v>
      </c>
      <c r="D94" t="s">
        <v>20167</v>
      </c>
    </row>
    <row r="95" spans="1:4">
      <c r="A95" t="s">
        <v>20270</v>
      </c>
      <c r="B95" t="s">
        <v>19900</v>
      </c>
      <c r="C95" t="s">
        <v>20271</v>
      </c>
      <c r="D95" t="s">
        <v>20167</v>
      </c>
    </row>
    <row r="96" spans="1:4">
      <c r="A96" t="s">
        <v>20272</v>
      </c>
      <c r="B96" t="s">
        <v>7324</v>
      </c>
      <c r="C96" t="s">
        <v>20273</v>
      </c>
      <c r="D96" t="s">
        <v>20167</v>
      </c>
    </row>
    <row r="97" spans="1:4">
      <c r="A97" t="s">
        <v>20274</v>
      </c>
      <c r="B97" t="s">
        <v>18796</v>
      </c>
      <c r="C97" t="s">
        <v>20275</v>
      </c>
      <c r="D97" t="s">
        <v>20276</v>
      </c>
    </row>
    <row r="98" spans="1:4">
      <c r="A98" t="s">
        <v>20277</v>
      </c>
      <c r="B98" t="s">
        <v>2827</v>
      </c>
      <c r="C98" t="s">
        <v>20278</v>
      </c>
      <c r="D98" t="s">
        <v>20276</v>
      </c>
    </row>
    <row r="99" spans="1:4">
      <c r="A99" t="s">
        <v>20279</v>
      </c>
      <c r="B99" t="s">
        <v>20280</v>
      </c>
      <c r="C99" t="s">
        <v>20281</v>
      </c>
      <c r="D99" t="s">
        <v>20276</v>
      </c>
    </row>
    <row r="100" spans="1:4">
      <c r="A100" t="s">
        <v>20282</v>
      </c>
      <c r="B100" t="s">
        <v>20283</v>
      </c>
      <c r="C100" t="s">
        <v>20284</v>
      </c>
      <c r="D100" t="s">
        <v>20276</v>
      </c>
    </row>
    <row r="101" spans="1:4">
      <c r="A101" t="s">
        <v>20285</v>
      </c>
      <c r="B101" t="s">
        <v>20286</v>
      </c>
      <c r="C101" t="s">
        <v>20287</v>
      </c>
      <c r="D101" t="s">
        <v>20276</v>
      </c>
    </row>
    <row r="102" spans="1:4">
      <c r="A102" t="s">
        <v>20288</v>
      </c>
      <c r="B102" t="s">
        <v>5128</v>
      </c>
      <c r="C102" t="s">
        <v>20289</v>
      </c>
      <c r="D102" t="s">
        <v>20276</v>
      </c>
    </row>
    <row r="103" spans="1:4">
      <c r="A103" t="s">
        <v>20290</v>
      </c>
      <c r="B103" t="s">
        <v>20291</v>
      </c>
      <c r="C103" t="s">
        <v>20292</v>
      </c>
      <c r="D103" t="s">
        <v>20276</v>
      </c>
    </row>
    <row r="104" spans="1:4">
      <c r="A104" t="s">
        <v>20293</v>
      </c>
      <c r="B104" t="s">
        <v>20195</v>
      </c>
      <c r="C104" t="s">
        <v>20294</v>
      </c>
      <c r="D104" t="s">
        <v>20276</v>
      </c>
    </row>
    <row r="105" spans="1:4">
      <c r="A105" t="s">
        <v>20295</v>
      </c>
      <c r="B105" t="s">
        <v>20296</v>
      </c>
      <c r="C105" t="s">
        <v>20297</v>
      </c>
      <c r="D105" t="s">
        <v>20276</v>
      </c>
    </row>
    <row r="106" spans="1:4">
      <c r="A106" t="s">
        <v>20298</v>
      </c>
      <c r="B106" t="s">
        <v>19988</v>
      </c>
      <c r="C106" t="s">
        <v>20299</v>
      </c>
      <c r="D106" t="s">
        <v>20300</v>
      </c>
    </row>
    <row r="107" spans="1:4">
      <c r="A107" t="s">
        <v>20301</v>
      </c>
      <c r="B107" t="s">
        <v>20302</v>
      </c>
      <c r="C107" t="s">
        <v>20303</v>
      </c>
      <c r="D107" t="s">
        <v>20300</v>
      </c>
    </row>
    <row r="108" spans="1:4">
      <c r="A108" t="s">
        <v>20304</v>
      </c>
      <c r="B108" t="s">
        <v>20305</v>
      </c>
      <c r="C108" t="s">
        <v>20306</v>
      </c>
      <c r="D108" t="s">
        <v>20300</v>
      </c>
    </row>
    <row r="109" spans="1:4">
      <c r="A109" t="s">
        <v>20307</v>
      </c>
      <c r="B109" t="s">
        <v>20195</v>
      </c>
      <c r="C109" t="s">
        <v>20308</v>
      </c>
      <c r="D109" t="s">
        <v>20300</v>
      </c>
    </row>
    <row r="110" spans="1:4">
      <c r="A110" t="s">
        <v>20309</v>
      </c>
      <c r="B110" t="s">
        <v>20310</v>
      </c>
      <c r="C110" t="s">
        <v>20311</v>
      </c>
      <c r="D110" t="s">
        <v>20300</v>
      </c>
    </row>
    <row r="111" spans="1:4">
      <c r="A111" t="s">
        <v>20312</v>
      </c>
      <c r="B111" t="s">
        <v>20313</v>
      </c>
      <c r="C111" t="s">
        <v>20314</v>
      </c>
      <c r="D111" t="s">
        <v>20300</v>
      </c>
    </row>
    <row r="112" spans="1:4">
      <c r="A112" t="s">
        <v>20315</v>
      </c>
      <c r="B112" t="s">
        <v>20316</v>
      </c>
      <c r="C112" t="s">
        <v>20317</v>
      </c>
      <c r="D112" t="s">
        <v>20300</v>
      </c>
    </row>
    <row r="113" spans="1:4">
      <c r="A113" t="s">
        <v>20318</v>
      </c>
      <c r="B113" t="s">
        <v>20319</v>
      </c>
      <c r="C113" t="s">
        <v>20320</v>
      </c>
      <c r="D113" t="s">
        <v>20300</v>
      </c>
    </row>
    <row r="114" spans="1:4">
      <c r="A114" t="s">
        <v>20321</v>
      </c>
      <c r="B114" t="s">
        <v>20322</v>
      </c>
      <c r="C114" t="s">
        <v>20323</v>
      </c>
      <c r="D114" t="s">
        <v>20300</v>
      </c>
    </row>
    <row r="115" spans="1:4">
      <c r="A115" t="s">
        <v>20324</v>
      </c>
      <c r="B115" t="s">
        <v>20325</v>
      </c>
      <c r="C115" t="s">
        <v>20326</v>
      </c>
      <c r="D115" t="s">
        <v>20300</v>
      </c>
    </row>
    <row r="116" spans="1:4">
      <c r="A116" t="s">
        <v>20327</v>
      </c>
      <c r="B116" t="s">
        <v>20195</v>
      </c>
      <c r="C116" t="s">
        <v>20328</v>
      </c>
      <c r="D116" t="s">
        <v>20300</v>
      </c>
    </row>
    <row r="117" spans="1:4">
      <c r="A117" t="s">
        <v>20329</v>
      </c>
      <c r="B117" t="s">
        <v>20330</v>
      </c>
      <c r="C117" t="s">
        <v>20331</v>
      </c>
      <c r="D117" t="s">
        <v>20300</v>
      </c>
    </row>
    <row r="118" spans="1:4">
      <c r="A118" t="s">
        <v>20332</v>
      </c>
      <c r="B118" t="s">
        <v>19508</v>
      </c>
      <c r="C118" t="s">
        <v>20333</v>
      </c>
      <c r="D118" t="s">
        <v>20300</v>
      </c>
    </row>
    <row r="119" spans="1:4">
      <c r="A119" t="s">
        <v>20334</v>
      </c>
      <c r="B119" t="s">
        <v>20335</v>
      </c>
      <c r="C119" t="s">
        <v>20336</v>
      </c>
      <c r="D119" t="s">
        <v>20300</v>
      </c>
    </row>
    <row r="120" spans="1:4">
      <c r="A120" t="s">
        <v>20337</v>
      </c>
      <c r="B120" t="s">
        <v>20195</v>
      </c>
      <c r="C120" t="s">
        <v>20338</v>
      </c>
      <c r="D120" t="s">
        <v>20300</v>
      </c>
    </row>
    <row r="121" spans="1:4">
      <c r="A121" t="s">
        <v>20339</v>
      </c>
      <c r="B121" t="s">
        <v>20340</v>
      </c>
      <c r="C121" t="s">
        <v>20340</v>
      </c>
      <c r="D121" t="s">
        <v>20300</v>
      </c>
    </row>
    <row r="122" spans="1:4">
      <c r="A122" t="s">
        <v>20341</v>
      </c>
      <c r="B122" t="s">
        <v>20342</v>
      </c>
      <c r="C122" t="s">
        <v>20343</v>
      </c>
      <c r="D122" t="s">
        <v>20344</v>
      </c>
    </row>
    <row r="123" spans="1:4">
      <c r="A123" t="s">
        <v>20345</v>
      </c>
      <c r="B123" t="s">
        <v>20346</v>
      </c>
      <c r="C123" t="s">
        <v>20347</v>
      </c>
      <c r="D123" t="s">
        <v>20344</v>
      </c>
    </row>
    <row r="124" spans="1:4">
      <c r="A124" t="s">
        <v>20348</v>
      </c>
      <c r="B124" t="s">
        <v>20349</v>
      </c>
      <c r="C124" t="s">
        <v>20350</v>
      </c>
      <c r="D124" t="s">
        <v>20344</v>
      </c>
    </row>
    <row r="125" spans="1:4">
      <c r="A125" t="s">
        <v>20351</v>
      </c>
      <c r="B125" t="s">
        <v>20352</v>
      </c>
      <c r="C125" t="s">
        <v>20353</v>
      </c>
      <c r="D125" t="s">
        <v>20344</v>
      </c>
    </row>
    <row r="126" spans="1:4">
      <c r="A126" t="s">
        <v>20354</v>
      </c>
      <c r="B126" t="s">
        <v>20355</v>
      </c>
      <c r="C126" t="s">
        <v>20356</v>
      </c>
      <c r="D126" t="s">
        <v>20344</v>
      </c>
    </row>
    <row r="127" spans="1:4">
      <c r="A127" t="s">
        <v>20357</v>
      </c>
      <c r="B127" t="s">
        <v>7280</v>
      </c>
      <c r="C127" t="s">
        <v>20358</v>
      </c>
      <c r="D127" t="s">
        <v>20344</v>
      </c>
    </row>
    <row r="128" spans="1:4">
      <c r="A128" t="s">
        <v>20359</v>
      </c>
      <c r="B128" t="s">
        <v>19520</v>
      </c>
      <c r="C128" t="s">
        <v>20360</v>
      </c>
      <c r="D128" t="s">
        <v>20344</v>
      </c>
    </row>
    <row r="129" spans="1:4">
      <c r="A129" t="s">
        <v>20361</v>
      </c>
      <c r="B129" t="s">
        <v>19545</v>
      </c>
      <c r="C129" t="s">
        <v>20362</v>
      </c>
      <c r="D129" t="s">
        <v>20344</v>
      </c>
    </row>
    <row r="130" spans="1:4">
      <c r="A130" t="s">
        <v>20363</v>
      </c>
      <c r="B130" t="s">
        <v>19864</v>
      </c>
      <c r="C130" t="s">
        <v>20364</v>
      </c>
      <c r="D130" t="s">
        <v>20344</v>
      </c>
    </row>
    <row r="131" spans="1:4">
      <c r="A131" t="s">
        <v>20365</v>
      </c>
      <c r="B131" t="s">
        <v>19877</v>
      </c>
      <c r="C131" t="s">
        <v>20366</v>
      </c>
      <c r="D131" t="s">
        <v>20344</v>
      </c>
    </row>
    <row r="132" spans="1:4">
      <c r="A132" t="s">
        <v>20367</v>
      </c>
      <c r="B132" t="s">
        <v>19884</v>
      </c>
      <c r="C132" t="s">
        <v>20368</v>
      </c>
      <c r="D132" t="s">
        <v>20344</v>
      </c>
    </row>
    <row r="133" spans="1:4">
      <c r="A133" t="s">
        <v>20369</v>
      </c>
      <c r="B133" t="s">
        <v>20370</v>
      </c>
      <c r="C133" t="s">
        <v>20371</v>
      </c>
      <c r="D133" t="s">
        <v>20344</v>
      </c>
    </row>
    <row r="134" spans="1:4">
      <c r="A134" t="s">
        <v>20372</v>
      </c>
      <c r="B134" t="s">
        <v>20373</v>
      </c>
      <c r="C134" t="s">
        <v>20374</v>
      </c>
      <c r="D134" t="s">
        <v>20344</v>
      </c>
    </row>
    <row r="135" spans="1:4">
      <c r="A135" t="s">
        <v>20375</v>
      </c>
      <c r="B135" t="s">
        <v>20195</v>
      </c>
      <c r="C135" t="s">
        <v>20376</v>
      </c>
      <c r="D135" t="s">
        <v>20344</v>
      </c>
    </row>
    <row r="136" spans="1:4">
      <c r="A136" t="s">
        <v>20377</v>
      </c>
      <c r="B136" t="s">
        <v>20378</v>
      </c>
      <c r="C136" t="s">
        <v>20379</v>
      </c>
      <c r="D136" t="s">
        <v>20344</v>
      </c>
    </row>
    <row r="137" spans="1:4">
      <c r="A137" t="s">
        <v>20380</v>
      </c>
      <c r="B137" t="s">
        <v>20381</v>
      </c>
      <c r="C137" t="s">
        <v>20382</v>
      </c>
      <c r="D137" t="s">
        <v>20383</v>
      </c>
    </row>
    <row r="138" spans="1:4">
      <c r="A138" t="s">
        <v>20384</v>
      </c>
      <c r="B138" t="s">
        <v>20385</v>
      </c>
      <c r="C138" t="s">
        <v>20386</v>
      </c>
      <c r="D138" t="s">
        <v>20383</v>
      </c>
    </row>
    <row r="139" spans="1:4">
      <c r="A139" t="s">
        <v>20387</v>
      </c>
      <c r="B139" t="s">
        <v>20388</v>
      </c>
      <c r="C139" t="s">
        <v>20389</v>
      </c>
      <c r="D139" t="s">
        <v>20383</v>
      </c>
    </row>
    <row r="140" spans="1:4">
      <c r="A140" t="s">
        <v>20390</v>
      </c>
      <c r="B140" t="s">
        <v>20391</v>
      </c>
      <c r="C140" t="s">
        <v>20392</v>
      </c>
      <c r="D140" t="s">
        <v>20383</v>
      </c>
    </row>
    <row r="141" spans="1:4">
      <c r="A141" t="s">
        <v>20393</v>
      </c>
      <c r="B141" t="s">
        <v>20394</v>
      </c>
      <c r="C141" t="s">
        <v>20395</v>
      </c>
      <c r="D141" t="s">
        <v>20383</v>
      </c>
    </row>
    <row r="142" spans="1:4">
      <c r="A142" t="s">
        <v>20396</v>
      </c>
      <c r="B142" t="s">
        <v>20397</v>
      </c>
      <c r="C142" t="s">
        <v>20398</v>
      </c>
      <c r="D142" t="s">
        <v>20383</v>
      </c>
    </row>
    <row r="143" spans="1:4">
      <c r="A143" t="s">
        <v>20399</v>
      </c>
      <c r="B143" t="s">
        <v>5454</v>
      </c>
      <c r="C143" t="s">
        <v>20400</v>
      </c>
      <c r="D143" t="s">
        <v>20383</v>
      </c>
    </row>
    <row r="144" spans="1:4">
      <c r="A144" t="s">
        <v>20401</v>
      </c>
      <c r="B144" t="s">
        <v>20402</v>
      </c>
      <c r="C144" t="s">
        <v>20403</v>
      </c>
      <c r="D144" t="s">
        <v>20383</v>
      </c>
    </row>
    <row r="145" spans="1:4">
      <c r="A145" t="s">
        <v>20404</v>
      </c>
      <c r="B145" t="s">
        <v>20405</v>
      </c>
      <c r="C145" t="s">
        <v>20406</v>
      </c>
      <c r="D145" t="s">
        <v>20383</v>
      </c>
    </row>
    <row r="146" spans="1:4">
      <c r="A146" t="s">
        <v>20407</v>
      </c>
      <c r="B146" t="s">
        <v>20408</v>
      </c>
      <c r="C146" t="s">
        <v>20409</v>
      </c>
      <c r="D146" t="s">
        <v>20383</v>
      </c>
    </row>
    <row r="147" spans="1:4">
      <c r="A147" t="s">
        <v>20410</v>
      </c>
      <c r="B147" t="s">
        <v>20411</v>
      </c>
      <c r="C147" t="s">
        <v>20412</v>
      </c>
      <c r="D147" t="s">
        <v>20383</v>
      </c>
    </row>
    <row r="148" spans="1:4">
      <c r="A148" t="s">
        <v>20413</v>
      </c>
      <c r="B148" t="s">
        <v>3095</v>
      </c>
      <c r="C148" t="s">
        <v>20414</v>
      </c>
      <c r="D148" t="s">
        <v>20383</v>
      </c>
    </row>
    <row r="149" spans="1:4">
      <c r="A149" t="s">
        <v>20415</v>
      </c>
      <c r="B149" t="s">
        <v>20416</v>
      </c>
      <c r="C149" t="s">
        <v>20417</v>
      </c>
      <c r="D149" t="s">
        <v>20383</v>
      </c>
    </row>
    <row r="150" spans="1:4">
      <c r="A150" t="s">
        <v>20418</v>
      </c>
      <c r="B150" t="s">
        <v>20419</v>
      </c>
      <c r="C150" t="s">
        <v>20420</v>
      </c>
      <c r="D150" t="s">
        <v>20383</v>
      </c>
    </row>
    <row r="151" spans="1:4">
      <c r="A151" t="s">
        <v>20421</v>
      </c>
      <c r="B151" t="s">
        <v>20422</v>
      </c>
      <c r="C151" t="s">
        <v>20423</v>
      </c>
      <c r="D151" t="s">
        <v>20383</v>
      </c>
    </row>
    <row r="152" spans="1:4">
      <c r="A152" t="s">
        <v>20424</v>
      </c>
      <c r="B152" t="s">
        <v>3909</v>
      </c>
      <c r="C152" t="s">
        <v>20425</v>
      </c>
      <c r="D152" t="s">
        <v>20426</v>
      </c>
    </row>
    <row r="153" spans="1:4">
      <c r="A153" t="s">
        <v>20427</v>
      </c>
      <c r="B153" t="s">
        <v>19851</v>
      </c>
      <c r="C153" t="s">
        <v>20428</v>
      </c>
      <c r="D153" t="s">
        <v>20426</v>
      </c>
    </row>
    <row r="154" spans="1:4">
      <c r="A154" t="s">
        <v>20429</v>
      </c>
      <c r="B154" t="s">
        <v>18949</v>
      </c>
      <c r="C154" t="s">
        <v>20430</v>
      </c>
      <c r="D154" t="s">
        <v>20426</v>
      </c>
    </row>
    <row r="155" spans="1:4">
      <c r="A155" t="s">
        <v>20431</v>
      </c>
      <c r="B155" t="s">
        <v>20432</v>
      </c>
      <c r="C155" t="s">
        <v>20433</v>
      </c>
      <c r="D155" t="s">
        <v>20434</v>
      </c>
    </row>
    <row r="156" spans="1:4">
      <c r="A156" t="s">
        <v>20435</v>
      </c>
      <c r="B156" t="s">
        <v>20436</v>
      </c>
      <c r="C156" t="s">
        <v>20437</v>
      </c>
      <c r="D156" t="s">
        <v>20434</v>
      </c>
    </row>
    <row r="157" spans="1:4">
      <c r="A157" t="s">
        <v>20438</v>
      </c>
      <c r="B157" t="s">
        <v>20439</v>
      </c>
      <c r="C157" t="s">
        <v>20440</v>
      </c>
      <c r="D157" t="s">
        <v>20434</v>
      </c>
    </row>
    <row r="158" spans="1:4">
      <c r="A158" t="s">
        <v>20441</v>
      </c>
      <c r="B158" t="s">
        <v>20442</v>
      </c>
      <c r="C158" t="s">
        <v>20443</v>
      </c>
      <c r="D158" t="s">
        <v>20434</v>
      </c>
    </row>
    <row r="159" spans="1:4">
      <c r="A159" t="s">
        <v>20444</v>
      </c>
      <c r="B159" t="s">
        <v>20445</v>
      </c>
      <c r="C159" t="s">
        <v>20446</v>
      </c>
      <c r="D159" t="s">
        <v>20434</v>
      </c>
    </row>
    <row r="160" spans="1:4">
      <c r="A160" t="s">
        <v>20447</v>
      </c>
      <c r="B160" t="s">
        <v>20448</v>
      </c>
      <c r="C160" t="s">
        <v>20449</v>
      </c>
      <c r="D160" t="s">
        <v>20434</v>
      </c>
    </row>
    <row r="161" spans="1:4">
      <c r="A161" t="s">
        <v>20450</v>
      </c>
      <c r="B161" t="s">
        <v>20451</v>
      </c>
      <c r="C161" t="s">
        <v>20452</v>
      </c>
      <c r="D161" t="s">
        <v>20434</v>
      </c>
    </row>
    <row r="162" spans="1:4">
      <c r="A162" t="s">
        <v>20453</v>
      </c>
      <c r="B162" t="s">
        <v>20454</v>
      </c>
      <c r="C162" t="s">
        <v>20455</v>
      </c>
      <c r="D162" t="s">
        <v>20154</v>
      </c>
    </row>
    <row r="163" spans="1:4">
      <c r="A163" t="s">
        <v>20456</v>
      </c>
      <c r="B163" t="s">
        <v>20457</v>
      </c>
      <c r="C163" t="s">
        <v>20458</v>
      </c>
      <c r="D163" t="s">
        <v>20383</v>
      </c>
    </row>
    <row r="164" spans="1:4">
      <c r="A164" t="s">
        <v>20459</v>
      </c>
      <c r="B164" t="s">
        <v>20460</v>
      </c>
      <c r="C164" t="s">
        <v>20460</v>
      </c>
      <c r="D164" t="s">
        <v>20383</v>
      </c>
    </row>
    <row r="165" spans="1:4">
      <c r="A165" t="s">
        <v>20461</v>
      </c>
      <c r="B165" t="s">
        <v>20462</v>
      </c>
      <c r="C165" t="s">
        <v>20462</v>
      </c>
      <c r="D165" t="s">
        <v>770</v>
      </c>
    </row>
    <row r="166" spans="1:4">
      <c r="A166" t="s">
        <v>20463</v>
      </c>
      <c r="B166" t="s">
        <v>20464</v>
      </c>
      <c r="C166" t="s">
        <v>20464</v>
      </c>
      <c r="D166" t="s">
        <v>777</v>
      </c>
    </row>
    <row r="167" spans="1:4">
      <c r="A167" t="s">
        <v>20465</v>
      </c>
      <c r="B167" t="s">
        <v>20466</v>
      </c>
      <c r="C167" t="s">
        <v>20466</v>
      </c>
      <c r="D167" t="s">
        <v>20167</v>
      </c>
    </row>
    <row r="168" spans="1:4">
      <c r="A168" t="s">
        <v>20467</v>
      </c>
      <c r="B168" t="s">
        <v>20468</v>
      </c>
      <c r="C168" t="s">
        <v>20468</v>
      </c>
      <c r="D168" t="s">
        <v>20167</v>
      </c>
    </row>
    <row r="169" spans="1:4">
      <c r="A169" t="s">
        <v>20469</v>
      </c>
      <c r="B169" t="s">
        <v>20470</v>
      </c>
      <c r="C169" t="s">
        <v>20471</v>
      </c>
      <c r="D169" t="s">
        <v>20051</v>
      </c>
    </row>
    <row r="170" spans="1:4">
      <c r="A170" t="s">
        <v>20472</v>
      </c>
      <c r="B170" t="s">
        <v>20473</v>
      </c>
      <c r="C170" t="s">
        <v>20474</v>
      </c>
      <c r="D170" t="s">
        <v>20276</v>
      </c>
    </row>
    <row r="171" spans="1:4">
      <c r="A171" t="s">
        <v>20475</v>
      </c>
      <c r="B171" t="s">
        <v>20476</v>
      </c>
      <c r="C171" t="s">
        <v>20477</v>
      </c>
      <c r="D171" t="s">
        <v>20300</v>
      </c>
    </row>
    <row r="172" spans="1:4">
      <c r="A172" t="s">
        <v>20478</v>
      </c>
      <c r="B172" t="s">
        <v>18927</v>
      </c>
      <c r="C172" t="s">
        <v>20479</v>
      </c>
      <c r="D172" t="s">
        <v>20344</v>
      </c>
    </row>
    <row r="173" spans="1:4">
      <c r="A173" t="s">
        <v>20480</v>
      </c>
      <c r="B173" t="s">
        <v>20481</v>
      </c>
      <c r="C173" t="s">
        <v>20481</v>
      </c>
      <c r="D173" t="s">
        <v>20171</v>
      </c>
    </row>
    <row r="174" spans="1:4">
      <c r="A174" t="s">
        <v>20482</v>
      </c>
      <c r="B174" t="s">
        <v>20483</v>
      </c>
      <c r="C174" t="s">
        <v>20483</v>
      </c>
      <c r="D174" t="s">
        <v>20038</v>
      </c>
    </row>
    <row r="175" spans="1:4">
      <c r="A175" t="s">
        <v>20484</v>
      </c>
      <c r="B175" t="s">
        <v>20485</v>
      </c>
      <c r="C175" t="s">
        <v>20485</v>
      </c>
      <c r="D175" t="s">
        <v>20171</v>
      </c>
    </row>
    <row r="176" spans="1:4">
      <c r="A176" t="s">
        <v>20486</v>
      </c>
      <c r="B176" t="s">
        <v>20487</v>
      </c>
      <c r="C176" t="s">
        <v>20487</v>
      </c>
      <c r="D176" t="s">
        <v>20085</v>
      </c>
    </row>
    <row r="177" spans="1:4">
      <c r="A177" t="s">
        <v>20488</v>
      </c>
      <c r="B177" t="s">
        <v>18544</v>
      </c>
      <c r="C177" t="s">
        <v>20489</v>
      </c>
      <c r="D177" t="s">
        <v>20200</v>
      </c>
    </row>
    <row r="178" spans="1:4">
      <c r="A178" t="s">
        <v>20490</v>
      </c>
      <c r="B178" t="s">
        <v>20491</v>
      </c>
      <c r="C178" t="s">
        <v>20491</v>
      </c>
      <c r="D178" t="s">
        <v>20171</v>
      </c>
    </row>
    <row r="179" spans="1:4">
      <c r="A179" t="s">
        <v>20492</v>
      </c>
      <c r="B179" t="s">
        <v>20493</v>
      </c>
      <c r="C179" t="s">
        <v>20494</v>
      </c>
      <c r="D179" t="s">
        <v>20344</v>
      </c>
    </row>
    <row r="180" spans="1:4">
      <c r="A180" t="s">
        <v>20495</v>
      </c>
      <c r="B180" t="s">
        <v>20496</v>
      </c>
      <c r="C180" t="s">
        <v>20497</v>
      </c>
      <c r="D180" t="s">
        <v>20167</v>
      </c>
    </row>
    <row r="181" spans="1:4">
      <c r="A181" t="s">
        <v>20498</v>
      </c>
      <c r="B181" t="s">
        <v>20499</v>
      </c>
      <c r="C181" t="s">
        <v>20500</v>
      </c>
      <c r="D181" t="s">
        <v>20383</v>
      </c>
    </row>
    <row r="182" spans="1:4">
      <c r="A182" t="s">
        <v>20501</v>
      </c>
      <c r="B182" t="s">
        <v>7369</v>
      </c>
      <c r="C182" t="s">
        <v>20502</v>
      </c>
      <c r="D182" t="s">
        <v>20154</v>
      </c>
    </row>
    <row r="183" spans="1:4">
      <c r="A183" t="s">
        <v>20503</v>
      </c>
      <c r="B183" t="s">
        <v>20504</v>
      </c>
      <c r="C183" t="s">
        <v>20505</v>
      </c>
      <c r="D183" t="s">
        <v>20200</v>
      </c>
    </row>
    <row r="184" spans="1:4">
      <c r="A184" t="s">
        <v>20506</v>
      </c>
      <c r="B184" t="s">
        <v>20507</v>
      </c>
      <c r="C184" t="s">
        <v>20508</v>
      </c>
      <c r="D184" t="s">
        <v>20038</v>
      </c>
    </row>
    <row r="185" spans="1:4">
      <c r="A185" t="s">
        <v>20509</v>
      </c>
      <c r="B185" t="s">
        <v>3945</v>
      </c>
      <c r="C185" t="s">
        <v>20510</v>
      </c>
      <c r="D185" t="s">
        <v>20154</v>
      </c>
    </row>
    <row r="186" spans="1:4">
      <c r="A186" t="s">
        <v>20511</v>
      </c>
      <c r="B186" t="s">
        <v>5213</v>
      </c>
      <c r="C186" t="s">
        <v>20512</v>
      </c>
      <c r="D186" t="s">
        <v>20344</v>
      </c>
    </row>
    <row r="187" spans="1:4">
      <c r="A187" t="s">
        <v>20513</v>
      </c>
      <c r="B187" t="s">
        <v>18251</v>
      </c>
      <c r="C187" t="s">
        <v>20087</v>
      </c>
      <c r="D187" t="s">
        <v>20085</v>
      </c>
    </row>
    <row r="188" spans="1:4">
      <c r="A188" t="s">
        <v>20514</v>
      </c>
      <c r="B188" t="s">
        <v>20030</v>
      </c>
      <c r="C188" t="s">
        <v>20031</v>
      </c>
      <c r="D188" t="s">
        <v>20022</v>
      </c>
    </row>
    <row r="189" spans="1:4">
      <c r="A189" t="s">
        <v>20515</v>
      </c>
      <c r="B189" t="s">
        <v>20250</v>
      </c>
      <c r="C189" t="s">
        <v>20251</v>
      </c>
      <c r="D189" t="s">
        <v>20167</v>
      </c>
    </row>
    <row r="190" spans="1:4">
      <c r="A190" t="s">
        <v>20516</v>
      </c>
      <c r="B190" t="s">
        <v>5128</v>
      </c>
      <c r="C190" t="s">
        <v>20289</v>
      </c>
      <c r="D190" t="s">
        <v>20276</v>
      </c>
    </row>
    <row r="191" spans="1:4">
      <c r="A191" t="s">
        <v>20517</v>
      </c>
      <c r="B191" t="s">
        <v>20215</v>
      </c>
      <c r="C191" t="s">
        <v>20223</v>
      </c>
      <c r="D191" t="s">
        <v>20200</v>
      </c>
    </row>
    <row r="192" spans="1:4">
      <c r="A192" t="s">
        <v>20518</v>
      </c>
      <c r="B192" t="s">
        <v>20325</v>
      </c>
      <c r="C192" t="s">
        <v>20326</v>
      </c>
      <c r="D192" t="s">
        <v>20300</v>
      </c>
    </row>
    <row r="193" spans="1:4">
      <c r="A193" t="s">
        <v>20519</v>
      </c>
      <c r="B193" t="s">
        <v>2827</v>
      </c>
      <c r="C193" t="s">
        <v>20278</v>
      </c>
      <c r="D193" t="s">
        <v>20276</v>
      </c>
    </row>
  </sheetData>
  <pageMargins left="0.7" right="0.7" top="0.75" bottom="0.75" header="0.3" footer="0.3"/>
  <headerFooter/>
  <tableParts count="1">
    <tablePart r:id="rId1"/>
  </tableParts>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488"/>
  <sheetViews>
    <sheetView topLeftCell="C1" workbookViewId="0">
      <selection activeCell="F12" sqref="F12"/>
    </sheetView>
  </sheetViews>
  <sheetFormatPr defaultColWidth="9" defaultRowHeight="14" outlineLevelCol="5"/>
  <cols>
    <col min="1" max="1" width="77.3333333333333" customWidth="1"/>
    <col min="2" max="2" width="19.4" customWidth="1"/>
    <col min="3" max="3" width="77.3333333333333" customWidth="1"/>
    <col min="4" max="4" width="11.2" customWidth="1"/>
  </cols>
  <sheetData>
    <row r="1" spans="1:6">
      <c r="A1" t="s">
        <v>941</v>
      </c>
      <c r="B1" t="s">
        <v>942</v>
      </c>
      <c r="C1" t="s">
        <v>943</v>
      </c>
      <c r="D1" t="s">
        <v>944</v>
      </c>
      <c r="E1" s="1" t="s">
        <v>17</v>
      </c>
      <c r="F1">
        <f>488-3+1</f>
        <v>486</v>
      </c>
    </row>
    <row r="2" spans="1:6">
      <c r="A2" t="s">
        <v>945</v>
      </c>
      <c r="B2" t="s">
        <v>946</v>
      </c>
      <c r="C2" t="s">
        <v>947</v>
      </c>
      <c r="E2" s="2" t="s">
        <v>762</v>
      </c>
      <c r="F2">
        <f>COUNTIF(D:D,"黄浦区")</f>
        <v>10</v>
      </c>
    </row>
    <row r="3" spans="1:6">
      <c r="A3" t="s">
        <v>20520</v>
      </c>
      <c r="B3" t="s">
        <v>949</v>
      </c>
      <c r="C3" t="s">
        <v>950</v>
      </c>
      <c r="D3" t="s">
        <v>774</v>
      </c>
      <c r="E3" s="2" t="s">
        <v>763</v>
      </c>
      <c r="F3">
        <f>COUNTIF(D:D,"徐汇区")</f>
        <v>37</v>
      </c>
    </row>
    <row r="4" spans="1:6">
      <c r="A4" t="s">
        <v>20521</v>
      </c>
      <c r="B4" t="s">
        <v>20522</v>
      </c>
      <c r="C4" t="s">
        <v>20523</v>
      </c>
      <c r="D4" t="s">
        <v>768</v>
      </c>
      <c r="E4" s="2" t="s">
        <v>764</v>
      </c>
      <c r="F4">
        <f>COUNTIF(D:D,"长宁区")</f>
        <v>16</v>
      </c>
    </row>
    <row r="5" spans="1:6">
      <c r="A5" t="s">
        <v>20524</v>
      </c>
      <c r="B5" t="s">
        <v>2712</v>
      </c>
      <c r="C5" t="s">
        <v>20525</v>
      </c>
      <c r="D5" t="s">
        <v>770</v>
      </c>
      <c r="E5" s="2" t="s">
        <v>765</v>
      </c>
      <c r="F5">
        <f>COUNTIF(D:D,"静安区")</f>
        <v>22</v>
      </c>
    </row>
    <row r="6" spans="1:6">
      <c r="A6" t="s">
        <v>20526</v>
      </c>
      <c r="B6" t="s">
        <v>2203</v>
      </c>
      <c r="C6" t="s">
        <v>20527</v>
      </c>
      <c r="D6" t="s">
        <v>767</v>
      </c>
      <c r="E6" s="2" t="s">
        <v>766</v>
      </c>
      <c r="F6">
        <f>COUNTIF(D:D,"普陀区")</f>
        <v>29</v>
      </c>
    </row>
    <row r="7" spans="1:6">
      <c r="A7" t="s">
        <v>20528</v>
      </c>
      <c r="B7" t="s">
        <v>1061</v>
      </c>
      <c r="C7" t="s">
        <v>1067</v>
      </c>
      <c r="D7" t="s">
        <v>767</v>
      </c>
      <c r="E7" s="2" t="s">
        <v>767</v>
      </c>
      <c r="F7">
        <f>COUNTIF(D:D,"虹口区")</f>
        <v>12</v>
      </c>
    </row>
    <row r="8" spans="1:6">
      <c r="A8" t="s">
        <v>20529</v>
      </c>
      <c r="B8" t="s">
        <v>1131</v>
      </c>
      <c r="C8" t="s">
        <v>20530</v>
      </c>
      <c r="D8" t="s">
        <v>768</v>
      </c>
      <c r="E8" s="2" t="s">
        <v>768</v>
      </c>
      <c r="F8">
        <f>COUNTIF(D:D,"杨浦区")</f>
        <v>25</v>
      </c>
    </row>
    <row r="9" spans="1:6">
      <c r="A9" t="s">
        <v>20531</v>
      </c>
      <c r="B9" t="s">
        <v>1125</v>
      </c>
      <c r="C9" t="s">
        <v>1758</v>
      </c>
      <c r="D9" t="s">
        <v>766</v>
      </c>
      <c r="E9" s="2" t="s">
        <v>769</v>
      </c>
      <c r="F9">
        <f>COUNTIF(D:D,"闵行区")</f>
        <v>79</v>
      </c>
    </row>
    <row r="10" spans="1:6">
      <c r="A10" t="s">
        <v>20532</v>
      </c>
      <c r="B10" t="s">
        <v>6687</v>
      </c>
      <c r="C10" t="s">
        <v>20533</v>
      </c>
      <c r="D10" t="s">
        <v>766</v>
      </c>
      <c r="E10" s="2" t="s">
        <v>770</v>
      </c>
      <c r="F10">
        <f>COUNTIF(D:D,"宝山区")</f>
        <v>27</v>
      </c>
    </row>
    <row r="11" spans="1:6">
      <c r="A11" t="s">
        <v>20534</v>
      </c>
      <c r="B11" t="s">
        <v>1041</v>
      </c>
      <c r="C11" t="s">
        <v>20535</v>
      </c>
      <c r="D11" t="s">
        <v>766</v>
      </c>
      <c r="E11" s="2" t="s">
        <v>771</v>
      </c>
      <c r="F11">
        <f>COUNTIF(D:D,"嘉定区")</f>
        <v>30</v>
      </c>
    </row>
    <row r="12" spans="1:6">
      <c r="A12" t="s">
        <v>20536</v>
      </c>
      <c r="B12" t="s">
        <v>1041</v>
      </c>
      <c r="C12" t="s">
        <v>20537</v>
      </c>
      <c r="D12" t="s">
        <v>766</v>
      </c>
      <c r="E12" s="2" t="s">
        <v>772</v>
      </c>
      <c r="F12">
        <f>COUNTIF(D:D,"浦东新区")</f>
        <v>77</v>
      </c>
    </row>
    <row r="13" spans="1:6">
      <c r="A13" t="s">
        <v>20538</v>
      </c>
      <c r="B13" t="s">
        <v>5236</v>
      </c>
      <c r="C13" t="s">
        <v>5237</v>
      </c>
      <c r="D13" t="s">
        <v>774</v>
      </c>
      <c r="E13" s="2" t="s">
        <v>773</v>
      </c>
      <c r="F13">
        <f>COUNTIF(D:D,"金山区")</f>
        <v>18</v>
      </c>
    </row>
    <row r="14" spans="1:6">
      <c r="A14" t="s">
        <v>20539</v>
      </c>
      <c r="B14" t="s">
        <v>18056</v>
      </c>
      <c r="C14" t="s">
        <v>18083</v>
      </c>
      <c r="D14" t="s">
        <v>774</v>
      </c>
      <c r="E14" s="2" t="s">
        <v>774</v>
      </c>
      <c r="F14">
        <f>COUNTIF(D:D,"松江区")</f>
        <v>27</v>
      </c>
    </row>
    <row r="15" spans="1:6">
      <c r="A15" t="s">
        <v>20540</v>
      </c>
      <c r="B15" t="s">
        <v>1149</v>
      </c>
      <c r="C15" t="s">
        <v>18058</v>
      </c>
      <c r="D15" t="s">
        <v>763</v>
      </c>
      <c r="E15" s="2" t="s">
        <v>775</v>
      </c>
      <c r="F15">
        <f>COUNTIF(D:D,"青浦区")</f>
        <v>22</v>
      </c>
    </row>
    <row r="16" spans="1:6">
      <c r="A16" t="s">
        <v>20541</v>
      </c>
      <c r="B16" t="s">
        <v>1152</v>
      </c>
      <c r="C16" t="s">
        <v>1153</v>
      </c>
      <c r="D16" t="s">
        <v>763</v>
      </c>
      <c r="E16" s="2" t="s">
        <v>776</v>
      </c>
      <c r="F16">
        <f>COUNTIF(D:D,"奉贤区")</f>
        <v>22</v>
      </c>
    </row>
    <row r="17" spans="1:6">
      <c r="A17" t="s">
        <v>20542</v>
      </c>
      <c r="B17" t="s">
        <v>1218</v>
      </c>
      <c r="C17" t="s">
        <v>20543</v>
      </c>
      <c r="D17" t="s">
        <v>763</v>
      </c>
      <c r="E17" s="3" t="s">
        <v>777</v>
      </c>
      <c r="F17">
        <f>COUNTIF(D:D,"崇明区")</f>
        <v>33</v>
      </c>
    </row>
    <row r="18" spans="1:4">
      <c r="A18" t="s">
        <v>20544</v>
      </c>
      <c r="B18" t="s">
        <v>20545</v>
      </c>
      <c r="C18" t="s">
        <v>1159</v>
      </c>
      <c r="D18" t="s">
        <v>763</v>
      </c>
    </row>
    <row r="19" spans="1:4">
      <c r="A19" t="s">
        <v>20546</v>
      </c>
      <c r="B19" t="s">
        <v>1227</v>
      </c>
      <c r="C19" t="s">
        <v>20547</v>
      </c>
      <c r="D19" t="s">
        <v>763</v>
      </c>
    </row>
    <row r="20" spans="1:4">
      <c r="A20" t="s">
        <v>20548</v>
      </c>
      <c r="B20" t="s">
        <v>20549</v>
      </c>
      <c r="C20" t="s">
        <v>20550</v>
      </c>
      <c r="D20" t="s">
        <v>763</v>
      </c>
    </row>
    <row r="21" spans="1:4">
      <c r="A21" t="s">
        <v>20551</v>
      </c>
      <c r="B21" t="s">
        <v>20552</v>
      </c>
      <c r="C21" t="s">
        <v>20553</v>
      </c>
      <c r="D21" t="s">
        <v>763</v>
      </c>
    </row>
    <row r="22" spans="1:4">
      <c r="A22" t="s">
        <v>20554</v>
      </c>
      <c r="B22" t="s">
        <v>20555</v>
      </c>
      <c r="C22" t="s">
        <v>20556</v>
      </c>
      <c r="D22" t="s">
        <v>763</v>
      </c>
    </row>
    <row r="23" spans="1:4">
      <c r="A23" t="s">
        <v>20557</v>
      </c>
      <c r="B23" t="s">
        <v>20558</v>
      </c>
      <c r="C23" t="s">
        <v>20559</v>
      </c>
      <c r="D23" t="s">
        <v>763</v>
      </c>
    </row>
    <row r="24" spans="1:4">
      <c r="A24" t="s">
        <v>20560</v>
      </c>
      <c r="B24" t="s">
        <v>20561</v>
      </c>
      <c r="C24" t="s">
        <v>20562</v>
      </c>
      <c r="D24" t="s">
        <v>776</v>
      </c>
    </row>
    <row r="25" spans="1:4">
      <c r="A25" t="s">
        <v>20563</v>
      </c>
      <c r="B25" t="s">
        <v>1209</v>
      </c>
      <c r="C25" t="s">
        <v>19268</v>
      </c>
      <c r="D25" t="s">
        <v>763</v>
      </c>
    </row>
    <row r="26" spans="1:4">
      <c r="A26" t="s">
        <v>20564</v>
      </c>
      <c r="B26" t="s">
        <v>1209</v>
      </c>
      <c r="C26" t="s">
        <v>20565</v>
      </c>
      <c r="D26" t="s">
        <v>763</v>
      </c>
    </row>
    <row r="27" spans="1:4">
      <c r="A27" t="s">
        <v>20566</v>
      </c>
      <c r="B27" t="s">
        <v>20567</v>
      </c>
      <c r="C27" t="s">
        <v>20568</v>
      </c>
      <c r="D27" t="s">
        <v>763</v>
      </c>
    </row>
    <row r="28" spans="1:4">
      <c r="A28" t="s">
        <v>20569</v>
      </c>
      <c r="B28" t="s">
        <v>5002</v>
      </c>
      <c r="C28" t="s">
        <v>19153</v>
      </c>
      <c r="D28" t="s">
        <v>763</v>
      </c>
    </row>
    <row r="29" spans="1:4">
      <c r="A29" t="s">
        <v>20570</v>
      </c>
      <c r="B29" t="s">
        <v>5419</v>
      </c>
      <c r="C29" t="s">
        <v>20571</v>
      </c>
      <c r="D29" t="s">
        <v>763</v>
      </c>
    </row>
    <row r="30" spans="1:4">
      <c r="A30" t="s">
        <v>20572</v>
      </c>
      <c r="B30" t="s">
        <v>20573</v>
      </c>
      <c r="C30" t="s">
        <v>20574</v>
      </c>
      <c r="D30" t="s">
        <v>763</v>
      </c>
    </row>
    <row r="31" spans="1:4">
      <c r="A31" t="s">
        <v>20575</v>
      </c>
      <c r="B31" t="s">
        <v>1268</v>
      </c>
      <c r="C31" t="s">
        <v>20576</v>
      </c>
      <c r="D31" t="s">
        <v>763</v>
      </c>
    </row>
    <row r="32" spans="1:4">
      <c r="A32" t="s">
        <v>20577</v>
      </c>
      <c r="B32" t="s">
        <v>20578</v>
      </c>
      <c r="C32" t="s">
        <v>20579</v>
      </c>
      <c r="D32" t="s">
        <v>763</v>
      </c>
    </row>
    <row r="33" spans="1:4">
      <c r="A33" t="s">
        <v>20580</v>
      </c>
      <c r="B33" t="s">
        <v>20581</v>
      </c>
      <c r="C33" t="s">
        <v>20582</v>
      </c>
      <c r="D33" t="s">
        <v>774</v>
      </c>
    </row>
    <row r="34" spans="1:4">
      <c r="A34" t="s">
        <v>20583</v>
      </c>
      <c r="B34" t="s">
        <v>20584</v>
      </c>
      <c r="C34" t="s">
        <v>1147</v>
      </c>
      <c r="D34" t="s">
        <v>763</v>
      </c>
    </row>
    <row r="35" spans="1:4">
      <c r="A35" t="s">
        <v>20585</v>
      </c>
      <c r="B35" t="s">
        <v>1206</v>
      </c>
      <c r="C35" t="s">
        <v>20586</v>
      </c>
      <c r="D35" t="s">
        <v>763</v>
      </c>
    </row>
    <row r="36" spans="1:4">
      <c r="A36" t="s">
        <v>20587</v>
      </c>
      <c r="B36" t="s">
        <v>20588</v>
      </c>
      <c r="C36" t="s">
        <v>1198</v>
      </c>
      <c r="D36" t="s">
        <v>763</v>
      </c>
    </row>
    <row r="37" spans="1:4">
      <c r="A37" t="s">
        <v>20589</v>
      </c>
      <c r="B37" t="s">
        <v>1227</v>
      </c>
      <c r="C37" t="s">
        <v>20590</v>
      </c>
      <c r="D37" t="s">
        <v>763</v>
      </c>
    </row>
    <row r="38" spans="1:4">
      <c r="A38" t="s">
        <v>20591</v>
      </c>
      <c r="B38" t="s">
        <v>20056</v>
      </c>
      <c r="C38" t="s">
        <v>18664</v>
      </c>
      <c r="D38" t="s">
        <v>774</v>
      </c>
    </row>
    <row r="39" spans="1:4">
      <c r="A39" t="s">
        <v>20592</v>
      </c>
      <c r="B39" t="s">
        <v>18489</v>
      </c>
      <c r="C39" t="s">
        <v>18490</v>
      </c>
      <c r="D39" t="s">
        <v>774</v>
      </c>
    </row>
    <row r="40" spans="1:4">
      <c r="A40" t="s">
        <v>20593</v>
      </c>
      <c r="B40" t="s">
        <v>20594</v>
      </c>
      <c r="C40" t="s">
        <v>19852</v>
      </c>
      <c r="D40" t="s">
        <v>763</v>
      </c>
    </row>
    <row r="41" spans="1:4">
      <c r="A41" t="s">
        <v>20595</v>
      </c>
      <c r="B41" t="s">
        <v>20596</v>
      </c>
      <c r="C41" t="s">
        <v>20597</v>
      </c>
      <c r="D41" t="s">
        <v>774</v>
      </c>
    </row>
    <row r="42" spans="1:4">
      <c r="A42" t="s">
        <v>20598</v>
      </c>
      <c r="B42" t="s">
        <v>20599</v>
      </c>
      <c r="C42" t="s">
        <v>20600</v>
      </c>
      <c r="D42" t="s">
        <v>776</v>
      </c>
    </row>
    <row r="43" spans="1:4">
      <c r="A43" t="s">
        <v>20601</v>
      </c>
      <c r="B43" t="s">
        <v>4007</v>
      </c>
      <c r="C43" t="s">
        <v>20602</v>
      </c>
      <c r="D43" t="s">
        <v>771</v>
      </c>
    </row>
    <row r="44" spans="1:4">
      <c r="A44" t="s">
        <v>20603</v>
      </c>
      <c r="B44" t="s">
        <v>18949</v>
      </c>
      <c r="C44" t="s">
        <v>20604</v>
      </c>
      <c r="D44" t="s">
        <v>763</v>
      </c>
    </row>
    <row r="45" spans="1:4">
      <c r="A45" t="s">
        <v>20605</v>
      </c>
      <c r="B45" t="s">
        <v>20606</v>
      </c>
      <c r="C45" t="s">
        <v>3910</v>
      </c>
      <c r="D45" t="s">
        <v>763</v>
      </c>
    </row>
    <row r="46" spans="1:4">
      <c r="A46" t="s">
        <v>20607</v>
      </c>
      <c r="B46" t="s">
        <v>4279</v>
      </c>
      <c r="C46" t="s">
        <v>18966</v>
      </c>
      <c r="D46" t="s">
        <v>763</v>
      </c>
    </row>
    <row r="47" spans="1:4">
      <c r="A47" t="s">
        <v>20608</v>
      </c>
      <c r="B47" t="s">
        <v>18647</v>
      </c>
      <c r="C47" t="s">
        <v>20609</v>
      </c>
      <c r="D47" t="s">
        <v>772</v>
      </c>
    </row>
    <row r="48" spans="1:4">
      <c r="A48" t="s">
        <v>20610</v>
      </c>
      <c r="B48" t="s">
        <v>18070</v>
      </c>
      <c r="C48" t="s">
        <v>20611</v>
      </c>
      <c r="D48" t="s">
        <v>763</v>
      </c>
    </row>
    <row r="49" spans="1:4">
      <c r="A49" t="s">
        <v>20612</v>
      </c>
      <c r="B49" t="s">
        <v>20071</v>
      </c>
      <c r="C49" t="s">
        <v>18089</v>
      </c>
      <c r="D49" t="s">
        <v>774</v>
      </c>
    </row>
    <row r="50" spans="1:4">
      <c r="A50" t="s">
        <v>20613</v>
      </c>
      <c r="B50" t="s">
        <v>20614</v>
      </c>
      <c r="C50" t="s">
        <v>20615</v>
      </c>
      <c r="D50" t="s">
        <v>774</v>
      </c>
    </row>
    <row r="51" spans="1:4">
      <c r="A51" t="s">
        <v>20616</v>
      </c>
      <c r="B51" t="s">
        <v>20617</v>
      </c>
      <c r="C51" t="s">
        <v>2146</v>
      </c>
      <c r="D51" t="s">
        <v>772</v>
      </c>
    </row>
    <row r="52" spans="1:4">
      <c r="A52" t="s">
        <v>20618</v>
      </c>
      <c r="B52" t="s">
        <v>20619</v>
      </c>
      <c r="C52" t="s">
        <v>20620</v>
      </c>
      <c r="D52" t="s">
        <v>763</v>
      </c>
    </row>
    <row r="53" spans="1:4">
      <c r="A53" t="s">
        <v>20621</v>
      </c>
      <c r="B53" t="s">
        <v>20622</v>
      </c>
      <c r="C53" t="s">
        <v>15627</v>
      </c>
      <c r="D53" t="s">
        <v>766</v>
      </c>
    </row>
    <row r="54" spans="1:4">
      <c r="A54" t="s">
        <v>20623</v>
      </c>
      <c r="B54" t="s">
        <v>6632</v>
      </c>
      <c r="C54" t="s">
        <v>6633</v>
      </c>
      <c r="D54" t="s">
        <v>771</v>
      </c>
    </row>
    <row r="55" spans="1:4">
      <c r="A55" t="s">
        <v>20624</v>
      </c>
      <c r="B55" t="s">
        <v>20625</v>
      </c>
      <c r="C55" t="s">
        <v>18388</v>
      </c>
      <c r="D55" t="s">
        <v>776</v>
      </c>
    </row>
    <row r="56" spans="1:4">
      <c r="A56" t="s">
        <v>20626</v>
      </c>
      <c r="B56" t="s">
        <v>1238</v>
      </c>
      <c r="C56" t="s">
        <v>1239</v>
      </c>
      <c r="D56" t="s">
        <v>776</v>
      </c>
    </row>
    <row r="57" spans="1:4">
      <c r="A57" t="s">
        <v>20627</v>
      </c>
      <c r="B57" t="s">
        <v>18072</v>
      </c>
      <c r="C57" t="s">
        <v>20628</v>
      </c>
      <c r="D57" t="s">
        <v>776</v>
      </c>
    </row>
    <row r="58" spans="1:4">
      <c r="A58" t="s">
        <v>20629</v>
      </c>
      <c r="B58" t="s">
        <v>1725</v>
      </c>
      <c r="C58" t="s">
        <v>1726</v>
      </c>
      <c r="D58" t="s">
        <v>776</v>
      </c>
    </row>
    <row r="59" spans="1:4">
      <c r="A59" t="s">
        <v>20630</v>
      </c>
      <c r="B59" t="s">
        <v>1743</v>
      </c>
      <c r="C59" t="s">
        <v>20631</v>
      </c>
      <c r="D59" t="s">
        <v>776</v>
      </c>
    </row>
    <row r="60" spans="1:4">
      <c r="A60" t="s">
        <v>20632</v>
      </c>
      <c r="B60" t="s">
        <v>1746</v>
      </c>
      <c r="C60" t="s">
        <v>1747</v>
      </c>
      <c r="D60" t="s">
        <v>776</v>
      </c>
    </row>
    <row r="61" spans="1:4">
      <c r="A61" t="s">
        <v>20633</v>
      </c>
      <c r="B61" t="s">
        <v>20634</v>
      </c>
      <c r="C61" t="s">
        <v>1677</v>
      </c>
      <c r="D61" t="s">
        <v>776</v>
      </c>
    </row>
    <row r="62" spans="1:4">
      <c r="A62" t="s">
        <v>20635</v>
      </c>
      <c r="B62" t="s">
        <v>20636</v>
      </c>
      <c r="C62" t="s">
        <v>20637</v>
      </c>
      <c r="D62" t="s">
        <v>776</v>
      </c>
    </row>
    <row r="63" spans="1:4">
      <c r="A63" t="s">
        <v>20638</v>
      </c>
      <c r="B63" t="s">
        <v>1274</v>
      </c>
      <c r="C63" t="s">
        <v>20639</v>
      </c>
      <c r="D63" t="s">
        <v>776</v>
      </c>
    </row>
    <row r="64" spans="1:4">
      <c r="A64" t="s">
        <v>20640</v>
      </c>
      <c r="B64" t="s">
        <v>1711</v>
      </c>
      <c r="C64" t="s">
        <v>20641</v>
      </c>
      <c r="D64" t="s">
        <v>776</v>
      </c>
    </row>
    <row r="65" spans="1:4">
      <c r="A65" t="s">
        <v>20642</v>
      </c>
      <c r="B65" t="s">
        <v>1714</v>
      </c>
      <c r="C65" t="s">
        <v>18155</v>
      </c>
      <c r="D65" t="s">
        <v>776</v>
      </c>
    </row>
    <row r="66" spans="1:4">
      <c r="A66" t="s">
        <v>20643</v>
      </c>
      <c r="B66" t="s">
        <v>18172</v>
      </c>
      <c r="C66" t="s">
        <v>20644</v>
      </c>
      <c r="D66" t="s">
        <v>776</v>
      </c>
    </row>
    <row r="67" spans="1:4">
      <c r="A67" t="s">
        <v>20645</v>
      </c>
      <c r="B67" t="s">
        <v>1801</v>
      </c>
      <c r="C67" t="s">
        <v>18203</v>
      </c>
      <c r="D67" t="s">
        <v>771</v>
      </c>
    </row>
    <row r="68" spans="1:4">
      <c r="A68" t="s">
        <v>20646</v>
      </c>
      <c r="B68" t="s">
        <v>18205</v>
      </c>
      <c r="C68" t="s">
        <v>1799</v>
      </c>
      <c r="D68" t="s">
        <v>771</v>
      </c>
    </row>
    <row r="69" spans="1:4">
      <c r="A69" t="s">
        <v>20647</v>
      </c>
      <c r="B69" t="s">
        <v>20648</v>
      </c>
      <c r="C69" t="s">
        <v>1723</v>
      </c>
      <c r="D69" t="s">
        <v>776</v>
      </c>
    </row>
    <row r="70" spans="1:4">
      <c r="A70" t="s">
        <v>20649</v>
      </c>
      <c r="B70" t="s">
        <v>1795</v>
      </c>
      <c r="C70" t="s">
        <v>20650</v>
      </c>
      <c r="D70" t="s">
        <v>771</v>
      </c>
    </row>
    <row r="71" spans="1:4">
      <c r="A71" t="s">
        <v>20651</v>
      </c>
      <c r="B71" t="s">
        <v>20652</v>
      </c>
      <c r="C71" t="s">
        <v>20653</v>
      </c>
      <c r="D71" t="s">
        <v>772</v>
      </c>
    </row>
    <row r="72" spans="1:4">
      <c r="A72" t="s">
        <v>20654</v>
      </c>
      <c r="B72" t="s">
        <v>4170</v>
      </c>
      <c r="C72" t="s">
        <v>20655</v>
      </c>
      <c r="D72" t="s">
        <v>771</v>
      </c>
    </row>
    <row r="73" spans="1:4">
      <c r="A73" t="s">
        <v>20656</v>
      </c>
      <c r="B73" t="s">
        <v>19138</v>
      </c>
      <c r="C73" t="s">
        <v>19139</v>
      </c>
      <c r="D73" t="s">
        <v>777</v>
      </c>
    </row>
    <row r="74" spans="1:4">
      <c r="A74" t="s">
        <v>20657</v>
      </c>
      <c r="B74" t="s">
        <v>4761</v>
      </c>
      <c r="C74" t="s">
        <v>20658</v>
      </c>
      <c r="D74" t="s">
        <v>777</v>
      </c>
    </row>
    <row r="75" spans="1:4">
      <c r="A75" t="s">
        <v>20659</v>
      </c>
      <c r="B75" t="s">
        <v>1929</v>
      </c>
      <c r="C75" t="s">
        <v>1930</v>
      </c>
      <c r="D75" t="s">
        <v>772</v>
      </c>
    </row>
    <row r="76" spans="1:4">
      <c r="A76" t="s">
        <v>20660</v>
      </c>
      <c r="B76" t="s">
        <v>20018</v>
      </c>
      <c r="C76" t="s">
        <v>20019</v>
      </c>
      <c r="D76" t="s">
        <v>769</v>
      </c>
    </row>
    <row r="77" spans="1:4">
      <c r="A77" t="s">
        <v>20661</v>
      </c>
      <c r="B77" t="s">
        <v>3475</v>
      </c>
      <c r="C77" t="s">
        <v>18520</v>
      </c>
      <c r="D77" t="s">
        <v>769</v>
      </c>
    </row>
    <row r="78" spans="1:4">
      <c r="A78" t="s">
        <v>20662</v>
      </c>
      <c r="B78" t="s">
        <v>1345</v>
      </c>
      <c r="C78" t="s">
        <v>1346</v>
      </c>
      <c r="D78" t="s">
        <v>776</v>
      </c>
    </row>
    <row r="79" spans="1:4">
      <c r="A79" t="s">
        <v>20663</v>
      </c>
      <c r="B79" t="s">
        <v>2703</v>
      </c>
      <c r="C79" t="s">
        <v>2704</v>
      </c>
      <c r="D79" t="s">
        <v>772</v>
      </c>
    </row>
    <row r="80" spans="1:4">
      <c r="A80" t="s">
        <v>20664</v>
      </c>
      <c r="B80" t="s">
        <v>18229</v>
      </c>
      <c r="C80" t="s">
        <v>18230</v>
      </c>
      <c r="D80" t="s">
        <v>773</v>
      </c>
    </row>
    <row r="81" spans="1:4">
      <c r="A81" t="s">
        <v>20665</v>
      </c>
      <c r="B81" t="s">
        <v>20666</v>
      </c>
      <c r="C81" t="s">
        <v>20667</v>
      </c>
      <c r="D81" t="s">
        <v>767</v>
      </c>
    </row>
    <row r="82" spans="1:4">
      <c r="A82" t="s">
        <v>20668</v>
      </c>
      <c r="B82" t="s">
        <v>2909</v>
      </c>
      <c r="C82" t="s">
        <v>19630</v>
      </c>
      <c r="D82" t="s">
        <v>775</v>
      </c>
    </row>
    <row r="83" spans="1:4">
      <c r="A83" t="s">
        <v>20669</v>
      </c>
      <c r="B83" t="s">
        <v>20670</v>
      </c>
      <c r="C83" t="s">
        <v>2982</v>
      </c>
      <c r="D83" t="s">
        <v>764</v>
      </c>
    </row>
    <row r="84" spans="1:4">
      <c r="A84" t="s">
        <v>20671</v>
      </c>
      <c r="B84" t="s">
        <v>20672</v>
      </c>
      <c r="C84" t="s">
        <v>20673</v>
      </c>
      <c r="D84" t="s">
        <v>772</v>
      </c>
    </row>
    <row r="85" spans="1:4">
      <c r="A85" t="s">
        <v>20674</v>
      </c>
      <c r="B85" t="s">
        <v>20675</v>
      </c>
      <c r="C85" t="s">
        <v>20676</v>
      </c>
      <c r="D85" t="s">
        <v>772</v>
      </c>
    </row>
    <row r="86" spans="1:4">
      <c r="A86" t="s">
        <v>20677</v>
      </c>
      <c r="B86" t="s">
        <v>20678</v>
      </c>
      <c r="C86" t="s">
        <v>20679</v>
      </c>
      <c r="D86" t="s">
        <v>772</v>
      </c>
    </row>
    <row r="87" spans="1:4">
      <c r="A87" t="s">
        <v>20680</v>
      </c>
      <c r="B87" t="s">
        <v>20681</v>
      </c>
      <c r="C87" t="s">
        <v>20682</v>
      </c>
      <c r="D87" t="s">
        <v>768</v>
      </c>
    </row>
    <row r="88" spans="1:4">
      <c r="A88" t="s">
        <v>20683</v>
      </c>
      <c r="B88" t="s">
        <v>20684</v>
      </c>
      <c r="C88" t="s">
        <v>20685</v>
      </c>
      <c r="D88" t="s">
        <v>772</v>
      </c>
    </row>
    <row r="89" spans="1:4">
      <c r="A89" t="s">
        <v>20686</v>
      </c>
      <c r="B89" t="s">
        <v>20687</v>
      </c>
      <c r="C89" t="s">
        <v>20688</v>
      </c>
      <c r="D89" t="s">
        <v>772</v>
      </c>
    </row>
    <row r="90" spans="1:4">
      <c r="A90" t="s">
        <v>20689</v>
      </c>
      <c r="B90" t="s">
        <v>20690</v>
      </c>
      <c r="C90" t="s">
        <v>20691</v>
      </c>
      <c r="D90" t="s">
        <v>777</v>
      </c>
    </row>
    <row r="91" spans="1:4">
      <c r="A91" t="s">
        <v>20692</v>
      </c>
      <c r="B91" t="s">
        <v>18357</v>
      </c>
      <c r="C91" t="s">
        <v>20693</v>
      </c>
      <c r="D91" t="s">
        <v>777</v>
      </c>
    </row>
    <row r="92" spans="1:4">
      <c r="A92" t="s">
        <v>20694</v>
      </c>
      <c r="B92" t="s">
        <v>18300</v>
      </c>
      <c r="C92" t="s">
        <v>18301</v>
      </c>
      <c r="D92" t="s">
        <v>777</v>
      </c>
    </row>
    <row r="93" spans="1:4">
      <c r="A93" t="s">
        <v>20695</v>
      </c>
      <c r="B93" t="s">
        <v>7324</v>
      </c>
      <c r="C93" t="s">
        <v>20696</v>
      </c>
      <c r="D93" t="s">
        <v>768</v>
      </c>
    </row>
    <row r="94" spans="1:4">
      <c r="A94" t="s">
        <v>20697</v>
      </c>
      <c r="B94" t="s">
        <v>20059</v>
      </c>
      <c r="C94" t="s">
        <v>2243</v>
      </c>
      <c r="D94" t="s">
        <v>774</v>
      </c>
    </row>
    <row r="95" spans="1:4">
      <c r="A95" t="s">
        <v>20698</v>
      </c>
      <c r="B95" t="s">
        <v>20699</v>
      </c>
      <c r="C95" t="s">
        <v>20700</v>
      </c>
      <c r="D95" t="s">
        <v>771</v>
      </c>
    </row>
    <row r="96" spans="1:4">
      <c r="A96" t="s">
        <v>20701</v>
      </c>
      <c r="B96" t="s">
        <v>2268</v>
      </c>
      <c r="C96" t="s">
        <v>2269</v>
      </c>
      <c r="D96" t="s">
        <v>771</v>
      </c>
    </row>
    <row r="97" spans="1:4">
      <c r="A97" t="s">
        <v>20702</v>
      </c>
      <c r="B97" t="s">
        <v>18413</v>
      </c>
      <c r="C97" t="s">
        <v>18414</v>
      </c>
      <c r="D97" t="s">
        <v>771</v>
      </c>
    </row>
    <row r="98" spans="1:4">
      <c r="A98" t="s">
        <v>20703</v>
      </c>
      <c r="B98" t="s">
        <v>2209</v>
      </c>
      <c r="C98" t="s">
        <v>2210</v>
      </c>
      <c r="D98" t="s">
        <v>768</v>
      </c>
    </row>
    <row r="99" spans="1:4">
      <c r="A99" t="s">
        <v>20704</v>
      </c>
      <c r="B99" t="s">
        <v>18441</v>
      </c>
      <c r="C99" t="s">
        <v>18442</v>
      </c>
      <c r="D99" t="s">
        <v>774</v>
      </c>
    </row>
    <row r="100" spans="1:4">
      <c r="A100" t="s">
        <v>20705</v>
      </c>
      <c r="B100" t="s">
        <v>20706</v>
      </c>
      <c r="C100" t="s">
        <v>20707</v>
      </c>
      <c r="D100" t="s">
        <v>774</v>
      </c>
    </row>
    <row r="101" spans="1:4">
      <c r="A101" t="s">
        <v>20708</v>
      </c>
      <c r="B101" t="s">
        <v>1321</v>
      </c>
      <c r="C101" t="s">
        <v>20709</v>
      </c>
      <c r="D101" t="s">
        <v>777</v>
      </c>
    </row>
    <row r="102" spans="1:4">
      <c r="A102" t="s">
        <v>20710</v>
      </c>
      <c r="B102" t="s">
        <v>18447</v>
      </c>
      <c r="C102" t="s">
        <v>2334</v>
      </c>
      <c r="D102" t="s">
        <v>774</v>
      </c>
    </row>
    <row r="103" spans="1:4">
      <c r="A103" t="s">
        <v>20711</v>
      </c>
      <c r="B103" t="s">
        <v>20712</v>
      </c>
      <c r="C103" t="s">
        <v>20713</v>
      </c>
      <c r="D103" t="s">
        <v>774</v>
      </c>
    </row>
    <row r="104" spans="1:4">
      <c r="A104" t="s">
        <v>20714</v>
      </c>
      <c r="B104" t="s">
        <v>18462</v>
      </c>
      <c r="C104" t="s">
        <v>1340</v>
      </c>
      <c r="D104" t="s">
        <v>774</v>
      </c>
    </row>
    <row r="105" spans="1:4">
      <c r="A105" t="s">
        <v>20715</v>
      </c>
      <c r="B105" t="s">
        <v>20716</v>
      </c>
      <c r="C105" t="s">
        <v>20717</v>
      </c>
      <c r="D105" t="s">
        <v>772</v>
      </c>
    </row>
    <row r="106" spans="1:4">
      <c r="A106" t="s">
        <v>20718</v>
      </c>
      <c r="B106" t="s">
        <v>2540</v>
      </c>
      <c r="C106" t="s">
        <v>2541</v>
      </c>
      <c r="D106" t="s">
        <v>767</v>
      </c>
    </row>
    <row r="107" spans="1:4">
      <c r="A107" t="s">
        <v>20719</v>
      </c>
      <c r="B107" t="s">
        <v>20720</v>
      </c>
      <c r="C107" t="s">
        <v>5126</v>
      </c>
      <c r="D107" t="s">
        <v>767</v>
      </c>
    </row>
    <row r="108" spans="1:4">
      <c r="A108" t="s">
        <v>20721</v>
      </c>
      <c r="B108" t="s">
        <v>20722</v>
      </c>
      <c r="C108" t="s">
        <v>20723</v>
      </c>
      <c r="D108" t="s">
        <v>765</v>
      </c>
    </row>
    <row r="109" spans="1:4">
      <c r="A109" t="s">
        <v>20724</v>
      </c>
      <c r="B109" t="s">
        <v>1404</v>
      </c>
      <c r="C109" t="s">
        <v>2454</v>
      </c>
      <c r="D109" t="s">
        <v>774</v>
      </c>
    </row>
    <row r="110" spans="1:4">
      <c r="A110" t="s">
        <v>20725</v>
      </c>
      <c r="B110" t="s">
        <v>20726</v>
      </c>
      <c r="C110" t="s">
        <v>18478</v>
      </c>
      <c r="D110" t="s">
        <v>774</v>
      </c>
    </row>
    <row r="111" spans="1:4">
      <c r="A111" t="s">
        <v>20727</v>
      </c>
      <c r="B111" t="s">
        <v>2297</v>
      </c>
      <c r="C111" t="s">
        <v>2298</v>
      </c>
      <c r="D111" t="s">
        <v>772</v>
      </c>
    </row>
    <row r="112" spans="1:4">
      <c r="A112" t="s">
        <v>20728</v>
      </c>
      <c r="B112" t="s">
        <v>6991</v>
      </c>
      <c r="C112" t="s">
        <v>20729</v>
      </c>
      <c r="D112" t="s">
        <v>765</v>
      </c>
    </row>
    <row r="113" spans="1:4">
      <c r="A113" t="s">
        <v>20730</v>
      </c>
      <c r="B113" t="s">
        <v>2531</v>
      </c>
      <c r="C113" t="s">
        <v>20731</v>
      </c>
      <c r="D113" t="s">
        <v>765</v>
      </c>
    </row>
    <row r="114" spans="1:4">
      <c r="A114" t="s">
        <v>20732</v>
      </c>
      <c r="B114" t="s">
        <v>2549</v>
      </c>
      <c r="C114" t="s">
        <v>2550</v>
      </c>
      <c r="D114" t="s">
        <v>774</v>
      </c>
    </row>
    <row r="115" spans="1:4">
      <c r="A115" t="s">
        <v>20733</v>
      </c>
      <c r="B115" t="s">
        <v>20734</v>
      </c>
      <c r="C115" t="s">
        <v>18273</v>
      </c>
      <c r="D115" t="s">
        <v>772</v>
      </c>
    </row>
    <row r="116" spans="1:4">
      <c r="A116" t="s">
        <v>20735</v>
      </c>
      <c r="B116" t="s">
        <v>2073</v>
      </c>
      <c r="C116" t="s">
        <v>2074</v>
      </c>
      <c r="D116" t="s">
        <v>772</v>
      </c>
    </row>
    <row r="117" spans="1:4">
      <c r="A117" t="s">
        <v>20736</v>
      </c>
      <c r="B117" t="s">
        <v>2097</v>
      </c>
      <c r="C117" t="s">
        <v>20737</v>
      </c>
      <c r="D117" t="s">
        <v>772</v>
      </c>
    </row>
    <row r="118" spans="1:4">
      <c r="A118" t="s">
        <v>20738</v>
      </c>
      <c r="B118" t="s">
        <v>2097</v>
      </c>
      <c r="C118" t="s">
        <v>3724</v>
      </c>
      <c r="D118" t="s">
        <v>772</v>
      </c>
    </row>
    <row r="119" spans="1:4">
      <c r="A119" t="s">
        <v>20739</v>
      </c>
      <c r="B119" t="s">
        <v>20740</v>
      </c>
      <c r="C119" t="s">
        <v>20741</v>
      </c>
      <c r="D119" t="s">
        <v>772</v>
      </c>
    </row>
    <row r="120" spans="1:4">
      <c r="A120" t="s">
        <v>20742</v>
      </c>
      <c r="B120" t="s">
        <v>19996</v>
      </c>
      <c r="C120" t="s">
        <v>19997</v>
      </c>
      <c r="D120" t="s">
        <v>772</v>
      </c>
    </row>
    <row r="121" spans="1:4">
      <c r="A121" t="s">
        <v>20743</v>
      </c>
      <c r="B121" t="s">
        <v>20744</v>
      </c>
      <c r="C121" t="s">
        <v>20745</v>
      </c>
      <c r="D121" t="s">
        <v>772</v>
      </c>
    </row>
    <row r="122" spans="1:4">
      <c r="A122" t="s">
        <v>20746</v>
      </c>
      <c r="B122" t="s">
        <v>6043</v>
      </c>
      <c r="C122" t="s">
        <v>19501</v>
      </c>
      <c r="D122" t="s">
        <v>762</v>
      </c>
    </row>
    <row r="123" spans="1:4">
      <c r="A123" t="s">
        <v>20747</v>
      </c>
      <c r="B123" t="s">
        <v>20748</v>
      </c>
      <c r="C123" t="s">
        <v>2584</v>
      </c>
      <c r="D123" t="s">
        <v>772</v>
      </c>
    </row>
    <row r="124" spans="1:4">
      <c r="A124" t="s">
        <v>20749</v>
      </c>
      <c r="B124" t="s">
        <v>18549</v>
      </c>
      <c r="C124" t="s">
        <v>18550</v>
      </c>
      <c r="D124" t="s">
        <v>774</v>
      </c>
    </row>
    <row r="125" spans="1:4">
      <c r="A125" t="s">
        <v>20750</v>
      </c>
      <c r="B125" t="s">
        <v>2604</v>
      </c>
      <c r="C125" t="s">
        <v>20751</v>
      </c>
      <c r="D125" t="s">
        <v>774</v>
      </c>
    </row>
    <row r="126" spans="1:4">
      <c r="A126" t="s">
        <v>20752</v>
      </c>
      <c r="B126" t="s">
        <v>20753</v>
      </c>
      <c r="C126" t="s">
        <v>20754</v>
      </c>
      <c r="D126" t="s">
        <v>774</v>
      </c>
    </row>
    <row r="127" spans="1:4">
      <c r="A127" t="s">
        <v>20755</v>
      </c>
      <c r="B127" t="s">
        <v>2639</v>
      </c>
      <c r="C127" t="s">
        <v>2640</v>
      </c>
      <c r="D127" t="s">
        <v>774</v>
      </c>
    </row>
    <row r="128" spans="1:4">
      <c r="A128" t="s">
        <v>20756</v>
      </c>
      <c r="B128" t="s">
        <v>6871</v>
      </c>
      <c r="C128" t="s">
        <v>6872</v>
      </c>
      <c r="D128" t="s">
        <v>769</v>
      </c>
    </row>
    <row r="129" spans="1:4">
      <c r="A129" t="s">
        <v>20757</v>
      </c>
      <c r="B129" t="s">
        <v>20758</v>
      </c>
      <c r="C129" t="s">
        <v>20759</v>
      </c>
      <c r="D129" t="s">
        <v>770</v>
      </c>
    </row>
    <row r="130" spans="1:4">
      <c r="A130" t="s">
        <v>20760</v>
      </c>
      <c r="B130" t="s">
        <v>20761</v>
      </c>
      <c r="C130" t="s">
        <v>20762</v>
      </c>
      <c r="D130" t="s">
        <v>772</v>
      </c>
    </row>
    <row r="131" spans="1:4">
      <c r="A131" t="s">
        <v>20763</v>
      </c>
      <c r="B131" t="s">
        <v>20764</v>
      </c>
      <c r="C131" t="s">
        <v>20765</v>
      </c>
      <c r="D131" t="s">
        <v>774</v>
      </c>
    </row>
    <row r="132" spans="1:4">
      <c r="A132" t="s">
        <v>20766</v>
      </c>
      <c r="B132" t="s">
        <v>2750</v>
      </c>
      <c r="C132" t="s">
        <v>2751</v>
      </c>
      <c r="D132" t="s">
        <v>769</v>
      </c>
    </row>
    <row r="133" spans="1:4">
      <c r="A133" t="s">
        <v>20767</v>
      </c>
      <c r="B133" t="s">
        <v>2543</v>
      </c>
      <c r="C133" t="s">
        <v>20768</v>
      </c>
      <c r="D133" t="s">
        <v>769</v>
      </c>
    </row>
    <row r="134" spans="1:4">
      <c r="A134" t="s">
        <v>20769</v>
      </c>
      <c r="B134" t="s">
        <v>2767</v>
      </c>
      <c r="C134" t="s">
        <v>20770</v>
      </c>
      <c r="D134" t="s">
        <v>770</v>
      </c>
    </row>
    <row r="135" spans="1:4">
      <c r="A135" t="s">
        <v>20771</v>
      </c>
      <c r="B135" t="s">
        <v>2663</v>
      </c>
      <c r="C135" t="s">
        <v>20772</v>
      </c>
      <c r="D135" t="s">
        <v>770</v>
      </c>
    </row>
    <row r="136" spans="1:4">
      <c r="A136" t="s">
        <v>20773</v>
      </c>
      <c r="B136" t="s">
        <v>20774</v>
      </c>
      <c r="C136" t="s">
        <v>20775</v>
      </c>
      <c r="D136" t="s">
        <v>769</v>
      </c>
    </row>
    <row r="137" spans="1:4">
      <c r="A137" t="s">
        <v>20776</v>
      </c>
      <c r="B137" t="s">
        <v>19913</v>
      </c>
      <c r="C137" t="s">
        <v>19914</v>
      </c>
      <c r="D137" t="s">
        <v>769</v>
      </c>
    </row>
    <row r="138" spans="1:4">
      <c r="A138" t="s">
        <v>20777</v>
      </c>
      <c r="B138" t="s">
        <v>20778</v>
      </c>
      <c r="C138" t="s">
        <v>19801</v>
      </c>
      <c r="D138" t="s">
        <v>769</v>
      </c>
    </row>
    <row r="139" spans="1:4">
      <c r="A139" t="s">
        <v>20779</v>
      </c>
      <c r="B139" t="s">
        <v>19895</v>
      </c>
      <c r="C139" t="s">
        <v>20780</v>
      </c>
      <c r="D139" t="s">
        <v>769</v>
      </c>
    </row>
    <row r="140" spans="1:4">
      <c r="A140" t="s">
        <v>20781</v>
      </c>
      <c r="B140" t="s">
        <v>20782</v>
      </c>
      <c r="C140" t="s">
        <v>20783</v>
      </c>
      <c r="D140" t="s">
        <v>769</v>
      </c>
    </row>
    <row r="141" spans="1:4">
      <c r="A141" t="s">
        <v>20784</v>
      </c>
      <c r="B141" t="s">
        <v>19870</v>
      </c>
      <c r="C141" t="s">
        <v>19871</v>
      </c>
      <c r="D141" t="s">
        <v>769</v>
      </c>
    </row>
    <row r="142" spans="1:4">
      <c r="A142" t="s">
        <v>20785</v>
      </c>
      <c r="B142" t="s">
        <v>19419</v>
      </c>
      <c r="C142" t="s">
        <v>20786</v>
      </c>
      <c r="D142" t="s">
        <v>769</v>
      </c>
    </row>
    <row r="143" spans="1:4">
      <c r="A143" t="s">
        <v>20787</v>
      </c>
      <c r="B143" t="s">
        <v>6903</v>
      </c>
      <c r="C143" t="s">
        <v>6904</v>
      </c>
      <c r="D143" t="s">
        <v>769</v>
      </c>
    </row>
    <row r="144" spans="1:4">
      <c r="A144" t="s">
        <v>20788</v>
      </c>
      <c r="B144" t="s">
        <v>7357</v>
      </c>
      <c r="C144" t="s">
        <v>20789</v>
      </c>
      <c r="D144" t="s">
        <v>769</v>
      </c>
    </row>
    <row r="145" spans="1:4">
      <c r="A145" t="s">
        <v>20790</v>
      </c>
      <c r="B145" t="s">
        <v>7297</v>
      </c>
      <c r="C145" t="s">
        <v>20791</v>
      </c>
      <c r="D145" t="s">
        <v>769</v>
      </c>
    </row>
    <row r="146" spans="1:4">
      <c r="A146" t="s">
        <v>20792</v>
      </c>
      <c r="B146" t="s">
        <v>5729</v>
      </c>
      <c r="C146" t="s">
        <v>5730</v>
      </c>
      <c r="D146" t="s">
        <v>769</v>
      </c>
    </row>
    <row r="147" spans="1:4">
      <c r="A147" t="s">
        <v>20793</v>
      </c>
      <c r="B147" t="s">
        <v>20794</v>
      </c>
      <c r="C147" t="s">
        <v>5812</v>
      </c>
      <c r="D147" t="s">
        <v>769</v>
      </c>
    </row>
    <row r="148" spans="1:4">
      <c r="A148" t="s">
        <v>20795</v>
      </c>
      <c r="B148" t="s">
        <v>20796</v>
      </c>
      <c r="C148" t="s">
        <v>20797</v>
      </c>
      <c r="D148" t="s">
        <v>769</v>
      </c>
    </row>
    <row r="149" spans="1:4">
      <c r="A149" t="s">
        <v>20798</v>
      </c>
      <c r="B149" t="s">
        <v>20799</v>
      </c>
      <c r="C149" t="s">
        <v>6775</v>
      </c>
      <c r="D149" t="s">
        <v>769</v>
      </c>
    </row>
    <row r="150" spans="1:4">
      <c r="A150" t="s">
        <v>20800</v>
      </c>
      <c r="B150" t="s">
        <v>20801</v>
      </c>
      <c r="C150" t="s">
        <v>20802</v>
      </c>
      <c r="D150" t="s">
        <v>769</v>
      </c>
    </row>
    <row r="151" spans="1:4">
      <c r="A151" t="s">
        <v>20803</v>
      </c>
      <c r="B151" t="s">
        <v>20804</v>
      </c>
      <c r="C151" t="s">
        <v>7301</v>
      </c>
      <c r="D151" t="s">
        <v>769</v>
      </c>
    </row>
    <row r="152" spans="1:4">
      <c r="A152" t="s">
        <v>20805</v>
      </c>
      <c r="B152" t="s">
        <v>5894</v>
      </c>
      <c r="C152" t="s">
        <v>20806</v>
      </c>
      <c r="D152" t="s">
        <v>769</v>
      </c>
    </row>
    <row r="153" spans="1:4">
      <c r="A153" t="s">
        <v>20807</v>
      </c>
      <c r="B153" t="s">
        <v>18524</v>
      </c>
      <c r="C153" t="s">
        <v>18525</v>
      </c>
      <c r="D153" t="s">
        <v>769</v>
      </c>
    </row>
    <row r="154" spans="1:4">
      <c r="A154" t="s">
        <v>20808</v>
      </c>
      <c r="B154" t="s">
        <v>20809</v>
      </c>
      <c r="C154" t="s">
        <v>5754</v>
      </c>
      <c r="D154" t="s">
        <v>769</v>
      </c>
    </row>
    <row r="155" spans="1:4">
      <c r="A155" t="s">
        <v>20810</v>
      </c>
      <c r="B155" t="s">
        <v>20811</v>
      </c>
      <c r="C155" t="s">
        <v>6726</v>
      </c>
      <c r="D155" t="s">
        <v>769</v>
      </c>
    </row>
    <row r="156" spans="1:4">
      <c r="A156" t="s">
        <v>20812</v>
      </c>
      <c r="B156" t="s">
        <v>20813</v>
      </c>
      <c r="C156" t="s">
        <v>20814</v>
      </c>
      <c r="D156" t="s">
        <v>769</v>
      </c>
    </row>
    <row r="157" spans="1:4">
      <c r="A157" t="s">
        <v>20815</v>
      </c>
      <c r="B157" t="s">
        <v>20816</v>
      </c>
      <c r="C157" t="s">
        <v>20817</v>
      </c>
      <c r="D157" t="s">
        <v>769</v>
      </c>
    </row>
    <row r="158" spans="1:4">
      <c r="A158" t="s">
        <v>20818</v>
      </c>
      <c r="B158" t="s">
        <v>20819</v>
      </c>
      <c r="C158" t="s">
        <v>20820</v>
      </c>
      <c r="D158" t="s">
        <v>769</v>
      </c>
    </row>
    <row r="159" spans="1:4">
      <c r="A159" t="s">
        <v>20821</v>
      </c>
      <c r="B159" t="s">
        <v>19654</v>
      </c>
      <c r="C159" t="s">
        <v>19655</v>
      </c>
      <c r="D159" t="s">
        <v>769</v>
      </c>
    </row>
    <row r="160" spans="1:4">
      <c r="A160" t="s">
        <v>20822</v>
      </c>
      <c r="B160" t="s">
        <v>20823</v>
      </c>
      <c r="C160" t="s">
        <v>20824</v>
      </c>
      <c r="D160" t="s">
        <v>769</v>
      </c>
    </row>
    <row r="161" spans="1:4">
      <c r="A161" t="s">
        <v>20825</v>
      </c>
      <c r="B161" t="s">
        <v>20826</v>
      </c>
      <c r="C161" t="s">
        <v>20827</v>
      </c>
      <c r="D161" t="s">
        <v>769</v>
      </c>
    </row>
    <row r="162" spans="1:4">
      <c r="A162" t="s">
        <v>20828</v>
      </c>
      <c r="B162" t="s">
        <v>20829</v>
      </c>
      <c r="C162" t="s">
        <v>3233</v>
      </c>
      <c r="D162" t="s">
        <v>769</v>
      </c>
    </row>
    <row r="163" spans="1:4">
      <c r="A163" t="s">
        <v>20830</v>
      </c>
      <c r="B163" t="s">
        <v>20831</v>
      </c>
      <c r="C163" t="s">
        <v>3227</v>
      </c>
      <c r="D163" t="s">
        <v>769</v>
      </c>
    </row>
    <row r="164" spans="1:4">
      <c r="A164" t="s">
        <v>20832</v>
      </c>
      <c r="B164" t="s">
        <v>20833</v>
      </c>
      <c r="C164" t="s">
        <v>7118</v>
      </c>
      <c r="D164" t="s">
        <v>769</v>
      </c>
    </row>
    <row r="165" spans="1:4">
      <c r="A165" t="s">
        <v>20834</v>
      </c>
      <c r="B165" t="s">
        <v>5861</v>
      </c>
      <c r="C165" t="s">
        <v>5862</v>
      </c>
      <c r="D165" t="s">
        <v>769</v>
      </c>
    </row>
    <row r="166" spans="1:4">
      <c r="A166" t="s">
        <v>20835</v>
      </c>
      <c r="B166" t="s">
        <v>20836</v>
      </c>
      <c r="C166" t="s">
        <v>6929</v>
      </c>
      <c r="D166" t="s">
        <v>769</v>
      </c>
    </row>
    <row r="167" spans="1:4">
      <c r="A167" t="s">
        <v>20837</v>
      </c>
      <c r="B167" t="s">
        <v>20838</v>
      </c>
      <c r="C167" t="s">
        <v>20839</v>
      </c>
      <c r="D167" t="s">
        <v>769</v>
      </c>
    </row>
    <row r="168" spans="1:4">
      <c r="A168" t="s">
        <v>20840</v>
      </c>
      <c r="B168" t="s">
        <v>19446</v>
      </c>
      <c r="C168" t="s">
        <v>20841</v>
      </c>
      <c r="D168" t="s">
        <v>769</v>
      </c>
    </row>
    <row r="169" spans="1:4">
      <c r="A169" t="s">
        <v>20842</v>
      </c>
      <c r="B169" t="s">
        <v>20843</v>
      </c>
      <c r="C169" t="s">
        <v>20844</v>
      </c>
      <c r="D169" t="s">
        <v>769</v>
      </c>
    </row>
    <row r="170" spans="1:4">
      <c r="A170" t="s">
        <v>20845</v>
      </c>
      <c r="B170" t="s">
        <v>20846</v>
      </c>
      <c r="C170" t="s">
        <v>6913</v>
      </c>
      <c r="D170" t="s">
        <v>769</v>
      </c>
    </row>
    <row r="171" spans="1:4">
      <c r="A171" t="s">
        <v>20847</v>
      </c>
      <c r="B171" t="s">
        <v>20848</v>
      </c>
      <c r="C171" t="s">
        <v>20849</v>
      </c>
      <c r="D171" t="s">
        <v>767</v>
      </c>
    </row>
    <row r="172" spans="1:4">
      <c r="A172" t="s">
        <v>20850</v>
      </c>
      <c r="B172" t="s">
        <v>7126</v>
      </c>
      <c r="C172" t="s">
        <v>7127</v>
      </c>
      <c r="D172" t="s">
        <v>777</v>
      </c>
    </row>
    <row r="173" spans="1:4">
      <c r="A173" t="s">
        <v>20851</v>
      </c>
      <c r="B173" t="s">
        <v>2857</v>
      </c>
      <c r="C173" t="s">
        <v>2858</v>
      </c>
      <c r="D173" t="s">
        <v>773</v>
      </c>
    </row>
    <row r="174" spans="1:4">
      <c r="A174" t="s">
        <v>20852</v>
      </c>
      <c r="B174" t="s">
        <v>18641</v>
      </c>
      <c r="C174" t="s">
        <v>2869</v>
      </c>
      <c r="D174" t="s">
        <v>774</v>
      </c>
    </row>
    <row r="175" spans="1:4">
      <c r="A175" t="s">
        <v>20853</v>
      </c>
      <c r="B175" t="s">
        <v>2830</v>
      </c>
      <c r="C175" t="s">
        <v>20854</v>
      </c>
      <c r="D175" t="s">
        <v>769</v>
      </c>
    </row>
    <row r="176" spans="1:4">
      <c r="A176" t="s">
        <v>20855</v>
      </c>
      <c r="B176" t="s">
        <v>20856</v>
      </c>
      <c r="C176" t="s">
        <v>20857</v>
      </c>
      <c r="D176" t="s">
        <v>770</v>
      </c>
    </row>
    <row r="177" spans="1:4">
      <c r="A177" t="s">
        <v>20858</v>
      </c>
      <c r="B177" t="s">
        <v>18660</v>
      </c>
      <c r="C177" t="s">
        <v>18661</v>
      </c>
      <c r="D177" t="s">
        <v>774</v>
      </c>
    </row>
    <row r="178" spans="1:4">
      <c r="A178" t="s">
        <v>20859</v>
      </c>
      <c r="B178" t="s">
        <v>20860</v>
      </c>
      <c r="C178" t="s">
        <v>20861</v>
      </c>
      <c r="D178" t="s">
        <v>775</v>
      </c>
    </row>
    <row r="179" spans="1:4">
      <c r="A179" t="s">
        <v>20862</v>
      </c>
      <c r="B179" t="s">
        <v>18639</v>
      </c>
      <c r="C179" t="s">
        <v>2866</v>
      </c>
      <c r="D179" t="s">
        <v>774</v>
      </c>
    </row>
    <row r="180" spans="1:4">
      <c r="A180" t="s">
        <v>20863</v>
      </c>
      <c r="B180" t="s">
        <v>2666</v>
      </c>
      <c r="C180" t="s">
        <v>20864</v>
      </c>
      <c r="D180" t="s">
        <v>770</v>
      </c>
    </row>
    <row r="181" spans="1:4">
      <c r="A181" t="s">
        <v>20865</v>
      </c>
      <c r="B181" t="s">
        <v>20866</v>
      </c>
      <c r="C181" t="s">
        <v>20867</v>
      </c>
      <c r="D181" t="s">
        <v>775</v>
      </c>
    </row>
    <row r="182" spans="1:4">
      <c r="A182" t="s">
        <v>20868</v>
      </c>
      <c r="B182" t="s">
        <v>5684</v>
      </c>
      <c r="C182" t="s">
        <v>20869</v>
      </c>
      <c r="D182" t="s">
        <v>775</v>
      </c>
    </row>
    <row r="183" spans="1:4">
      <c r="A183" t="s">
        <v>20870</v>
      </c>
      <c r="B183" t="s">
        <v>5687</v>
      </c>
      <c r="C183" t="s">
        <v>20871</v>
      </c>
      <c r="D183" t="s">
        <v>775</v>
      </c>
    </row>
    <row r="184" spans="1:4">
      <c r="A184" t="s">
        <v>20872</v>
      </c>
      <c r="B184" t="s">
        <v>19738</v>
      </c>
      <c r="C184" t="s">
        <v>3562</v>
      </c>
      <c r="D184" t="s">
        <v>771</v>
      </c>
    </row>
    <row r="185" spans="1:4">
      <c r="A185" t="s">
        <v>20873</v>
      </c>
      <c r="B185" t="s">
        <v>1416</v>
      </c>
      <c r="C185" t="s">
        <v>20874</v>
      </c>
      <c r="D185" t="s">
        <v>771</v>
      </c>
    </row>
    <row r="186" spans="1:4">
      <c r="A186" t="s">
        <v>20875</v>
      </c>
      <c r="B186" t="s">
        <v>20876</v>
      </c>
      <c r="C186" t="s">
        <v>2849</v>
      </c>
      <c r="D186" t="s">
        <v>771</v>
      </c>
    </row>
    <row r="187" spans="1:4">
      <c r="A187" t="s">
        <v>20877</v>
      </c>
      <c r="B187" t="s">
        <v>2744</v>
      </c>
      <c r="C187" t="s">
        <v>20878</v>
      </c>
      <c r="D187" t="s">
        <v>775</v>
      </c>
    </row>
    <row r="188" spans="1:4">
      <c r="A188" t="s">
        <v>20879</v>
      </c>
      <c r="B188" t="s">
        <v>20880</v>
      </c>
      <c r="C188" t="s">
        <v>1018</v>
      </c>
      <c r="D188" t="s">
        <v>772</v>
      </c>
    </row>
    <row r="189" spans="1:4">
      <c r="A189" t="s">
        <v>20881</v>
      </c>
      <c r="B189" t="s">
        <v>2280</v>
      </c>
      <c r="C189" t="s">
        <v>20882</v>
      </c>
      <c r="D189" t="s">
        <v>771</v>
      </c>
    </row>
    <row r="190" spans="1:4">
      <c r="A190" t="s">
        <v>20883</v>
      </c>
      <c r="B190" t="s">
        <v>18750</v>
      </c>
      <c r="C190" t="s">
        <v>18751</v>
      </c>
      <c r="D190" t="s">
        <v>769</v>
      </c>
    </row>
    <row r="191" spans="1:4">
      <c r="A191" t="s">
        <v>20884</v>
      </c>
      <c r="B191" t="s">
        <v>20885</v>
      </c>
      <c r="C191" t="s">
        <v>20886</v>
      </c>
      <c r="D191" t="s">
        <v>772</v>
      </c>
    </row>
    <row r="192" spans="1:4">
      <c r="A192" t="s">
        <v>20887</v>
      </c>
      <c r="B192" t="s">
        <v>6906</v>
      </c>
      <c r="C192" t="s">
        <v>20888</v>
      </c>
      <c r="D192" t="s">
        <v>772</v>
      </c>
    </row>
    <row r="193" spans="1:4">
      <c r="A193" t="s">
        <v>20889</v>
      </c>
      <c r="B193" t="s">
        <v>2130</v>
      </c>
      <c r="C193" t="s">
        <v>2131</v>
      </c>
      <c r="D193" t="s">
        <v>772</v>
      </c>
    </row>
    <row r="194" spans="1:4">
      <c r="A194" t="s">
        <v>20890</v>
      </c>
      <c r="B194" t="s">
        <v>20891</v>
      </c>
      <c r="C194" t="s">
        <v>20892</v>
      </c>
      <c r="D194" t="s">
        <v>764</v>
      </c>
    </row>
    <row r="195" spans="1:4">
      <c r="A195" t="s">
        <v>20893</v>
      </c>
      <c r="B195" t="s">
        <v>20397</v>
      </c>
      <c r="C195" t="s">
        <v>20894</v>
      </c>
      <c r="D195" t="s">
        <v>764</v>
      </c>
    </row>
    <row r="196" spans="1:4">
      <c r="A196" t="s">
        <v>20895</v>
      </c>
      <c r="B196" t="s">
        <v>20896</v>
      </c>
      <c r="C196" t="s">
        <v>20897</v>
      </c>
      <c r="D196" t="s">
        <v>769</v>
      </c>
    </row>
    <row r="197" spans="1:4">
      <c r="A197" t="s">
        <v>20898</v>
      </c>
      <c r="B197" t="s">
        <v>2806</v>
      </c>
      <c r="C197" t="s">
        <v>2807</v>
      </c>
      <c r="D197" t="s">
        <v>771</v>
      </c>
    </row>
    <row r="198" spans="1:4">
      <c r="A198" t="s">
        <v>20899</v>
      </c>
      <c r="B198" t="s">
        <v>2097</v>
      </c>
      <c r="C198" t="s">
        <v>20900</v>
      </c>
      <c r="D198" t="s">
        <v>772</v>
      </c>
    </row>
    <row r="199" spans="1:4">
      <c r="A199" t="s">
        <v>20901</v>
      </c>
      <c r="B199" t="s">
        <v>19239</v>
      </c>
      <c r="C199" t="s">
        <v>19240</v>
      </c>
      <c r="D199" t="s">
        <v>772</v>
      </c>
    </row>
    <row r="200" spans="1:4">
      <c r="A200" t="s">
        <v>20902</v>
      </c>
      <c r="B200" t="s">
        <v>18758</v>
      </c>
      <c r="C200" t="s">
        <v>3215</v>
      </c>
      <c r="D200" t="s">
        <v>772</v>
      </c>
    </row>
    <row r="201" spans="1:4">
      <c r="A201" t="s">
        <v>20903</v>
      </c>
      <c r="B201" t="s">
        <v>3246</v>
      </c>
      <c r="C201" t="s">
        <v>18753</v>
      </c>
      <c r="D201" t="s">
        <v>777</v>
      </c>
    </row>
    <row r="202" spans="1:4">
      <c r="A202" t="s">
        <v>20904</v>
      </c>
      <c r="B202" t="s">
        <v>20905</v>
      </c>
      <c r="C202" t="s">
        <v>3255</v>
      </c>
      <c r="D202" t="s">
        <v>765</v>
      </c>
    </row>
    <row r="203" spans="1:4">
      <c r="A203" t="s">
        <v>20906</v>
      </c>
      <c r="B203" t="s">
        <v>20907</v>
      </c>
      <c r="C203" t="s">
        <v>2614</v>
      </c>
      <c r="D203" t="s">
        <v>769</v>
      </c>
    </row>
    <row r="204" spans="1:4">
      <c r="A204" t="s">
        <v>20908</v>
      </c>
      <c r="B204" t="s">
        <v>18234</v>
      </c>
      <c r="C204" t="s">
        <v>3290</v>
      </c>
      <c r="D204" t="s">
        <v>771</v>
      </c>
    </row>
    <row r="205" spans="1:4">
      <c r="A205" t="s">
        <v>20909</v>
      </c>
      <c r="B205" t="s">
        <v>18516</v>
      </c>
      <c r="C205" t="s">
        <v>6442</v>
      </c>
      <c r="D205" t="s">
        <v>769</v>
      </c>
    </row>
    <row r="206" spans="1:4">
      <c r="A206" t="s">
        <v>20910</v>
      </c>
      <c r="B206" t="s">
        <v>20911</v>
      </c>
      <c r="C206" t="s">
        <v>3287</v>
      </c>
      <c r="D206" t="s">
        <v>774</v>
      </c>
    </row>
    <row r="207" spans="1:4">
      <c r="A207" t="s">
        <v>20912</v>
      </c>
      <c r="B207" t="s">
        <v>19601</v>
      </c>
      <c r="C207" t="s">
        <v>20913</v>
      </c>
      <c r="D207" t="s">
        <v>769</v>
      </c>
    </row>
    <row r="208" spans="1:4">
      <c r="A208" t="s">
        <v>20914</v>
      </c>
      <c r="B208" t="s">
        <v>20915</v>
      </c>
      <c r="C208" t="s">
        <v>6909</v>
      </c>
      <c r="D208" t="s">
        <v>769</v>
      </c>
    </row>
    <row r="209" spans="1:4">
      <c r="A209" t="s">
        <v>20916</v>
      </c>
      <c r="B209" t="s">
        <v>19231</v>
      </c>
      <c r="C209" t="s">
        <v>20917</v>
      </c>
      <c r="D209" t="s">
        <v>771</v>
      </c>
    </row>
    <row r="210" spans="1:4">
      <c r="A210" t="s">
        <v>20918</v>
      </c>
      <c r="B210" t="s">
        <v>5882</v>
      </c>
      <c r="C210" t="s">
        <v>6911</v>
      </c>
      <c r="D210" t="s">
        <v>772</v>
      </c>
    </row>
    <row r="211" spans="1:4">
      <c r="A211" t="s">
        <v>20919</v>
      </c>
      <c r="B211" t="s">
        <v>5882</v>
      </c>
      <c r="C211" t="s">
        <v>6915</v>
      </c>
      <c r="D211" t="s">
        <v>772</v>
      </c>
    </row>
    <row r="212" spans="1:4">
      <c r="A212" t="s">
        <v>20920</v>
      </c>
      <c r="B212" t="s">
        <v>20921</v>
      </c>
      <c r="C212" t="s">
        <v>20922</v>
      </c>
      <c r="D212" t="s">
        <v>770</v>
      </c>
    </row>
    <row r="213" spans="1:4">
      <c r="A213" t="s">
        <v>20923</v>
      </c>
      <c r="B213" t="s">
        <v>3544</v>
      </c>
      <c r="C213" t="s">
        <v>3545</v>
      </c>
      <c r="D213" t="s">
        <v>772</v>
      </c>
    </row>
    <row r="214" spans="1:4">
      <c r="A214" t="s">
        <v>20924</v>
      </c>
      <c r="B214" t="s">
        <v>1381</v>
      </c>
      <c r="C214" t="s">
        <v>20925</v>
      </c>
      <c r="D214" t="s">
        <v>771</v>
      </c>
    </row>
    <row r="215" spans="1:4">
      <c r="A215" t="s">
        <v>20926</v>
      </c>
      <c r="B215" t="s">
        <v>20927</v>
      </c>
      <c r="C215" t="s">
        <v>20928</v>
      </c>
      <c r="D215" t="s">
        <v>771</v>
      </c>
    </row>
    <row r="216" spans="1:4">
      <c r="A216" t="s">
        <v>20929</v>
      </c>
      <c r="B216" t="s">
        <v>2174</v>
      </c>
      <c r="C216" t="s">
        <v>19363</v>
      </c>
      <c r="D216" t="s">
        <v>772</v>
      </c>
    </row>
    <row r="217" spans="1:4">
      <c r="A217" t="s">
        <v>20930</v>
      </c>
      <c r="B217" t="s">
        <v>20931</v>
      </c>
      <c r="C217" t="s">
        <v>20932</v>
      </c>
      <c r="D217" t="s">
        <v>769</v>
      </c>
    </row>
    <row r="218" spans="1:4">
      <c r="A218" t="s">
        <v>20933</v>
      </c>
      <c r="B218" t="s">
        <v>2561</v>
      </c>
      <c r="C218" t="s">
        <v>2562</v>
      </c>
      <c r="D218" t="s">
        <v>769</v>
      </c>
    </row>
    <row r="219" spans="1:4">
      <c r="A219" t="s">
        <v>20934</v>
      </c>
      <c r="B219" t="s">
        <v>20935</v>
      </c>
      <c r="C219" t="s">
        <v>20936</v>
      </c>
      <c r="D219" t="s">
        <v>769</v>
      </c>
    </row>
    <row r="220" spans="1:4">
      <c r="A220" t="s">
        <v>20937</v>
      </c>
      <c r="B220" t="s">
        <v>20935</v>
      </c>
      <c r="C220" t="s">
        <v>20938</v>
      </c>
      <c r="D220" t="s">
        <v>769</v>
      </c>
    </row>
    <row r="221" spans="1:4">
      <c r="A221" t="s">
        <v>20939</v>
      </c>
      <c r="B221" t="s">
        <v>5994</v>
      </c>
      <c r="C221" t="s">
        <v>19523</v>
      </c>
      <c r="D221" t="s">
        <v>772</v>
      </c>
    </row>
    <row r="222" spans="1:4">
      <c r="A222" t="s">
        <v>20940</v>
      </c>
      <c r="B222" t="s">
        <v>20941</v>
      </c>
      <c r="C222" t="s">
        <v>18570</v>
      </c>
      <c r="D222" t="s">
        <v>770</v>
      </c>
    </row>
    <row r="223" spans="1:4">
      <c r="A223" t="s">
        <v>20942</v>
      </c>
      <c r="B223" t="s">
        <v>20943</v>
      </c>
      <c r="C223" t="s">
        <v>20944</v>
      </c>
      <c r="D223" t="s">
        <v>772</v>
      </c>
    </row>
    <row r="224" spans="1:4">
      <c r="A224" t="s">
        <v>20945</v>
      </c>
      <c r="B224" t="s">
        <v>18893</v>
      </c>
      <c r="C224" t="s">
        <v>5387</v>
      </c>
      <c r="D224" t="s">
        <v>773</v>
      </c>
    </row>
    <row r="225" spans="1:4">
      <c r="A225" t="s">
        <v>20946</v>
      </c>
      <c r="B225" t="s">
        <v>20370</v>
      </c>
      <c r="C225" t="s">
        <v>4918</v>
      </c>
      <c r="D225" t="s">
        <v>765</v>
      </c>
    </row>
    <row r="226" spans="1:4">
      <c r="A226" t="s">
        <v>20947</v>
      </c>
      <c r="B226" t="s">
        <v>3568</v>
      </c>
      <c r="C226" t="s">
        <v>3569</v>
      </c>
      <c r="D226" t="s">
        <v>764</v>
      </c>
    </row>
    <row r="227" spans="1:4">
      <c r="A227" t="s">
        <v>20948</v>
      </c>
      <c r="B227" t="s">
        <v>20949</v>
      </c>
      <c r="C227" t="s">
        <v>3680</v>
      </c>
      <c r="D227" t="s">
        <v>770</v>
      </c>
    </row>
    <row r="228" spans="1:4">
      <c r="A228" t="s">
        <v>20950</v>
      </c>
      <c r="B228" t="s">
        <v>5702</v>
      </c>
      <c r="C228" t="s">
        <v>5703</v>
      </c>
      <c r="D228" t="s">
        <v>764</v>
      </c>
    </row>
    <row r="229" spans="1:4">
      <c r="A229" t="s">
        <v>20951</v>
      </c>
      <c r="B229" t="s">
        <v>3080</v>
      </c>
      <c r="C229" t="s">
        <v>20952</v>
      </c>
      <c r="D229" t="s">
        <v>764</v>
      </c>
    </row>
    <row r="230" spans="1:4">
      <c r="A230" t="s">
        <v>20953</v>
      </c>
      <c r="B230" t="s">
        <v>20954</v>
      </c>
      <c r="C230" t="s">
        <v>18746</v>
      </c>
      <c r="D230" t="s">
        <v>771</v>
      </c>
    </row>
    <row r="231" spans="1:4">
      <c r="A231" t="s">
        <v>20955</v>
      </c>
      <c r="B231" t="s">
        <v>5005</v>
      </c>
      <c r="C231" t="s">
        <v>20956</v>
      </c>
      <c r="D231" t="s">
        <v>775</v>
      </c>
    </row>
    <row r="232" spans="1:4">
      <c r="A232" t="s">
        <v>20957</v>
      </c>
      <c r="B232" t="s">
        <v>20958</v>
      </c>
      <c r="C232" t="s">
        <v>18982</v>
      </c>
      <c r="D232" t="s">
        <v>771</v>
      </c>
    </row>
    <row r="233" spans="1:4">
      <c r="A233" t="s">
        <v>20959</v>
      </c>
      <c r="B233" t="s">
        <v>18958</v>
      </c>
      <c r="C233" t="s">
        <v>20960</v>
      </c>
      <c r="D233" t="s">
        <v>764</v>
      </c>
    </row>
    <row r="234" spans="1:4">
      <c r="A234" t="s">
        <v>20961</v>
      </c>
      <c r="B234" t="s">
        <v>4306</v>
      </c>
      <c r="C234" t="s">
        <v>4307</v>
      </c>
      <c r="D234" t="s">
        <v>764</v>
      </c>
    </row>
    <row r="235" spans="1:4">
      <c r="A235" t="s">
        <v>20962</v>
      </c>
      <c r="B235" t="s">
        <v>7209</v>
      </c>
      <c r="C235" t="s">
        <v>7210</v>
      </c>
      <c r="D235" t="s">
        <v>763</v>
      </c>
    </row>
    <row r="236" spans="1:4">
      <c r="A236" t="s">
        <v>20963</v>
      </c>
      <c r="B236" t="s">
        <v>6180</v>
      </c>
      <c r="C236" t="s">
        <v>20964</v>
      </c>
      <c r="D236" t="s">
        <v>770</v>
      </c>
    </row>
    <row r="237" spans="1:4">
      <c r="A237" t="s">
        <v>20965</v>
      </c>
      <c r="B237" t="s">
        <v>2528</v>
      </c>
      <c r="C237" t="s">
        <v>18917</v>
      </c>
      <c r="D237" t="s">
        <v>770</v>
      </c>
    </row>
    <row r="238" spans="1:4">
      <c r="A238" t="s">
        <v>20966</v>
      </c>
      <c r="B238" t="s">
        <v>20967</v>
      </c>
      <c r="C238" t="s">
        <v>18920</v>
      </c>
      <c r="D238" t="s">
        <v>770</v>
      </c>
    </row>
    <row r="239" spans="1:4">
      <c r="A239" t="s">
        <v>20968</v>
      </c>
      <c r="B239" t="s">
        <v>5327</v>
      </c>
      <c r="C239" t="s">
        <v>20969</v>
      </c>
      <c r="D239" t="s">
        <v>773</v>
      </c>
    </row>
    <row r="240" spans="1:4">
      <c r="A240" t="s">
        <v>20970</v>
      </c>
      <c r="B240" t="s">
        <v>18887</v>
      </c>
      <c r="C240" t="s">
        <v>20971</v>
      </c>
      <c r="D240" t="s">
        <v>773</v>
      </c>
    </row>
    <row r="241" spans="1:4">
      <c r="A241" t="s">
        <v>20972</v>
      </c>
      <c r="B241" t="s">
        <v>5366</v>
      </c>
      <c r="C241" t="s">
        <v>5367</v>
      </c>
      <c r="D241" t="s">
        <v>773</v>
      </c>
    </row>
    <row r="242" spans="1:4">
      <c r="A242" t="s">
        <v>20973</v>
      </c>
      <c r="B242" t="s">
        <v>20974</v>
      </c>
      <c r="C242" t="s">
        <v>20975</v>
      </c>
      <c r="D242" t="s">
        <v>765</v>
      </c>
    </row>
    <row r="243" spans="1:4">
      <c r="A243" t="s">
        <v>20976</v>
      </c>
      <c r="B243" t="s">
        <v>19043</v>
      </c>
      <c r="C243" t="s">
        <v>20977</v>
      </c>
      <c r="D243" t="s">
        <v>770</v>
      </c>
    </row>
    <row r="244" spans="1:4">
      <c r="A244" t="s">
        <v>20978</v>
      </c>
      <c r="B244" t="s">
        <v>4640</v>
      </c>
      <c r="C244" t="s">
        <v>4641</v>
      </c>
      <c r="D244" t="s">
        <v>763</v>
      </c>
    </row>
    <row r="245" spans="1:4">
      <c r="A245" t="s">
        <v>20979</v>
      </c>
      <c r="B245" t="s">
        <v>20980</v>
      </c>
      <c r="C245" t="s">
        <v>20981</v>
      </c>
      <c r="D245" t="s">
        <v>771</v>
      </c>
    </row>
    <row r="246" spans="1:4">
      <c r="A246" t="s">
        <v>20982</v>
      </c>
      <c r="B246" t="s">
        <v>5354</v>
      </c>
      <c r="C246" t="s">
        <v>5355</v>
      </c>
      <c r="D246" t="s">
        <v>773</v>
      </c>
    </row>
    <row r="247" spans="1:4">
      <c r="A247" t="s">
        <v>20983</v>
      </c>
      <c r="B247" t="s">
        <v>20984</v>
      </c>
      <c r="C247" t="s">
        <v>20985</v>
      </c>
      <c r="D247" t="s">
        <v>777</v>
      </c>
    </row>
    <row r="248" spans="1:4">
      <c r="A248" t="s">
        <v>20986</v>
      </c>
      <c r="B248" t="s">
        <v>18984</v>
      </c>
      <c r="C248" t="s">
        <v>20987</v>
      </c>
      <c r="D248" t="s">
        <v>773</v>
      </c>
    </row>
    <row r="249" spans="1:4">
      <c r="A249" t="s">
        <v>20988</v>
      </c>
      <c r="B249" t="s">
        <v>4836</v>
      </c>
      <c r="C249" t="s">
        <v>18814</v>
      </c>
      <c r="D249" t="s">
        <v>767</v>
      </c>
    </row>
    <row r="250" spans="1:4">
      <c r="A250" t="s">
        <v>20989</v>
      </c>
      <c r="B250" t="s">
        <v>19071</v>
      </c>
      <c r="C250" t="s">
        <v>19072</v>
      </c>
      <c r="D250" t="s">
        <v>777</v>
      </c>
    </row>
    <row r="251" spans="1:4">
      <c r="A251" t="s">
        <v>20990</v>
      </c>
      <c r="B251" t="s">
        <v>3753</v>
      </c>
      <c r="C251" t="s">
        <v>3754</v>
      </c>
      <c r="D251" t="s">
        <v>771</v>
      </c>
    </row>
    <row r="252" spans="1:4">
      <c r="A252" t="s">
        <v>20991</v>
      </c>
      <c r="B252" t="s">
        <v>4550</v>
      </c>
      <c r="C252" t="s">
        <v>10312</v>
      </c>
      <c r="D252" t="s">
        <v>771</v>
      </c>
    </row>
    <row r="253" spans="1:4">
      <c r="A253" t="s">
        <v>20992</v>
      </c>
      <c r="B253" t="s">
        <v>20993</v>
      </c>
      <c r="C253" t="s">
        <v>5226</v>
      </c>
      <c r="D253" t="s">
        <v>773</v>
      </c>
    </row>
    <row r="254" spans="1:4">
      <c r="A254" t="s">
        <v>20994</v>
      </c>
      <c r="B254" t="s">
        <v>19076</v>
      </c>
      <c r="C254" t="s">
        <v>5839</v>
      </c>
      <c r="D254" t="s">
        <v>777</v>
      </c>
    </row>
    <row r="255" spans="1:4">
      <c r="A255" t="s">
        <v>20995</v>
      </c>
      <c r="B255" t="s">
        <v>20996</v>
      </c>
      <c r="C255" t="s">
        <v>20997</v>
      </c>
      <c r="D255" t="s">
        <v>773</v>
      </c>
    </row>
    <row r="256" spans="1:4">
      <c r="A256" t="s">
        <v>20998</v>
      </c>
      <c r="B256" t="s">
        <v>19095</v>
      </c>
      <c r="C256" t="s">
        <v>6561</v>
      </c>
      <c r="D256" t="s">
        <v>777</v>
      </c>
    </row>
    <row r="257" spans="1:4">
      <c r="A257" t="s">
        <v>20999</v>
      </c>
      <c r="B257" t="s">
        <v>19563</v>
      </c>
      <c r="C257" t="s">
        <v>21000</v>
      </c>
      <c r="D257" t="s">
        <v>777</v>
      </c>
    </row>
    <row r="258" spans="1:4">
      <c r="A258" t="s">
        <v>21001</v>
      </c>
      <c r="B258" t="s">
        <v>21002</v>
      </c>
      <c r="C258" t="s">
        <v>21003</v>
      </c>
      <c r="D258" t="s">
        <v>770</v>
      </c>
    </row>
    <row r="259" spans="1:4">
      <c r="A259" t="s">
        <v>21004</v>
      </c>
      <c r="B259" t="s">
        <v>19125</v>
      </c>
      <c r="C259" t="s">
        <v>19126</v>
      </c>
      <c r="D259" t="s">
        <v>773</v>
      </c>
    </row>
    <row r="260" spans="1:4">
      <c r="A260" t="s">
        <v>21005</v>
      </c>
      <c r="B260" t="s">
        <v>21006</v>
      </c>
      <c r="C260" t="s">
        <v>21007</v>
      </c>
      <c r="D260" t="s">
        <v>763</v>
      </c>
    </row>
    <row r="261" spans="1:4">
      <c r="A261" t="s">
        <v>21008</v>
      </c>
      <c r="B261" t="s">
        <v>2978</v>
      </c>
      <c r="C261" t="s">
        <v>21009</v>
      </c>
      <c r="D261" t="s">
        <v>777</v>
      </c>
    </row>
    <row r="262" spans="1:4">
      <c r="A262" t="s">
        <v>21010</v>
      </c>
      <c r="B262" t="s">
        <v>20848</v>
      </c>
      <c r="C262" t="s">
        <v>5129</v>
      </c>
      <c r="D262" t="s">
        <v>767</v>
      </c>
    </row>
    <row r="263" spans="1:4">
      <c r="A263" t="s">
        <v>21011</v>
      </c>
      <c r="B263" t="s">
        <v>21012</v>
      </c>
      <c r="C263" t="s">
        <v>21013</v>
      </c>
      <c r="D263" t="s">
        <v>777</v>
      </c>
    </row>
    <row r="264" spans="1:4">
      <c r="A264" t="s">
        <v>21014</v>
      </c>
      <c r="B264" t="s">
        <v>3372</v>
      </c>
      <c r="C264" t="s">
        <v>21015</v>
      </c>
      <c r="D264" t="s">
        <v>777</v>
      </c>
    </row>
    <row r="265" spans="1:4">
      <c r="A265" t="s">
        <v>21016</v>
      </c>
      <c r="B265" t="s">
        <v>3372</v>
      </c>
      <c r="C265" t="s">
        <v>19180</v>
      </c>
      <c r="D265" t="s">
        <v>777</v>
      </c>
    </row>
    <row r="266" spans="1:4">
      <c r="A266" t="s">
        <v>21017</v>
      </c>
      <c r="B266" t="s">
        <v>19172</v>
      </c>
      <c r="C266" t="s">
        <v>19173</v>
      </c>
      <c r="D266" t="s">
        <v>777</v>
      </c>
    </row>
    <row r="267" spans="1:4">
      <c r="A267" t="s">
        <v>21018</v>
      </c>
      <c r="B267" t="s">
        <v>19175</v>
      </c>
      <c r="C267" t="s">
        <v>19176</v>
      </c>
      <c r="D267" t="s">
        <v>777</v>
      </c>
    </row>
    <row r="268" spans="1:4">
      <c r="A268" t="s">
        <v>21019</v>
      </c>
      <c r="B268" t="s">
        <v>21020</v>
      </c>
      <c r="C268" t="s">
        <v>21021</v>
      </c>
      <c r="D268" t="s">
        <v>775</v>
      </c>
    </row>
    <row r="269" spans="1:4">
      <c r="A269" t="s">
        <v>21022</v>
      </c>
      <c r="B269" t="s">
        <v>21023</v>
      </c>
      <c r="C269" t="s">
        <v>21024</v>
      </c>
      <c r="D269" t="s">
        <v>775</v>
      </c>
    </row>
    <row r="270" spans="1:4">
      <c r="A270" t="s">
        <v>21025</v>
      </c>
      <c r="B270" t="s">
        <v>21026</v>
      </c>
      <c r="C270" t="s">
        <v>21027</v>
      </c>
      <c r="D270" t="s">
        <v>772</v>
      </c>
    </row>
    <row r="271" spans="1:4">
      <c r="A271" t="s">
        <v>21028</v>
      </c>
      <c r="B271" t="s">
        <v>19511</v>
      </c>
      <c r="C271" t="s">
        <v>21029</v>
      </c>
      <c r="D271" t="s">
        <v>775</v>
      </c>
    </row>
    <row r="272" spans="1:4">
      <c r="A272" t="s">
        <v>21030</v>
      </c>
      <c r="B272" t="s">
        <v>21031</v>
      </c>
      <c r="C272" t="s">
        <v>21032</v>
      </c>
      <c r="D272" t="s">
        <v>775</v>
      </c>
    </row>
    <row r="273" spans="1:4">
      <c r="A273" t="s">
        <v>21033</v>
      </c>
      <c r="B273" t="s">
        <v>21034</v>
      </c>
      <c r="C273" t="s">
        <v>21035</v>
      </c>
      <c r="D273" t="s">
        <v>762</v>
      </c>
    </row>
    <row r="274" spans="1:4">
      <c r="A274" t="s">
        <v>21036</v>
      </c>
      <c r="B274" t="s">
        <v>21037</v>
      </c>
      <c r="C274" t="s">
        <v>21038</v>
      </c>
      <c r="D274" t="s">
        <v>762</v>
      </c>
    </row>
    <row r="275" spans="1:4">
      <c r="A275" t="s">
        <v>21039</v>
      </c>
      <c r="B275" t="s">
        <v>4366</v>
      </c>
      <c r="C275" t="s">
        <v>4367</v>
      </c>
      <c r="D275" t="s">
        <v>767</v>
      </c>
    </row>
    <row r="276" spans="1:4">
      <c r="A276" t="s">
        <v>21040</v>
      </c>
      <c r="B276" t="s">
        <v>1755</v>
      </c>
      <c r="C276" t="s">
        <v>19779</v>
      </c>
      <c r="D276" t="s">
        <v>772</v>
      </c>
    </row>
    <row r="277" spans="1:4">
      <c r="A277" t="s">
        <v>21041</v>
      </c>
      <c r="B277" t="s">
        <v>21042</v>
      </c>
      <c r="C277" t="s">
        <v>2104</v>
      </c>
      <c r="D277" t="s">
        <v>772</v>
      </c>
    </row>
    <row r="278" spans="1:4">
      <c r="A278" t="s">
        <v>21043</v>
      </c>
      <c r="B278" t="s">
        <v>7102</v>
      </c>
      <c r="C278" t="s">
        <v>7103</v>
      </c>
      <c r="D278" t="s">
        <v>769</v>
      </c>
    </row>
    <row r="279" spans="1:4">
      <c r="A279" t="s">
        <v>21044</v>
      </c>
      <c r="B279" t="s">
        <v>21045</v>
      </c>
      <c r="C279" t="s">
        <v>21046</v>
      </c>
      <c r="D279" t="s">
        <v>766</v>
      </c>
    </row>
    <row r="280" spans="1:4">
      <c r="A280" t="s">
        <v>21047</v>
      </c>
      <c r="B280" t="s">
        <v>21048</v>
      </c>
      <c r="C280" t="s">
        <v>21049</v>
      </c>
      <c r="D280" t="s">
        <v>768</v>
      </c>
    </row>
    <row r="281" spans="1:4">
      <c r="A281" t="s">
        <v>21050</v>
      </c>
      <c r="B281" t="s">
        <v>21051</v>
      </c>
      <c r="C281" t="s">
        <v>21052</v>
      </c>
      <c r="D281" t="s">
        <v>768</v>
      </c>
    </row>
    <row r="282" spans="1:4">
      <c r="A282" t="s">
        <v>21053</v>
      </c>
      <c r="B282" t="s">
        <v>21054</v>
      </c>
      <c r="C282" t="s">
        <v>21055</v>
      </c>
      <c r="D282" t="s">
        <v>770</v>
      </c>
    </row>
    <row r="283" spans="1:4">
      <c r="A283" t="s">
        <v>21056</v>
      </c>
      <c r="B283" t="s">
        <v>3240</v>
      </c>
      <c r="C283" t="s">
        <v>21057</v>
      </c>
      <c r="D283" t="s">
        <v>768</v>
      </c>
    </row>
    <row r="284" spans="1:4">
      <c r="A284" t="s">
        <v>21058</v>
      </c>
      <c r="B284" t="s">
        <v>3541</v>
      </c>
      <c r="C284" t="s">
        <v>19264</v>
      </c>
      <c r="D284" t="s">
        <v>773</v>
      </c>
    </row>
    <row r="285" spans="1:4">
      <c r="A285" t="s">
        <v>21059</v>
      </c>
      <c r="B285" t="s">
        <v>5591</v>
      </c>
      <c r="C285" t="s">
        <v>5592</v>
      </c>
      <c r="D285" t="s">
        <v>775</v>
      </c>
    </row>
    <row r="286" spans="1:4">
      <c r="A286" t="s">
        <v>21060</v>
      </c>
      <c r="B286" t="s">
        <v>21061</v>
      </c>
      <c r="C286" t="s">
        <v>21062</v>
      </c>
      <c r="D286" t="s">
        <v>769</v>
      </c>
    </row>
    <row r="287" spans="1:4">
      <c r="A287" t="s">
        <v>21063</v>
      </c>
      <c r="B287" t="s">
        <v>6171</v>
      </c>
      <c r="C287" t="s">
        <v>21064</v>
      </c>
      <c r="D287" t="s">
        <v>770</v>
      </c>
    </row>
    <row r="288" spans="1:4">
      <c r="A288" t="s">
        <v>21065</v>
      </c>
      <c r="B288" t="s">
        <v>21066</v>
      </c>
      <c r="C288" t="s">
        <v>21067</v>
      </c>
      <c r="D288" t="s">
        <v>769</v>
      </c>
    </row>
    <row r="289" spans="1:4">
      <c r="A289" t="s">
        <v>21068</v>
      </c>
      <c r="B289" t="s">
        <v>21069</v>
      </c>
      <c r="C289" t="s">
        <v>6807</v>
      </c>
      <c r="D289" t="s">
        <v>766</v>
      </c>
    </row>
    <row r="290" spans="1:4">
      <c r="A290" t="s">
        <v>21070</v>
      </c>
      <c r="B290" t="s">
        <v>5667</v>
      </c>
      <c r="C290" t="s">
        <v>5668</v>
      </c>
      <c r="D290" t="s">
        <v>766</v>
      </c>
    </row>
    <row r="291" spans="1:4">
      <c r="A291" t="s">
        <v>21071</v>
      </c>
      <c r="B291" t="s">
        <v>19293</v>
      </c>
      <c r="C291" t="s">
        <v>21072</v>
      </c>
      <c r="D291" t="s">
        <v>770</v>
      </c>
    </row>
    <row r="292" spans="1:4">
      <c r="A292" t="s">
        <v>21073</v>
      </c>
      <c r="B292" t="s">
        <v>21074</v>
      </c>
      <c r="C292" t="s">
        <v>21075</v>
      </c>
      <c r="D292" t="s">
        <v>772</v>
      </c>
    </row>
    <row r="293" spans="1:4">
      <c r="A293" t="s">
        <v>21076</v>
      </c>
      <c r="B293" t="s">
        <v>19300</v>
      </c>
      <c r="C293" t="s">
        <v>19301</v>
      </c>
      <c r="D293" t="s">
        <v>770</v>
      </c>
    </row>
    <row r="294" spans="1:4">
      <c r="A294" t="s">
        <v>21077</v>
      </c>
      <c r="B294" t="s">
        <v>3098</v>
      </c>
      <c r="C294" t="s">
        <v>21078</v>
      </c>
      <c r="D294" t="s">
        <v>770</v>
      </c>
    </row>
    <row r="295" spans="1:4">
      <c r="A295" t="s">
        <v>21079</v>
      </c>
      <c r="B295" t="s">
        <v>5705</v>
      </c>
      <c r="C295" t="s">
        <v>5706</v>
      </c>
      <c r="D295" t="s">
        <v>768</v>
      </c>
    </row>
    <row r="296" spans="1:4">
      <c r="A296" t="s">
        <v>21080</v>
      </c>
      <c r="B296" t="s">
        <v>21081</v>
      </c>
      <c r="C296" t="s">
        <v>21082</v>
      </c>
      <c r="D296" t="s">
        <v>763</v>
      </c>
    </row>
    <row r="297" spans="1:4">
      <c r="A297" t="s">
        <v>21083</v>
      </c>
      <c r="B297" t="s">
        <v>21084</v>
      </c>
      <c r="C297" t="s">
        <v>21085</v>
      </c>
      <c r="D297" t="s">
        <v>769</v>
      </c>
    </row>
    <row r="298" spans="1:4">
      <c r="A298" t="s">
        <v>21086</v>
      </c>
      <c r="B298" t="s">
        <v>21087</v>
      </c>
      <c r="C298" t="s">
        <v>21088</v>
      </c>
      <c r="D298" t="s">
        <v>769</v>
      </c>
    </row>
    <row r="299" spans="1:4">
      <c r="A299" t="s">
        <v>21089</v>
      </c>
      <c r="B299" t="s">
        <v>2842</v>
      </c>
      <c r="C299" t="s">
        <v>2843</v>
      </c>
      <c r="D299" t="s">
        <v>769</v>
      </c>
    </row>
    <row r="300" spans="1:4">
      <c r="A300" t="s">
        <v>21090</v>
      </c>
      <c r="B300" t="s">
        <v>21091</v>
      </c>
      <c r="C300" t="s">
        <v>21092</v>
      </c>
      <c r="D300" t="s">
        <v>769</v>
      </c>
    </row>
    <row r="301" spans="1:4">
      <c r="A301" t="s">
        <v>21093</v>
      </c>
      <c r="B301" t="s">
        <v>21094</v>
      </c>
      <c r="C301" t="s">
        <v>21095</v>
      </c>
      <c r="D301" t="s">
        <v>769</v>
      </c>
    </row>
    <row r="302" spans="1:4">
      <c r="A302" t="s">
        <v>21096</v>
      </c>
      <c r="B302" t="s">
        <v>21097</v>
      </c>
      <c r="C302" t="s">
        <v>21098</v>
      </c>
      <c r="D302" t="s">
        <v>769</v>
      </c>
    </row>
    <row r="303" spans="1:4">
      <c r="A303" t="s">
        <v>21099</v>
      </c>
      <c r="B303" t="s">
        <v>19966</v>
      </c>
      <c r="C303" t="s">
        <v>21100</v>
      </c>
      <c r="D303" t="s">
        <v>769</v>
      </c>
    </row>
    <row r="304" spans="1:4">
      <c r="A304" t="s">
        <v>21101</v>
      </c>
      <c r="B304" t="s">
        <v>18498</v>
      </c>
      <c r="C304" t="s">
        <v>18499</v>
      </c>
      <c r="D304" t="s">
        <v>769</v>
      </c>
    </row>
    <row r="305" spans="1:4">
      <c r="A305" t="s">
        <v>21102</v>
      </c>
      <c r="B305" t="s">
        <v>21103</v>
      </c>
      <c r="C305" t="s">
        <v>21104</v>
      </c>
      <c r="D305" t="s">
        <v>769</v>
      </c>
    </row>
    <row r="306" spans="1:4">
      <c r="A306" t="s">
        <v>21105</v>
      </c>
      <c r="B306" t="s">
        <v>19304</v>
      </c>
      <c r="C306" t="s">
        <v>21106</v>
      </c>
      <c r="D306" t="s">
        <v>763</v>
      </c>
    </row>
    <row r="307" spans="1:4">
      <c r="A307" t="s">
        <v>21107</v>
      </c>
      <c r="B307" t="s">
        <v>21108</v>
      </c>
      <c r="C307" t="s">
        <v>21109</v>
      </c>
      <c r="D307" t="s">
        <v>775</v>
      </c>
    </row>
    <row r="308" spans="1:4">
      <c r="A308" t="s">
        <v>21110</v>
      </c>
      <c r="B308" t="s">
        <v>21111</v>
      </c>
      <c r="C308" t="s">
        <v>19640</v>
      </c>
      <c r="D308" t="s">
        <v>775</v>
      </c>
    </row>
    <row r="309" spans="1:4">
      <c r="A309" t="s">
        <v>21112</v>
      </c>
      <c r="B309" t="s">
        <v>21113</v>
      </c>
      <c r="C309" t="s">
        <v>21114</v>
      </c>
      <c r="D309" t="s">
        <v>769</v>
      </c>
    </row>
    <row r="310" spans="1:4">
      <c r="A310" t="s">
        <v>21115</v>
      </c>
      <c r="B310" t="s">
        <v>21116</v>
      </c>
      <c r="C310" t="s">
        <v>19543</v>
      </c>
      <c r="D310" t="s">
        <v>772</v>
      </c>
    </row>
    <row r="311" spans="1:4">
      <c r="A311" t="s">
        <v>21117</v>
      </c>
      <c r="B311" t="s">
        <v>21118</v>
      </c>
      <c r="C311" t="s">
        <v>21119</v>
      </c>
      <c r="D311" t="s">
        <v>769</v>
      </c>
    </row>
    <row r="312" spans="1:4">
      <c r="A312" t="s">
        <v>21120</v>
      </c>
      <c r="B312" t="s">
        <v>6931</v>
      </c>
      <c r="C312" t="s">
        <v>18508</v>
      </c>
      <c r="D312" t="s">
        <v>769</v>
      </c>
    </row>
    <row r="313" spans="1:4">
      <c r="A313" t="s">
        <v>21121</v>
      </c>
      <c r="B313" t="s">
        <v>20107</v>
      </c>
      <c r="C313" t="s">
        <v>21122</v>
      </c>
      <c r="D313" t="s">
        <v>772</v>
      </c>
    </row>
    <row r="314" spans="1:4">
      <c r="A314" t="s">
        <v>21123</v>
      </c>
      <c r="B314" t="s">
        <v>5882</v>
      </c>
      <c r="C314" t="s">
        <v>6795</v>
      </c>
      <c r="D314" t="s">
        <v>772</v>
      </c>
    </row>
    <row r="315" spans="1:4">
      <c r="A315" t="s">
        <v>21124</v>
      </c>
      <c r="B315" t="s">
        <v>21125</v>
      </c>
      <c r="C315" t="s">
        <v>21126</v>
      </c>
      <c r="D315" t="s">
        <v>769</v>
      </c>
    </row>
    <row r="316" spans="1:4">
      <c r="A316" t="s">
        <v>21127</v>
      </c>
      <c r="B316" t="s">
        <v>3576</v>
      </c>
      <c r="C316" t="s">
        <v>21128</v>
      </c>
      <c r="D316" t="s">
        <v>772</v>
      </c>
    </row>
    <row r="317" spans="1:4">
      <c r="A317" t="s">
        <v>21129</v>
      </c>
      <c r="B317" t="s">
        <v>19333</v>
      </c>
      <c r="C317" t="s">
        <v>1793</v>
      </c>
      <c r="D317" t="s">
        <v>772</v>
      </c>
    </row>
    <row r="318" spans="1:4">
      <c r="A318" t="s">
        <v>21130</v>
      </c>
      <c r="B318" t="s">
        <v>5911</v>
      </c>
      <c r="C318" t="s">
        <v>5912</v>
      </c>
      <c r="D318" t="s">
        <v>767</v>
      </c>
    </row>
    <row r="319" spans="1:4">
      <c r="A319" t="s">
        <v>21131</v>
      </c>
      <c r="B319" t="s">
        <v>2218</v>
      </c>
      <c r="C319" t="s">
        <v>2219</v>
      </c>
      <c r="D319" t="s">
        <v>764</v>
      </c>
    </row>
    <row r="320" spans="1:4">
      <c r="A320" t="s">
        <v>21132</v>
      </c>
      <c r="B320" t="s">
        <v>21133</v>
      </c>
      <c r="C320" t="s">
        <v>21134</v>
      </c>
      <c r="D320" t="s">
        <v>777</v>
      </c>
    </row>
    <row r="321" spans="1:4">
      <c r="A321" t="s">
        <v>21135</v>
      </c>
      <c r="B321" t="s">
        <v>2672</v>
      </c>
      <c r="C321" t="s">
        <v>2681</v>
      </c>
      <c r="D321" t="s">
        <v>770</v>
      </c>
    </row>
    <row r="322" spans="1:4">
      <c r="A322" t="s">
        <v>21136</v>
      </c>
      <c r="B322" t="s">
        <v>21137</v>
      </c>
      <c r="C322" t="s">
        <v>21138</v>
      </c>
      <c r="D322" t="s">
        <v>763</v>
      </c>
    </row>
    <row r="323" spans="1:4">
      <c r="A323" t="s">
        <v>21139</v>
      </c>
      <c r="B323" t="s">
        <v>5213</v>
      </c>
      <c r="C323" t="s">
        <v>5214</v>
      </c>
      <c r="D323" t="s">
        <v>765</v>
      </c>
    </row>
    <row r="324" spans="1:4">
      <c r="A324" t="s">
        <v>21140</v>
      </c>
      <c r="B324" t="s">
        <v>6006</v>
      </c>
      <c r="C324" t="s">
        <v>6007</v>
      </c>
      <c r="D324" t="s">
        <v>772</v>
      </c>
    </row>
    <row r="325" spans="1:4">
      <c r="A325" t="s">
        <v>21141</v>
      </c>
      <c r="B325" t="s">
        <v>1755</v>
      </c>
      <c r="C325" t="s">
        <v>21142</v>
      </c>
      <c r="D325" t="s">
        <v>772</v>
      </c>
    </row>
    <row r="326" spans="1:4">
      <c r="A326" t="s">
        <v>21143</v>
      </c>
      <c r="B326" t="s">
        <v>18872</v>
      </c>
      <c r="C326" t="s">
        <v>1944</v>
      </c>
      <c r="D326" t="s">
        <v>772</v>
      </c>
    </row>
    <row r="327" spans="1:4">
      <c r="A327" t="s">
        <v>21144</v>
      </c>
      <c r="B327" t="s">
        <v>21145</v>
      </c>
      <c r="C327" t="s">
        <v>5208</v>
      </c>
      <c r="D327" t="s">
        <v>762</v>
      </c>
    </row>
    <row r="328" spans="1:4">
      <c r="A328" t="s">
        <v>21146</v>
      </c>
      <c r="B328" t="s">
        <v>6961</v>
      </c>
      <c r="C328" t="s">
        <v>6962</v>
      </c>
      <c r="D328" t="s">
        <v>772</v>
      </c>
    </row>
    <row r="329" spans="1:4">
      <c r="A329" t="s">
        <v>21147</v>
      </c>
      <c r="B329" t="s">
        <v>19222</v>
      </c>
      <c r="C329" t="s">
        <v>6229</v>
      </c>
      <c r="D329" t="s">
        <v>772</v>
      </c>
    </row>
    <row r="330" spans="1:4">
      <c r="A330" t="s">
        <v>21148</v>
      </c>
      <c r="B330" t="s">
        <v>21149</v>
      </c>
      <c r="C330" t="s">
        <v>5120</v>
      </c>
      <c r="D330" t="s">
        <v>762</v>
      </c>
    </row>
    <row r="331" spans="1:4">
      <c r="A331" t="s">
        <v>21150</v>
      </c>
      <c r="B331" t="s">
        <v>21151</v>
      </c>
      <c r="C331" t="s">
        <v>21152</v>
      </c>
      <c r="D331" t="s">
        <v>769</v>
      </c>
    </row>
    <row r="332" spans="1:4">
      <c r="A332" t="s">
        <v>21153</v>
      </c>
      <c r="B332" t="s">
        <v>21154</v>
      </c>
      <c r="C332" t="s">
        <v>2626</v>
      </c>
      <c r="D332" t="s">
        <v>769</v>
      </c>
    </row>
    <row r="333" spans="1:4">
      <c r="A333" t="s">
        <v>21155</v>
      </c>
      <c r="B333" t="s">
        <v>21156</v>
      </c>
      <c r="C333" t="s">
        <v>2649</v>
      </c>
      <c r="D333" t="s">
        <v>769</v>
      </c>
    </row>
    <row r="334" spans="1:4">
      <c r="A334" t="s">
        <v>21157</v>
      </c>
      <c r="B334" t="s">
        <v>6066</v>
      </c>
      <c r="C334" t="s">
        <v>21158</v>
      </c>
      <c r="D334" t="s">
        <v>770</v>
      </c>
    </row>
    <row r="335" spans="1:4">
      <c r="A335" t="s">
        <v>21159</v>
      </c>
      <c r="B335" t="s">
        <v>21160</v>
      </c>
      <c r="C335" t="s">
        <v>19978</v>
      </c>
      <c r="D335" t="s">
        <v>769</v>
      </c>
    </row>
    <row r="336" spans="1:4">
      <c r="A336" t="s">
        <v>21161</v>
      </c>
      <c r="B336" t="s">
        <v>21162</v>
      </c>
      <c r="C336" t="s">
        <v>21163</v>
      </c>
      <c r="D336" t="s">
        <v>768</v>
      </c>
    </row>
    <row r="337" spans="1:4">
      <c r="A337" t="s">
        <v>21164</v>
      </c>
      <c r="B337" t="s">
        <v>6777</v>
      </c>
      <c r="C337" t="s">
        <v>21165</v>
      </c>
      <c r="D337" t="s">
        <v>768</v>
      </c>
    </row>
    <row r="338" spans="1:4">
      <c r="A338" t="s">
        <v>21166</v>
      </c>
      <c r="B338" t="s">
        <v>6118</v>
      </c>
      <c r="C338" t="s">
        <v>6119</v>
      </c>
      <c r="D338" t="s">
        <v>768</v>
      </c>
    </row>
    <row r="339" spans="1:4">
      <c r="A339" t="s">
        <v>21167</v>
      </c>
      <c r="B339" t="s">
        <v>21168</v>
      </c>
      <c r="C339" t="s">
        <v>21169</v>
      </c>
      <c r="D339" t="s">
        <v>768</v>
      </c>
    </row>
    <row r="340" spans="1:4">
      <c r="A340" t="s">
        <v>21170</v>
      </c>
      <c r="B340" t="s">
        <v>2836</v>
      </c>
      <c r="C340" t="s">
        <v>2837</v>
      </c>
      <c r="D340" t="s">
        <v>768</v>
      </c>
    </row>
    <row r="341" spans="1:4">
      <c r="A341" t="s">
        <v>21171</v>
      </c>
      <c r="B341" t="s">
        <v>6200</v>
      </c>
      <c r="C341" t="s">
        <v>6201</v>
      </c>
      <c r="D341" t="s">
        <v>770</v>
      </c>
    </row>
    <row r="342" spans="1:4">
      <c r="A342" t="s">
        <v>21172</v>
      </c>
      <c r="B342" t="s">
        <v>5454</v>
      </c>
      <c r="C342" t="s">
        <v>21173</v>
      </c>
      <c r="D342" t="s">
        <v>764</v>
      </c>
    </row>
    <row r="343" spans="1:4">
      <c r="A343" t="s">
        <v>21174</v>
      </c>
      <c r="B343" t="s">
        <v>6821</v>
      </c>
      <c r="C343" t="s">
        <v>6822</v>
      </c>
      <c r="D343" t="s">
        <v>768</v>
      </c>
    </row>
    <row r="344" spans="1:4">
      <c r="A344" t="s">
        <v>21175</v>
      </c>
      <c r="B344" t="s">
        <v>5766</v>
      </c>
      <c r="C344" t="s">
        <v>5767</v>
      </c>
      <c r="D344" t="s">
        <v>769</v>
      </c>
    </row>
    <row r="345" spans="1:4">
      <c r="A345" t="s">
        <v>21176</v>
      </c>
      <c r="B345" t="s">
        <v>6279</v>
      </c>
      <c r="C345" t="s">
        <v>6280</v>
      </c>
      <c r="D345" t="s">
        <v>768</v>
      </c>
    </row>
    <row r="346" spans="1:4">
      <c r="A346" t="s">
        <v>21177</v>
      </c>
      <c r="B346" t="s">
        <v>19874</v>
      </c>
      <c r="C346" t="s">
        <v>21178</v>
      </c>
      <c r="D346" t="s">
        <v>762</v>
      </c>
    </row>
    <row r="347" spans="1:4">
      <c r="A347" t="s">
        <v>21179</v>
      </c>
      <c r="B347" t="s">
        <v>5955</v>
      </c>
      <c r="C347" t="s">
        <v>5956</v>
      </c>
      <c r="D347" t="s">
        <v>772</v>
      </c>
    </row>
    <row r="348" spans="1:4">
      <c r="A348" t="s">
        <v>21180</v>
      </c>
      <c r="B348" t="s">
        <v>6385</v>
      </c>
      <c r="C348" t="s">
        <v>6386</v>
      </c>
      <c r="D348" t="s">
        <v>772</v>
      </c>
    </row>
    <row r="349" spans="1:4">
      <c r="A349" t="s">
        <v>21181</v>
      </c>
      <c r="B349" t="s">
        <v>19428</v>
      </c>
      <c r="C349" t="s">
        <v>19429</v>
      </c>
      <c r="D349" t="s">
        <v>766</v>
      </c>
    </row>
    <row r="350" spans="1:4">
      <c r="A350" t="s">
        <v>21182</v>
      </c>
      <c r="B350" t="s">
        <v>21183</v>
      </c>
      <c r="C350" t="s">
        <v>21184</v>
      </c>
      <c r="D350" t="s">
        <v>777</v>
      </c>
    </row>
    <row r="351" spans="1:4">
      <c r="A351" t="s">
        <v>21185</v>
      </c>
      <c r="B351" t="s">
        <v>6399</v>
      </c>
      <c r="C351" t="s">
        <v>21186</v>
      </c>
      <c r="D351" t="s">
        <v>768</v>
      </c>
    </row>
    <row r="352" spans="1:4">
      <c r="A352" t="s">
        <v>21187</v>
      </c>
      <c r="B352" t="s">
        <v>6433</v>
      </c>
      <c r="C352" t="s">
        <v>18201</v>
      </c>
      <c r="D352" t="s">
        <v>772</v>
      </c>
    </row>
    <row r="353" spans="1:4">
      <c r="A353" t="s">
        <v>21188</v>
      </c>
      <c r="B353" t="s">
        <v>6495</v>
      </c>
      <c r="C353" t="s">
        <v>19488</v>
      </c>
      <c r="D353" t="s">
        <v>765</v>
      </c>
    </row>
    <row r="354" spans="1:4">
      <c r="A354" t="s">
        <v>21189</v>
      </c>
      <c r="B354" t="s">
        <v>21190</v>
      </c>
      <c r="C354" t="s">
        <v>21191</v>
      </c>
      <c r="D354" t="s">
        <v>765</v>
      </c>
    </row>
    <row r="355" spans="1:4">
      <c r="A355" t="s">
        <v>21192</v>
      </c>
      <c r="B355" t="s">
        <v>4374</v>
      </c>
      <c r="C355" t="s">
        <v>4375</v>
      </c>
      <c r="D355" t="s">
        <v>772</v>
      </c>
    </row>
    <row r="356" spans="1:4">
      <c r="A356" t="s">
        <v>21193</v>
      </c>
      <c r="B356" t="s">
        <v>6647</v>
      </c>
      <c r="C356" t="s">
        <v>6648</v>
      </c>
      <c r="D356" t="s">
        <v>777</v>
      </c>
    </row>
    <row r="357" spans="1:4">
      <c r="A357" t="s">
        <v>21194</v>
      </c>
      <c r="B357" t="s">
        <v>21195</v>
      </c>
      <c r="C357" t="s">
        <v>21196</v>
      </c>
      <c r="D357" t="s">
        <v>775</v>
      </c>
    </row>
    <row r="358" spans="1:4">
      <c r="A358" t="s">
        <v>21197</v>
      </c>
      <c r="B358" t="s">
        <v>6252</v>
      </c>
      <c r="C358" t="s">
        <v>6253</v>
      </c>
      <c r="D358" t="s">
        <v>777</v>
      </c>
    </row>
    <row r="359" spans="1:4">
      <c r="A359" t="s">
        <v>21198</v>
      </c>
      <c r="B359" t="s">
        <v>6518</v>
      </c>
      <c r="C359" t="s">
        <v>12073</v>
      </c>
      <c r="D359" t="s">
        <v>777</v>
      </c>
    </row>
    <row r="360" spans="1:4">
      <c r="A360" t="s">
        <v>21199</v>
      </c>
      <c r="B360" t="s">
        <v>6527</v>
      </c>
      <c r="C360" t="s">
        <v>21200</v>
      </c>
      <c r="D360" t="s">
        <v>770</v>
      </c>
    </row>
    <row r="361" spans="1:4">
      <c r="A361" t="s">
        <v>21201</v>
      </c>
      <c r="B361" t="s">
        <v>19494</v>
      </c>
      <c r="C361" t="s">
        <v>19495</v>
      </c>
      <c r="D361" t="s">
        <v>766</v>
      </c>
    </row>
    <row r="362" spans="1:4">
      <c r="A362" t="s">
        <v>21202</v>
      </c>
      <c r="B362" t="s">
        <v>19490</v>
      </c>
      <c r="C362" t="s">
        <v>6462</v>
      </c>
      <c r="D362" t="s">
        <v>766</v>
      </c>
    </row>
    <row r="363" spans="1:4">
      <c r="A363" t="s">
        <v>21203</v>
      </c>
      <c r="B363" t="s">
        <v>18129</v>
      </c>
      <c r="C363" t="s">
        <v>18130</v>
      </c>
      <c r="D363" t="s">
        <v>776</v>
      </c>
    </row>
    <row r="364" spans="1:4">
      <c r="A364" t="s">
        <v>21204</v>
      </c>
      <c r="B364" t="s">
        <v>18132</v>
      </c>
      <c r="C364" t="s">
        <v>1738</v>
      </c>
      <c r="D364" t="s">
        <v>776</v>
      </c>
    </row>
    <row r="365" spans="1:4">
      <c r="A365" t="s">
        <v>21205</v>
      </c>
      <c r="B365" t="s">
        <v>3223</v>
      </c>
      <c r="C365" t="s">
        <v>3224</v>
      </c>
      <c r="D365" t="s">
        <v>764</v>
      </c>
    </row>
    <row r="366" spans="1:4">
      <c r="A366" t="s">
        <v>21206</v>
      </c>
      <c r="B366" t="s">
        <v>21207</v>
      </c>
      <c r="C366" t="s">
        <v>19537</v>
      </c>
      <c r="D366" t="s">
        <v>777</v>
      </c>
    </row>
    <row r="367" spans="1:4">
      <c r="A367" t="s">
        <v>21208</v>
      </c>
      <c r="B367" t="s">
        <v>21209</v>
      </c>
      <c r="C367" t="s">
        <v>21210</v>
      </c>
      <c r="D367" t="s">
        <v>772</v>
      </c>
    </row>
    <row r="368" spans="1:4">
      <c r="A368" t="s">
        <v>21211</v>
      </c>
      <c r="B368" t="s">
        <v>19520</v>
      </c>
      <c r="C368" t="s">
        <v>19521</v>
      </c>
      <c r="D368" t="s">
        <v>765</v>
      </c>
    </row>
    <row r="369" spans="1:4">
      <c r="A369" t="s">
        <v>21212</v>
      </c>
      <c r="B369" t="s">
        <v>6472</v>
      </c>
      <c r="C369" t="s">
        <v>21213</v>
      </c>
      <c r="D369" t="s">
        <v>768</v>
      </c>
    </row>
    <row r="370" spans="1:4">
      <c r="A370" t="s">
        <v>21214</v>
      </c>
      <c r="B370" t="s">
        <v>3095</v>
      </c>
      <c r="C370" t="s">
        <v>3096</v>
      </c>
      <c r="D370" t="s">
        <v>764</v>
      </c>
    </row>
    <row r="371" spans="1:4">
      <c r="A371" t="s">
        <v>21215</v>
      </c>
      <c r="B371" t="s">
        <v>6261</v>
      </c>
      <c r="C371" t="s">
        <v>6262</v>
      </c>
      <c r="D371" t="s">
        <v>772</v>
      </c>
    </row>
    <row r="372" spans="1:4">
      <c r="A372" t="s">
        <v>21216</v>
      </c>
      <c r="B372" t="s">
        <v>21217</v>
      </c>
      <c r="C372" t="s">
        <v>21218</v>
      </c>
      <c r="D372" t="s">
        <v>768</v>
      </c>
    </row>
    <row r="373" spans="1:4">
      <c r="A373" t="s">
        <v>21219</v>
      </c>
      <c r="B373" t="s">
        <v>2154</v>
      </c>
      <c r="C373" t="s">
        <v>21220</v>
      </c>
      <c r="D373" t="s">
        <v>772</v>
      </c>
    </row>
    <row r="374" spans="1:4">
      <c r="A374" t="s">
        <v>21221</v>
      </c>
      <c r="B374" t="s">
        <v>21222</v>
      </c>
      <c r="C374" t="s">
        <v>21223</v>
      </c>
      <c r="D374" t="s">
        <v>772</v>
      </c>
    </row>
    <row r="375" spans="1:4">
      <c r="A375" t="s">
        <v>21224</v>
      </c>
      <c r="B375" t="s">
        <v>6670</v>
      </c>
      <c r="C375" t="s">
        <v>19599</v>
      </c>
      <c r="D375" t="s">
        <v>766</v>
      </c>
    </row>
    <row r="376" spans="1:4">
      <c r="A376" t="s">
        <v>21225</v>
      </c>
      <c r="B376" t="s">
        <v>21226</v>
      </c>
      <c r="C376" t="s">
        <v>21227</v>
      </c>
      <c r="D376" t="s">
        <v>775</v>
      </c>
    </row>
    <row r="377" spans="1:4">
      <c r="A377" t="s">
        <v>21228</v>
      </c>
      <c r="B377" t="s">
        <v>6504</v>
      </c>
      <c r="C377" t="s">
        <v>6505</v>
      </c>
      <c r="D377" t="s">
        <v>777</v>
      </c>
    </row>
    <row r="378" spans="1:4">
      <c r="A378" t="s">
        <v>21229</v>
      </c>
      <c r="B378" t="s">
        <v>21230</v>
      </c>
      <c r="C378" t="s">
        <v>21231</v>
      </c>
      <c r="D378" t="s">
        <v>766</v>
      </c>
    </row>
    <row r="379" spans="1:4">
      <c r="A379" t="s">
        <v>21232</v>
      </c>
      <c r="B379" t="s">
        <v>6717</v>
      </c>
      <c r="C379" t="s">
        <v>21233</v>
      </c>
      <c r="D379" t="s">
        <v>762</v>
      </c>
    </row>
    <row r="380" spans="1:4">
      <c r="A380" t="s">
        <v>21234</v>
      </c>
      <c r="B380" t="s">
        <v>21235</v>
      </c>
      <c r="C380" t="s">
        <v>21236</v>
      </c>
      <c r="D380" t="s">
        <v>772</v>
      </c>
    </row>
    <row r="381" spans="1:4">
      <c r="A381" t="s">
        <v>21237</v>
      </c>
      <c r="B381" t="s">
        <v>21238</v>
      </c>
      <c r="C381" t="s">
        <v>21239</v>
      </c>
      <c r="D381" t="s">
        <v>772</v>
      </c>
    </row>
    <row r="382" spans="1:4">
      <c r="A382" t="s">
        <v>21240</v>
      </c>
      <c r="B382" t="s">
        <v>21241</v>
      </c>
      <c r="C382" t="s">
        <v>6673</v>
      </c>
      <c r="D382" t="s">
        <v>765</v>
      </c>
    </row>
    <row r="383" spans="1:4">
      <c r="A383" t="s">
        <v>21242</v>
      </c>
      <c r="B383" t="s">
        <v>21243</v>
      </c>
      <c r="C383" t="s">
        <v>21244</v>
      </c>
      <c r="D383" t="s">
        <v>772</v>
      </c>
    </row>
    <row r="384" spans="1:4">
      <c r="A384" t="s">
        <v>21245</v>
      </c>
      <c r="B384" t="s">
        <v>19449</v>
      </c>
      <c r="C384" t="s">
        <v>21246</v>
      </c>
      <c r="D384" t="s">
        <v>764</v>
      </c>
    </row>
    <row r="385" spans="1:4">
      <c r="A385" t="s">
        <v>21247</v>
      </c>
      <c r="B385" t="s">
        <v>20819</v>
      </c>
      <c r="C385" t="s">
        <v>2831</v>
      </c>
      <c r="D385" t="s">
        <v>769</v>
      </c>
    </row>
    <row r="386" spans="1:4">
      <c r="A386" t="s">
        <v>21248</v>
      </c>
      <c r="B386" t="s">
        <v>6751</v>
      </c>
      <c r="C386" t="s">
        <v>6752</v>
      </c>
      <c r="D386" t="s">
        <v>768</v>
      </c>
    </row>
    <row r="387" spans="1:4">
      <c r="A387" t="s">
        <v>21249</v>
      </c>
      <c r="B387" t="s">
        <v>21250</v>
      </c>
      <c r="C387" t="s">
        <v>21251</v>
      </c>
      <c r="D387" t="s">
        <v>766</v>
      </c>
    </row>
    <row r="388" spans="1:4">
      <c r="A388" t="s">
        <v>21252</v>
      </c>
      <c r="B388" t="s">
        <v>21253</v>
      </c>
      <c r="C388" t="s">
        <v>21254</v>
      </c>
      <c r="D388" t="s">
        <v>766</v>
      </c>
    </row>
    <row r="389" spans="1:4">
      <c r="A389" t="s">
        <v>21255</v>
      </c>
      <c r="B389" t="s">
        <v>21256</v>
      </c>
      <c r="C389" t="s">
        <v>5167</v>
      </c>
      <c r="D389" t="s">
        <v>765</v>
      </c>
    </row>
    <row r="390" spans="1:4">
      <c r="A390" t="s">
        <v>21257</v>
      </c>
      <c r="B390" t="s">
        <v>5661</v>
      </c>
      <c r="C390" t="s">
        <v>21258</v>
      </c>
      <c r="D390" t="s">
        <v>764</v>
      </c>
    </row>
    <row r="391" spans="1:4">
      <c r="A391" t="s">
        <v>21259</v>
      </c>
      <c r="B391" t="s">
        <v>6404</v>
      </c>
      <c r="C391" t="s">
        <v>21260</v>
      </c>
      <c r="D391" t="s">
        <v>767</v>
      </c>
    </row>
    <row r="392" spans="1:4">
      <c r="A392" t="s">
        <v>21261</v>
      </c>
      <c r="B392" t="s">
        <v>21262</v>
      </c>
      <c r="C392" t="s">
        <v>21263</v>
      </c>
      <c r="D392" t="s">
        <v>766</v>
      </c>
    </row>
    <row r="393" spans="1:4">
      <c r="A393" t="s">
        <v>21264</v>
      </c>
      <c r="B393" t="s">
        <v>21265</v>
      </c>
      <c r="C393" t="s">
        <v>21266</v>
      </c>
      <c r="D393" t="s">
        <v>765</v>
      </c>
    </row>
    <row r="394" spans="1:4">
      <c r="A394" t="s">
        <v>21267</v>
      </c>
      <c r="B394" t="s">
        <v>20856</v>
      </c>
      <c r="C394" t="s">
        <v>6682</v>
      </c>
      <c r="D394" t="s">
        <v>770</v>
      </c>
    </row>
    <row r="395" spans="1:4">
      <c r="A395" t="s">
        <v>21268</v>
      </c>
      <c r="B395" t="s">
        <v>21269</v>
      </c>
      <c r="C395" t="s">
        <v>21270</v>
      </c>
      <c r="D395" t="s">
        <v>771</v>
      </c>
    </row>
    <row r="396" spans="1:4">
      <c r="A396" t="s">
        <v>21271</v>
      </c>
      <c r="B396" t="s">
        <v>21272</v>
      </c>
      <c r="C396" t="s">
        <v>21273</v>
      </c>
      <c r="D396" t="s">
        <v>766</v>
      </c>
    </row>
    <row r="397" spans="1:4">
      <c r="A397" t="s">
        <v>21274</v>
      </c>
      <c r="B397" t="s">
        <v>21275</v>
      </c>
      <c r="C397" t="s">
        <v>3009</v>
      </c>
      <c r="D397" t="s">
        <v>766</v>
      </c>
    </row>
    <row r="398" spans="1:4">
      <c r="A398" t="s">
        <v>21276</v>
      </c>
      <c r="B398" t="s">
        <v>21277</v>
      </c>
      <c r="C398" t="s">
        <v>21278</v>
      </c>
      <c r="D398" t="s">
        <v>765</v>
      </c>
    </row>
    <row r="399" spans="1:4">
      <c r="A399" t="s">
        <v>21279</v>
      </c>
      <c r="B399" t="s">
        <v>6833</v>
      </c>
      <c r="C399" t="s">
        <v>6834</v>
      </c>
      <c r="D399" t="s">
        <v>772</v>
      </c>
    </row>
    <row r="400" spans="1:4">
      <c r="A400" t="s">
        <v>21280</v>
      </c>
      <c r="B400" t="s">
        <v>21281</v>
      </c>
      <c r="C400" t="s">
        <v>21282</v>
      </c>
      <c r="D400" t="s">
        <v>772</v>
      </c>
    </row>
    <row r="401" spans="1:4">
      <c r="A401" t="s">
        <v>21283</v>
      </c>
      <c r="B401" t="s">
        <v>21284</v>
      </c>
      <c r="C401" t="s">
        <v>21285</v>
      </c>
      <c r="D401" t="s">
        <v>765</v>
      </c>
    </row>
    <row r="402" spans="1:4">
      <c r="A402" t="s">
        <v>21286</v>
      </c>
      <c r="B402" t="s">
        <v>21287</v>
      </c>
      <c r="C402" t="s">
        <v>21288</v>
      </c>
      <c r="D402" t="s">
        <v>775</v>
      </c>
    </row>
    <row r="403" spans="1:4">
      <c r="A403" t="s">
        <v>21289</v>
      </c>
      <c r="B403" t="s">
        <v>21290</v>
      </c>
      <c r="C403" t="s">
        <v>19234</v>
      </c>
      <c r="D403" t="s">
        <v>775</v>
      </c>
    </row>
    <row r="404" spans="1:4">
      <c r="A404" t="s">
        <v>21291</v>
      </c>
      <c r="B404" t="s">
        <v>21292</v>
      </c>
      <c r="C404" t="s">
        <v>21293</v>
      </c>
      <c r="D404" t="s">
        <v>766</v>
      </c>
    </row>
    <row r="405" spans="1:4">
      <c r="A405" t="s">
        <v>21294</v>
      </c>
      <c r="B405" t="s">
        <v>21295</v>
      </c>
      <c r="C405" t="s">
        <v>6861</v>
      </c>
      <c r="D405" t="s">
        <v>772</v>
      </c>
    </row>
    <row r="406" spans="1:4">
      <c r="A406" t="s">
        <v>21296</v>
      </c>
      <c r="B406" t="s">
        <v>1985</v>
      </c>
      <c r="C406" t="s">
        <v>4799</v>
      </c>
      <c r="D406" t="s">
        <v>772</v>
      </c>
    </row>
    <row r="407" spans="1:4">
      <c r="A407" t="s">
        <v>21297</v>
      </c>
      <c r="B407" t="s">
        <v>5067</v>
      </c>
      <c r="C407" t="s">
        <v>21298</v>
      </c>
      <c r="D407" t="s">
        <v>777</v>
      </c>
    </row>
    <row r="408" spans="1:4">
      <c r="A408" t="s">
        <v>21299</v>
      </c>
      <c r="B408" t="s">
        <v>21300</v>
      </c>
      <c r="C408" t="s">
        <v>21301</v>
      </c>
      <c r="D408" t="s">
        <v>766</v>
      </c>
    </row>
    <row r="409" spans="1:4">
      <c r="A409" t="s">
        <v>21302</v>
      </c>
      <c r="B409" t="s">
        <v>3372</v>
      </c>
      <c r="C409" t="s">
        <v>3373</v>
      </c>
      <c r="D409" t="s">
        <v>777</v>
      </c>
    </row>
    <row r="410" spans="1:4">
      <c r="A410" t="s">
        <v>21303</v>
      </c>
      <c r="B410" t="s">
        <v>21304</v>
      </c>
      <c r="C410" t="s">
        <v>21305</v>
      </c>
      <c r="D410" t="s">
        <v>762</v>
      </c>
    </row>
    <row r="411" spans="1:4">
      <c r="A411" t="s">
        <v>21306</v>
      </c>
      <c r="B411" t="s">
        <v>19752</v>
      </c>
      <c r="C411" t="s">
        <v>21307</v>
      </c>
      <c r="D411" t="s">
        <v>766</v>
      </c>
    </row>
    <row r="412" spans="1:4">
      <c r="A412" t="s">
        <v>21308</v>
      </c>
      <c r="B412" t="s">
        <v>21309</v>
      </c>
      <c r="C412" t="s">
        <v>21310</v>
      </c>
      <c r="D412" t="s">
        <v>765</v>
      </c>
    </row>
    <row r="413" spans="1:4">
      <c r="A413" t="s">
        <v>21311</v>
      </c>
      <c r="B413" t="s">
        <v>7215</v>
      </c>
      <c r="C413" t="s">
        <v>7216</v>
      </c>
      <c r="D413" t="s">
        <v>769</v>
      </c>
    </row>
    <row r="414" spans="1:4">
      <c r="A414" t="s">
        <v>21312</v>
      </c>
      <c r="B414" t="s">
        <v>3372</v>
      </c>
      <c r="C414" t="s">
        <v>21313</v>
      </c>
      <c r="D414" t="s">
        <v>777</v>
      </c>
    </row>
    <row r="415" spans="1:4">
      <c r="A415" t="s">
        <v>21314</v>
      </c>
      <c r="B415" t="s">
        <v>19554</v>
      </c>
      <c r="C415" t="s">
        <v>21315</v>
      </c>
      <c r="D415" t="s">
        <v>763</v>
      </c>
    </row>
    <row r="416" spans="1:4">
      <c r="A416" t="s">
        <v>21316</v>
      </c>
      <c r="B416" t="s">
        <v>19900</v>
      </c>
      <c r="C416" t="s">
        <v>6937</v>
      </c>
      <c r="D416" t="s">
        <v>768</v>
      </c>
    </row>
    <row r="417" spans="1:4">
      <c r="A417" t="s">
        <v>21317</v>
      </c>
      <c r="B417" t="s">
        <v>21318</v>
      </c>
      <c r="C417" t="s">
        <v>19795</v>
      </c>
      <c r="D417" t="s">
        <v>773</v>
      </c>
    </row>
    <row r="418" spans="1:4">
      <c r="A418" t="s">
        <v>21319</v>
      </c>
      <c r="B418" t="s">
        <v>19814</v>
      </c>
      <c r="C418" t="s">
        <v>19815</v>
      </c>
      <c r="D418" t="s">
        <v>773</v>
      </c>
    </row>
    <row r="419" spans="1:4">
      <c r="A419" t="s">
        <v>21320</v>
      </c>
      <c r="B419" t="s">
        <v>18046</v>
      </c>
      <c r="C419" t="s">
        <v>18047</v>
      </c>
      <c r="D419" t="s">
        <v>766</v>
      </c>
    </row>
    <row r="420" spans="1:4">
      <c r="A420" t="s">
        <v>21321</v>
      </c>
      <c r="B420" t="s">
        <v>21322</v>
      </c>
      <c r="C420" t="s">
        <v>18576</v>
      </c>
      <c r="D420" t="s">
        <v>773</v>
      </c>
    </row>
    <row r="421" spans="1:4">
      <c r="A421" t="s">
        <v>21323</v>
      </c>
      <c r="B421" t="s">
        <v>7042</v>
      </c>
      <c r="C421" t="s">
        <v>21324</v>
      </c>
      <c r="D421" t="s">
        <v>772</v>
      </c>
    </row>
    <row r="422" spans="1:4">
      <c r="A422" t="s">
        <v>21325</v>
      </c>
      <c r="B422" t="s">
        <v>2915</v>
      </c>
      <c r="C422" t="s">
        <v>4822</v>
      </c>
      <c r="D422" t="s">
        <v>773</v>
      </c>
    </row>
    <row r="423" spans="1:4">
      <c r="A423" t="s">
        <v>21326</v>
      </c>
      <c r="B423" t="s">
        <v>21327</v>
      </c>
      <c r="C423" t="s">
        <v>21328</v>
      </c>
      <c r="D423" t="s">
        <v>770</v>
      </c>
    </row>
    <row r="424" spans="1:4">
      <c r="A424" t="s">
        <v>21329</v>
      </c>
      <c r="B424" t="s">
        <v>18363</v>
      </c>
      <c r="C424" t="s">
        <v>21330</v>
      </c>
      <c r="D424" t="s">
        <v>776</v>
      </c>
    </row>
    <row r="425" spans="1:4">
      <c r="A425" t="s">
        <v>21331</v>
      </c>
      <c r="B425" t="s">
        <v>7068</v>
      </c>
      <c r="C425" t="s">
        <v>19846</v>
      </c>
      <c r="D425" t="s">
        <v>764</v>
      </c>
    </row>
    <row r="426" spans="1:4">
      <c r="A426" t="s">
        <v>21332</v>
      </c>
      <c r="B426" t="s">
        <v>21333</v>
      </c>
      <c r="C426" t="s">
        <v>18997</v>
      </c>
      <c r="D426" t="s">
        <v>770</v>
      </c>
    </row>
    <row r="427" spans="1:4">
      <c r="A427" t="s">
        <v>21334</v>
      </c>
      <c r="B427" t="s">
        <v>21335</v>
      </c>
      <c r="C427" t="s">
        <v>21336</v>
      </c>
      <c r="D427" t="s">
        <v>772</v>
      </c>
    </row>
    <row r="428" spans="1:4">
      <c r="A428" t="s">
        <v>21337</v>
      </c>
      <c r="B428" t="s">
        <v>6189</v>
      </c>
      <c r="C428" t="s">
        <v>6190</v>
      </c>
      <c r="D428" t="s">
        <v>766</v>
      </c>
    </row>
    <row r="429" spans="1:4">
      <c r="A429" t="s">
        <v>21338</v>
      </c>
      <c r="B429" t="s">
        <v>19884</v>
      </c>
      <c r="C429" t="s">
        <v>19885</v>
      </c>
      <c r="D429" t="s">
        <v>765</v>
      </c>
    </row>
    <row r="430" spans="1:4">
      <c r="A430" t="s">
        <v>21339</v>
      </c>
      <c r="B430" t="s">
        <v>21340</v>
      </c>
      <c r="C430" t="s">
        <v>21341</v>
      </c>
      <c r="D430" t="s">
        <v>775</v>
      </c>
    </row>
    <row r="431" spans="1:4">
      <c r="A431" t="s">
        <v>21342</v>
      </c>
      <c r="B431" t="s">
        <v>6759</v>
      </c>
      <c r="C431" t="s">
        <v>6760</v>
      </c>
      <c r="D431" t="s">
        <v>767</v>
      </c>
    </row>
    <row r="432" spans="1:4">
      <c r="A432" t="s">
        <v>21343</v>
      </c>
      <c r="B432" t="s">
        <v>21344</v>
      </c>
      <c r="C432" t="s">
        <v>7083</v>
      </c>
      <c r="D432" t="s">
        <v>765</v>
      </c>
    </row>
    <row r="433" spans="1:4">
      <c r="A433" t="s">
        <v>21345</v>
      </c>
      <c r="B433" t="s">
        <v>19860</v>
      </c>
      <c r="C433" t="s">
        <v>2180</v>
      </c>
      <c r="D433" t="s">
        <v>772</v>
      </c>
    </row>
    <row r="434" spans="1:4">
      <c r="A434" t="s">
        <v>21346</v>
      </c>
      <c r="B434" t="s">
        <v>7227</v>
      </c>
      <c r="C434" t="s">
        <v>7228</v>
      </c>
      <c r="D434" t="s">
        <v>768</v>
      </c>
    </row>
    <row r="435" spans="1:4">
      <c r="A435" t="s">
        <v>21347</v>
      </c>
      <c r="B435" t="s">
        <v>21348</v>
      </c>
      <c r="C435" t="s">
        <v>21349</v>
      </c>
      <c r="D435" t="s">
        <v>769</v>
      </c>
    </row>
    <row r="436" spans="1:4">
      <c r="A436" t="s">
        <v>21350</v>
      </c>
      <c r="B436" t="s">
        <v>7197</v>
      </c>
      <c r="C436" t="s">
        <v>7198</v>
      </c>
      <c r="D436" t="s">
        <v>768</v>
      </c>
    </row>
    <row r="437" spans="1:4">
      <c r="A437" t="s">
        <v>21351</v>
      </c>
      <c r="B437" t="s">
        <v>7221</v>
      </c>
      <c r="C437" t="s">
        <v>7222</v>
      </c>
      <c r="D437" t="s">
        <v>771</v>
      </c>
    </row>
    <row r="438" spans="1:4">
      <c r="A438" t="s">
        <v>21352</v>
      </c>
      <c r="B438" t="s">
        <v>21353</v>
      </c>
      <c r="C438" t="s">
        <v>6847</v>
      </c>
      <c r="D438" t="s">
        <v>766</v>
      </c>
    </row>
    <row r="439" spans="1:4">
      <c r="A439" t="s">
        <v>21354</v>
      </c>
      <c r="B439" t="s">
        <v>21355</v>
      </c>
      <c r="C439" t="s">
        <v>20008</v>
      </c>
      <c r="D439" t="s">
        <v>762</v>
      </c>
    </row>
    <row r="440" spans="1:4">
      <c r="A440" t="s">
        <v>21356</v>
      </c>
      <c r="B440" t="s">
        <v>19877</v>
      </c>
      <c r="C440" t="s">
        <v>21357</v>
      </c>
      <c r="D440" t="s">
        <v>765</v>
      </c>
    </row>
    <row r="441" spans="1:4">
      <c r="A441" t="s">
        <v>21358</v>
      </c>
      <c r="B441" t="s">
        <v>7248</v>
      </c>
      <c r="C441" t="s">
        <v>7249</v>
      </c>
      <c r="D441" t="s">
        <v>775</v>
      </c>
    </row>
    <row r="442" spans="1:4">
      <c r="A442" t="s">
        <v>21359</v>
      </c>
      <c r="B442" t="s">
        <v>6069</v>
      </c>
      <c r="C442" t="s">
        <v>6070</v>
      </c>
      <c r="D442" t="s">
        <v>769</v>
      </c>
    </row>
    <row r="443" spans="1:4">
      <c r="A443" t="s">
        <v>21360</v>
      </c>
      <c r="B443" t="s">
        <v>21361</v>
      </c>
      <c r="C443" t="s">
        <v>2066</v>
      </c>
      <c r="D443" t="s">
        <v>772</v>
      </c>
    </row>
    <row r="444" spans="1:4">
      <c r="A444" t="s">
        <v>21362</v>
      </c>
      <c r="B444" t="s">
        <v>21363</v>
      </c>
      <c r="C444" t="s">
        <v>19399</v>
      </c>
      <c r="D444" t="s">
        <v>775</v>
      </c>
    </row>
    <row r="445" spans="1:4">
      <c r="A445" t="s">
        <v>21364</v>
      </c>
      <c r="B445" t="s">
        <v>19887</v>
      </c>
      <c r="C445" t="s">
        <v>1120</v>
      </c>
      <c r="D445" t="s">
        <v>769</v>
      </c>
    </row>
    <row r="446" spans="1:4">
      <c r="A446" t="s">
        <v>21365</v>
      </c>
      <c r="B446" t="s">
        <v>21366</v>
      </c>
      <c r="C446" t="s">
        <v>1248</v>
      </c>
      <c r="D446" t="s">
        <v>776</v>
      </c>
    </row>
    <row r="447" spans="1:4">
      <c r="A447" t="s">
        <v>21367</v>
      </c>
      <c r="B447" t="s">
        <v>7280</v>
      </c>
      <c r="C447" t="s">
        <v>7281</v>
      </c>
      <c r="D447" t="s">
        <v>765</v>
      </c>
    </row>
    <row r="448" spans="1:4">
      <c r="A448" t="s">
        <v>21368</v>
      </c>
      <c r="B448" t="s">
        <v>21369</v>
      </c>
      <c r="C448" t="s">
        <v>21370</v>
      </c>
      <c r="D448" t="s">
        <v>773</v>
      </c>
    </row>
    <row r="449" spans="1:4">
      <c r="A449" t="s">
        <v>21371</v>
      </c>
      <c r="B449" t="s">
        <v>18278</v>
      </c>
      <c r="C449" t="s">
        <v>21372</v>
      </c>
      <c r="D449" t="s">
        <v>772</v>
      </c>
    </row>
    <row r="450" spans="1:4">
      <c r="A450" t="s">
        <v>21373</v>
      </c>
      <c r="B450" t="s">
        <v>18275</v>
      </c>
      <c r="C450" t="s">
        <v>21374</v>
      </c>
      <c r="D450" t="s">
        <v>772</v>
      </c>
    </row>
    <row r="451" spans="1:4">
      <c r="A451" t="s">
        <v>21375</v>
      </c>
      <c r="B451" t="s">
        <v>6575</v>
      </c>
      <c r="C451" t="s">
        <v>6576</v>
      </c>
      <c r="D451" t="s">
        <v>766</v>
      </c>
    </row>
    <row r="452" spans="1:4">
      <c r="A452" t="s">
        <v>21376</v>
      </c>
      <c r="B452" t="s">
        <v>19812</v>
      </c>
      <c r="C452" t="s">
        <v>2822</v>
      </c>
      <c r="D452" t="s">
        <v>770</v>
      </c>
    </row>
    <row r="453" spans="1:4">
      <c r="A453" t="s">
        <v>21377</v>
      </c>
      <c r="B453" t="s">
        <v>19898</v>
      </c>
      <c r="C453" t="s">
        <v>7304</v>
      </c>
      <c r="D453" t="s">
        <v>766</v>
      </c>
    </row>
    <row r="454" spans="1:4">
      <c r="A454" t="s">
        <v>21378</v>
      </c>
      <c r="B454" t="s">
        <v>21379</v>
      </c>
      <c r="C454" t="s">
        <v>4744</v>
      </c>
      <c r="D454" t="s">
        <v>763</v>
      </c>
    </row>
    <row r="455" spans="1:4">
      <c r="A455" t="s">
        <v>21380</v>
      </c>
      <c r="B455" t="s">
        <v>21381</v>
      </c>
      <c r="C455" t="s">
        <v>7309</v>
      </c>
      <c r="D455" t="s">
        <v>766</v>
      </c>
    </row>
    <row r="456" spans="1:4">
      <c r="A456" t="s">
        <v>21382</v>
      </c>
      <c r="B456" t="s">
        <v>19988</v>
      </c>
      <c r="C456" t="s">
        <v>21383</v>
      </c>
      <c r="D456" t="s">
        <v>766</v>
      </c>
    </row>
    <row r="457" spans="1:4">
      <c r="A457" t="s">
        <v>21384</v>
      </c>
      <c r="B457" t="s">
        <v>21385</v>
      </c>
      <c r="C457" t="s">
        <v>21386</v>
      </c>
      <c r="D457" t="s">
        <v>773</v>
      </c>
    </row>
    <row r="458" spans="1:4">
      <c r="A458" t="s">
        <v>21387</v>
      </c>
      <c r="B458" t="s">
        <v>19932</v>
      </c>
      <c r="C458" t="s">
        <v>7312</v>
      </c>
      <c r="D458" t="s">
        <v>777</v>
      </c>
    </row>
    <row r="459" spans="1:4">
      <c r="A459" t="s">
        <v>21388</v>
      </c>
      <c r="B459" t="s">
        <v>21389</v>
      </c>
      <c r="C459" t="s">
        <v>21390</v>
      </c>
      <c r="D459" t="s">
        <v>776</v>
      </c>
    </row>
    <row r="460" spans="1:4">
      <c r="A460" t="s">
        <v>21391</v>
      </c>
      <c r="B460" t="s">
        <v>21392</v>
      </c>
      <c r="C460" t="s">
        <v>21393</v>
      </c>
      <c r="D460" t="s">
        <v>763</v>
      </c>
    </row>
    <row r="461" spans="1:4">
      <c r="A461" t="s">
        <v>21394</v>
      </c>
      <c r="B461" t="s">
        <v>21395</v>
      </c>
      <c r="C461" t="s">
        <v>21396</v>
      </c>
      <c r="D461" t="s">
        <v>776</v>
      </c>
    </row>
    <row r="462" spans="1:4">
      <c r="A462" t="s">
        <v>21397</v>
      </c>
      <c r="B462" t="s">
        <v>19923</v>
      </c>
      <c r="C462" t="s">
        <v>1056</v>
      </c>
      <c r="D462" t="s">
        <v>766</v>
      </c>
    </row>
    <row r="463" spans="1:4">
      <c r="A463" t="s">
        <v>21398</v>
      </c>
      <c r="B463" t="s">
        <v>3363</v>
      </c>
      <c r="C463" t="s">
        <v>3364</v>
      </c>
      <c r="D463" t="s">
        <v>777</v>
      </c>
    </row>
    <row r="464" spans="1:4">
      <c r="A464" t="s">
        <v>21399</v>
      </c>
      <c r="B464" t="s">
        <v>21400</v>
      </c>
      <c r="C464" t="s">
        <v>7331</v>
      </c>
      <c r="D464" t="s">
        <v>777</v>
      </c>
    </row>
    <row r="465" spans="1:4">
      <c r="A465" t="s">
        <v>21401</v>
      </c>
      <c r="B465" t="s">
        <v>3217</v>
      </c>
      <c r="C465" t="s">
        <v>3218</v>
      </c>
      <c r="D465" t="s">
        <v>764</v>
      </c>
    </row>
    <row r="466" spans="1:4">
      <c r="A466" t="s">
        <v>21402</v>
      </c>
      <c r="B466" t="s">
        <v>19419</v>
      </c>
      <c r="C466" t="s">
        <v>19792</v>
      </c>
      <c r="D466" t="s">
        <v>769</v>
      </c>
    </row>
    <row r="467" spans="1:4">
      <c r="A467" t="s">
        <v>21403</v>
      </c>
      <c r="B467" t="s">
        <v>7369</v>
      </c>
      <c r="C467" t="s">
        <v>7370</v>
      </c>
      <c r="D467" t="s">
        <v>771</v>
      </c>
    </row>
    <row r="468" spans="1:4">
      <c r="A468" t="s">
        <v>21404</v>
      </c>
      <c r="B468" t="s">
        <v>21405</v>
      </c>
      <c r="C468" t="s">
        <v>21406</v>
      </c>
      <c r="D468" t="s">
        <v>772</v>
      </c>
    </row>
    <row r="469" spans="1:4">
      <c r="A469" t="s">
        <v>21407</v>
      </c>
      <c r="B469" t="s">
        <v>4827</v>
      </c>
      <c r="C469" t="s">
        <v>19085</v>
      </c>
      <c r="D469" t="s">
        <v>772</v>
      </c>
    </row>
    <row r="470" spans="1:4">
      <c r="A470" t="s">
        <v>21408</v>
      </c>
      <c r="B470" t="s">
        <v>1789</v>
      </c>
      <c r="C470" t="s">
        <v>21409</v>
      </c>
      <c r="D470" t="s">
        <v>771</v>
      </c>
    </row>
    <row r="471" spans="1:4">
      <c r="A471" t="s">
        <v>21410</v>
      </c>
      <c r="B471" t="s">
        <v>2735</v>
      </c>
      <c r="C471" t="s">
        <v>5139</v>
      </c>
      <c r="D471" t="s">
        <v>762</v>
      </c>
    </row>
    <row r="472" spans="1:4">
      <c r="A472" t="s">
        <v>21411</v>
      </c>
      <c r="B472" t="s">
        <v>21412</v>
      </c>
      <c r="C472" t="s">
        <v>21413</v>
      </c>
      <c r="D472" t="s">
        <v>772</v>
      </c>
    </row>
    <row r="473" spans="1:4">
      <c r="A473" t="s">
        <v>21414</v>
      </c>
      <c r="B473" t="s">
        <v>18530</v>
      </c>
      <c r="C473" t="s">
        <v>1100</v>
      </c>
      <c r="D473" t="s">
        <v>769</v>
      </c>
    </row>
    <row r="474" spans="1:4">
      <c r="A474" t="s">
        <v>21415</v>
      </c>
      <c r="B474" t="s">
        <v>19864</v>
      </c>
      <c r="C474" t="s">
        <v>19865</v>
      </c>
      <c r="D474" t="s">
        <v>765</v>
      </c>
    </row>
    <row r="475" spans="1:4">
      <c r="A475" t="s">
        <v>21416</v>
      </c>
      <c r="B475" t="s">
        <v>21417</v>
      </c>
      <c r="C475" t="s">
        <v>2310</v>
      </c>
      <c r="D475" t="s">
        <v>772</v>
      </c>
    </row>
    <row r="476" spans="1:4">
      <c r="A476" t="s">
        <v>21418</v>
      </c>
      <c r="B476" t="s">
        <v>7387</v>
      </c>
      <c r="C476" t="s">
        <v>7388</v>
      </c>
      <c r="D476" t="s">
        <v>771</v>
      </c>
    </row>
    <row r="477" spans="1:4">
      <c r="A477" t="s">
        <v>21419</v>
      </c>
      <c r="B477" t="s">
        <v>4116</v>
      </c>
      <c r="C477" t="s">
        <v>4533</v>
      </c>
      <c r="D477" t="s">
        <v>771</v>
      </c>
    </row>
    <row r="478" spans="1:4">
      <c r="A478" t="s">
        <v>21420</v>
      </c>
      <c r="B478" t="s">
        <v>21421</v>
      </c>
      <c r="C478" t="s">
        <v>21422</v>
      </c>
      <c r="D478" t="s">
        <v>775</v>
      </c>
    </row>
    <row r="479" spans="1:4">
      <c r="A479" t="s">
        <v>21423</v>
      </c>
      <c r="B479" t="s">
        <v>21424</v>
      </c>
      <c r="C479" t="s">
        <v>2163</v>
      </c>
      <c r="D479" t="s">
        <v>772</v>
      </c>
    </row>
    <row r="480" spans="1:4">
      <c r="A480" t="s">
        <v>21425</v>
      </c>
      <c r="B480" t="s">
        <v>5038</v>
      </c>
      <c r="C480" t="s">
        <v>5039</v>
      </c>
      <c r="D480" t="s">
        <v>765</v>
      </c>
    </row>
    <row r="481" spans="1:4">
      <c r="A481" t="s">
        <v>21426</v>
      </c>
      <c r="B481" t="s">
        <v>4116</v>
      </c>
      <c r="C481" t="s">
        <v>4117</v>
      </c>
      <c r="D481" t="s">
        <v>771</v>
      </c>
    </row>
    <row r="482" spans="1:4">
      <c r="A482" t="s">
        <v>21427</v>
      </c>
      <c r="B482" t="s">
        <v>7411</v>
      </c>
      <c r="C482" t="s">
        <v>7412</v>
      </c>
      <c r="D482" t="s">
        <v>777</v>
      </c>
    </row>
    <row r="483" spans="1:4">
      <c r="A483" t="s">
        <v>21428</v>
      </c>
      <c r="B483" t="s">
        <v>19902</v>
      </c>
      <c r="C483" t="s">
        <v>19903</v>
      </c>
      <c r="D483" t="s">
        <v>772</v>
      </c>
    </row>
    <row r="484" spans="1:4">
      <c r="A484" t="s">
        <v>21429</v>
      </c>
      <c r="B484" t="s">
        <v>21430</v>
      </c>
      <c r="C484" t="s">
        <v>21431</v>
      </c>
      <c r="D484" t="s">
        <v>772</v>
      </c>
    </row>
    <row r="485" spans="1:4">
      <c r="A485" t="s">
        <v>21432</v>
      </c>
      <c r="B485" t="s">
        <v>21433</v>
      </c>
      <c r="C485" t="s">
        <v>21434</v>
      </c>
      <c r="D485" t="s">
        <v>772</v>
      </c>
    </row>
    <row r="486" spans="1:4">
      <c r="A486" t="s">
        <v>21435</v>
      </c>
      <c r="B486" t="s">
        <v>21436</v>
      </c>
      <c r="C486" t="s">
        <v>21437</v>
      </c>
      <c r="D486" t="s">
        <v>768</v>
      </c>
    </row>
    <row r="487" spans="1:4">
      <c r="A487" t="s">
        <v>21438</v>
      </c>
      <c r="B487" t="s">
        <v>1155</v>
      </c>
      <c r="C487" t="s">
        <v>19145</v>
      </c>
      <c r="D487" t="s">
        <v>763</v>
      </c>
    </row>
    <row r="488" spans="1:4">
      <c r="A488" t="s">
        <v>21439</v>
      </c>
      <c r="B488" t="s">
        <v>7194</v>
      </c>
      <c r="C488" t="s">
        <v>7195</v>
      </c>
      <c r="D488" t="s">
        <v>768</v>
      </c>
    </row>
  </sheetData>
  <pageMargins left="0.7" right="0.7" top="0.75" bottom="0.75" header="0.3" footer="0.3"/>
  <headerFooter/>
  <tableParts count="1">
    <tablePart r:id="rId1"/>
  </tableParts>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V18"/>
  <sheetViews>
    <sheetView topLeftCell="O1" workbookViewId="0">
      <selection activeCell="S22" sqref="S22"/>
    </sheetView>
  </sheetViews>
  <sheetFormatPr defaultColWidth="9" defaultRowHeight="14"/>
  <cols>
    <col min="1" max="2" width="14.4" customWidth="1"/>
    <col min="3" max="10" width="12.8" customWidth="1"/>
    <col min="11" max="22" width="13.9333333333333" customWidth="1"/>
  </cols>
  <sheetData>
    <row r="1" spans="1:22">
      <c r="A1" t="s">
        <v>789</v>
      </c>
      <c r="B1" t="s">
        <v>790</v>
      </c>
      <c r="C1" t="s">
        <v>791</v>
      </c>
      <c r="D1" t="s">
        <v>792</v>
      </c>
      <c r="E1" t="s">
        <v>793</v>
      </c>
      <c r="F1" t="s">
        <v>794</v>
      </c>
      <c r="G1" t="s">
        <v>795</v>
      </c>
      <c r="H1" t="s">
        <v>796</v>
      </c>
      <c r="I1" t="s">
        <v>797</v>
      </c>
      <c r="J1" t="s">
        <v>798</v>
      </c>
      <c r="K1" t="s">
        <v>799</v>
      </c>
      <c r="L1" t="s">
        <v>800</v>
      </c>
      <c r="M1" t="s">
        <v>801</v>
      </c>
      <c r="N1" t="s">
        <v>802</v>
      </c>
      <c r="O1" t="s">
        <v>803</v>
      </c>
      <c r="P1" t="s">
        <v>804</v>
      </c>
      <c r="Q1" t="s">
        <v>805</v>
      </c>
      <c r="R1" t="s">
        <v>806</v>
      </c>
      <c r="S1" t="s">
        <v>807</v>
      </c>
      <c r="T1" t="s">
        <v>808</v>
      </c>
      <c r="U1" t="s">
        <v>809</v>
      </c>
      <c r="V1" t="s">
        <v>810</v>
      </c>
    </row>
    <row r="2" spans="1:22">
      <c r="A2" t="s">
        <v>17</v>
      </c>
      <c r="B2">
        <v>107611</v>
      </c>
      <c r="C2">
        <v>134253</v>
      </c>
      <c r="D2">
        <v>144888</v>
      </c>
      <c r="E2">
        <v>150970</v>
      </c>
      <c r="F2">
        <v>189711</v>
      </c>
      <c r="G2">
        <v>274246</v>
      </c>
      <c r="H2">
        <v>444326</v>
      </c>
      <c r="I2">
        <v>478336</v>
      </c>
      <c r="J2">
        <v>346561</v>
      </c>
      <c r="K2">
        <v>388579</v>
      </c>
      <c r="L2">
        <v>813830</v>
      </c>
      <c r="M2">
        <v>1152876</v>
      </c>
      <c r="N2">
        <v>1396870</v>
      </c>
      <c r="O2">
        <v>1108695</v>
      </c>
      <c r="P2">
        <v>843322</v>
      </c>
      <c r="Q2">
        <v>720231</v>
      </c>
      <c r="R2">
        <v>587229</v>
      </c>
      <c r="S2">
        <v>372193</v>
      </c>
      <c r="T2">
        <v>181225</v>
      </c>
      <c r="U2">
        <v>50332</v>
      </c>
      <c r="V2" t="s">
        <v>21440</v>
      </c>
    </row>
    <row r="3" spans="1:22">
      <c r="A3" t="s">
        <v>762</v>
      </c>
      <c r="B3">
        <v>1425</v>
      </c>
      <c r="C3">
        <v>1879</v>
      </c>
      <c r="D3">
        <v>2236</v>
      </c>
      <c r="E3">
        <v>2583</v>
      </c>
      <c r="F3">
        <v>3303</v>
      </c>
      <c r="G3">
        <v>4596</v>
      </c>
      <c r="H3">
        <v>8681</v>
      </c>
      <c r="I3">
        <v>11456</v>
      </c>
      <c r="J3">
        <v>9944</v>
      </c>
      <c r="K3">
        <v>11599</v>
      </c>
      <c r="L3">
        <v>23915</v>
      </c>
      <c r="M3">
        <v>29599</v>
      </c>
      <c r="N3">
        <v>32536</v>
      </c>
      <c r="O3">
        <v>23942</v>
      </c>
      <c r="P3">
        <v>17253</v>
      </c>
      <c r="Q3">
        <v>15560</v>
      </c>
      <c r="R3">
        <v>11919</v>
      </c>
      <c r="S3">
        <v>6391</v>
      </c>
      <c r="T3">
        <v>2355</v>
      </c>
      <c r="U3">
        <v>320</v>
      </c>
      <c r="V3" t="s">
        <v>860</v>
      </c>
    </row>
    <row r="4" spans="1:22">
      <c r="A4" t="s">
        <v>763</v>
      </c>
      <c r="B4">
        <v>3566</v>
      </c>
      <c r="C4">
        <v>4525</v>
      </c>
      <c r="D4">
        <v>4931</v>
      </c>
      <c r="E4">
        <v>5584</v>
      </c>
      <c r="F4">
        <v>7838</v>
      </c>
      <c r="G4">
        <v>11047</v>
      </c>
      <c r="H4">
        <v>16579</v>
      </c>
      <c r="I4">
        <v>22280</v>
      </c>
      <c r="J4">
        <v>18002</v>
      </c>
      <c r="K4">
        <v>15725</v>
      </c>
      <c r="L4">
        <v>34600</v>
      </c>
      <c r="M4">
        <v>44059</v>
      </c>
      <c r="N4">
        <v>46838</v>
      </c>
      <c r="O4">
        <v>42294</v>
      </c>
      <c r="P4">
        <v>32362</v>
      </c>
      <c r="Q4">
        <v>27285</v>
      </c>
      <c r="R4">
        <v>22195</v>
      </c>
      <c r="S4">
        <v>16620</v>
      </c>
      <c r="T4">
        <v>10784</v>
      </c>
      <c r="U4">
        <v>3538</v>
      </c>
      <c r="V4" t="s">
        <v>21441</v>
      </c>
    </row>
    <row r="5" spans="1:22">
      <c r="A5" t="s">
        <v>764</v>
      </c>
      <c r="B5">
        <v>2143</v>
      </c>
      <c r="C5">
        <v>2635</v>
      </c>
      <c r="D5">
        <v>2812</v>
      </c>
      <c r="E5">
        <v>3251</v>
      </c>
      <c r="F5">
        <v>4842</v>
      </c>
      <c r="G5">
        <v>7271</v>
      </c>
      <c r="H5">
        <v>9839</v>
      </c>
      <c r="I5">
        <v>12173</v>
      </c>
      <c r="J5">
        <v>9396</v>
      </c>
      <c r="K5">
        <v>9413</v>
      </c>
      <c r="L5">
        <v>18762</v>
      </c>
      <c r="M5">
        <v>28530</v>
      </c>
      <c r="N5">
        <v>30534</v>
      </c>
      <c r="O5">
        <v>25158</v>
      </c>
      <c r="P5">
        <v>17656</v>
      </c>
      <c r="Q5">
        <v>14755</v>
      </c>
      <c r="R5">
        <v>12222</v>
      </c>
      <c r="S5">
        <v>9377</v>
      </c>
      <c r="T5">
        <v>5861</v>
      </c>
      <c r="U5">
        <v>1765</v>
      </c>
      <c r="V5" t="s">
        <v>21442</v>
      </c>
    </row>
    <row r="6" spans="1:22">
      <c r="A6" t="s">
        <v>765</v>
      </c>
      <c r="B6">
        <v>2622</v>
      </c>
      <c r="C6">
        <v>3454</v>
      </c>
      <c r="D6">
        <v>3847</v>
      </c>
      <c r="E6">
        <v>4073</v>
      </c>
      <c r="F6">
        <v>5238</v>
      </c>
      <c r="G6">
        <v>7601</v>
      </c>
      <c r="H6">
        <v>14756</v>
      </c>
      <c r="I6">
        <v>17974</v>
      </c>
      <c r="J6">
        <v>14126</v>
      </c>
      <c r="K6">
        <v>12772</v>
      </c>
      <c r="L6">
        <v>23650</v>
      </c>
      <c r="M6">
        <v>34081</v>
      </c>
      <c r="N6">
        <v>41294</v>
      </c>
      <c r="O6">
        <v>36928</v>
      </c>
      <c r="P6">
        <v>26886</v>
      </c>
      <c r="Q6">
        <v>21372</v>
      </c>
      <c r="R6">
        <v>17998</v>
      </c>
      <c r="S6">
        <v>15769</v>
      </c>
      <c r="T6">
        <v>10289</v>
      </c>
      <c r="U6">
        <v>3246</v>
      </c>
      <c r="V6" t="s">
        <v>21443</v>
      </c>
    </row>
    <row r="7" spans="1:22">
      <c r="A7" t="s">
        <v>766</v>
      </c>
      <c r="B7">
        <v>3659</v>
      </c>
      <c r="C7">
        <v>4768</v>
      </c>
      <c r="D7">
        <v>5113</v>
      </c>
      <c r="E7">
        <v>5355</v>
      </c>
      <c r="F7">
        <v>7138</v>
      </c>
      <c r="G7">
        <v>10666</v>
      </c>
      <c r="H7">
        <v>19308</v>
      </c>
      <c r="I7">
        <v>23175</v>
      </c>
      <c r="J7">
        <v>17571</v>
      </c>
      <c r="K7">
        <v>15839</v>
      </c>
      <c r="L7">
        <v>29406</v>
      </c>
      <c r="M7">
        <v>44906</v>
      </c>
      <c r="N7">
        <v>54864</v>
      </c>
      <c r="O7">
        <v>49067</v>
      </c>
      <c r="P7">
        <v>36008</v>
      </c>
      <c r="Q7">
        <v>29239</v>
      </c>
      <c r="R7">
        <v>24060</v>
      </c>
      <c r="S7">
        <v>19398</v>
      </c>
      <c r="T7">
        <v>12819</v>
      </c>
      <c r="U7">
        <v>3938</v>
      </c>
      <c r="V7" t="s">
        <v>21444</v>
      </c>
    </row>
    <row r="8" spans="1:22">
      <c r="A8" t="s">
        <v>767</v>
      </c>
      <c r="B8">
        <v>1963</v>
      </c>
      <c r="C8">
        <v>2568</v>
      </c>
      <c r="D8">
        <v>2847</v>
      </c>
      <c r="E8">
        <v>3101</v>
      </c>
      <c r="F8">
        <v>4192</v>
      </c>
      <c r="G8">
        <v>6125</v>
      </c>
      <c r="H8">
        <v>9824</v>
      </c>
      <c r="I8">
        <v>12247</v>
      </c>
      <c r="J8">
        <v>9846</v>
      </c>
      <c r="K8">
        <v>10372</v>
      </c>
      <c r="L8">
        <v>19335</v>
      </c>
      <c r="M8">
        <v>25999</v>
      </c>
      <c r="N8">
        <v>31664</v>
      </c>
      <c r="O8">
        <v>26388</v>
      </c>
      <c r="P8">
        <v>19048</v>
      </c>
      <c r="Q8">
        <v>16153</v>
      </c>
      <c r="R8">
        <v>13026</v>
      </c>
      <c r="S8">
        <v>9769</v>
      </c>
      <c r="T8">
        <v>5066</v>
      </c>
      <c r="U8">
        <v>829</v>
      </c>
      <c r="V8" t="s">
        <v>21445</v>
      </c>
    </row>
    <row r="9" spans="1:22">
      <c r="A9" t="s">
        <v>768</v>
      </c>
      <c r="B9">
        <v>3950</v>
      </c>
      <c r="C9">
        <v>5147</v>
      </c>
      <c r="D9">
        <v>5703</v>
      </c>
      <c r="E9">
        <v>6284</v>
      </c>
      <c r="F9">
        <v>8662</v>
      </c>
      <c r="G9">
        <v>11993</v>
      </c>
      <c r="H9">
        <v>18129</v>
      </c>
      <c r="I9">
        <v>22320</v>
      </c>
      <c r="J9">
        <v>16334</v>
      </c>
      <c r="K9">
        <v>20996</v>
      </c>
      <c r="L9">
        <v>41513</v>
      </c>
      <c r="M9">
        <v>42383</v>
      </c>
      <c r="N9">
        <v>51132</v>
      </c>
      <c r="O9">
        <v>44076</v>
      </c>
      <c r="P9">
        <v>30441</v>
      </c>
      <c r="Q9">
        <v>24961</v>
      </c>
      <c r="R9">
        <v>20755</v>
      </c>
      <c r="S9">
        <v>17434</v>
      </c>
      <c r="T9">
        <v>10464</v>
      </c>
      <c r="U9">
        <v>2752</v>
      </c>
      <c r="V9" t="s">
        <v>881</v>
      </c>
    </row>
    <row r="10" spans="1:22">
      <c r="A10" t="s">
        <v>769</v>
      </c>
      <c r="B10">
        <v>13013</v>
      </c>
      <c r="C10">
        <v>16158</v>
      </c>
      <c r="D10">
        <v>17217</v>
      </c>
      <c r="E10">
        <v>17730</v>
      </c>
      <c r="F10">
        <v>22232</v>
      </c>
      <c r="G10">
        <v>32036</v>
      </c>
      <c r="H10">
        <v>51422</v>
      </c>
      <c r="I10">
        <v>57065</v>
      </c>
      <c r="J10">
        <v>41525</v>
      </c>
      <c r="K10">
        <v>42002</v>
      </c>
      <c r="L10">
        <v>92222</v>
      </c>
      <c r="M10">
        <v>130396</v>
      </c>
      <c r="N10">
        <v>152353</v>
      </c>
      <c r="O10">
        <v>126741</v>
      </c>
      <c r="P10">
        <v>99478</v>
      </c>
      <c r="Q10">
        <v>80665</v>
      </c>
      <c r="R10">
        <v>61065</v>
      </c>
      <c r="S10">
        <v>35080</v>
      </c>
      <c r="T10">
        <v>14913</v>
      </c>
      <c r="U10">
        <v>3018</v>
      </c>
      <c r="V10" t="s">
        <v>21446</v>
      </c>
    </row>
    <row r="11" spans="1:22">
      <c r="A11" t="s">
        <v>770</v>
      </c>
      <c r="B11">
        <v>10131</v>
      </c>
      <c r="C11">
        <v>12859</v>
      </c>
      <c r="D11">
        <v>13889</v>
      </c>
      <c r="E11">
        <v>13889</v>
      </c>
      <c r="F11">
        <v>16570</v>
      </c>
      <c r="G11">
        <v>23856</v>
      </c>
      <c r="H11">
        <v>40917</v>
      </c>
      <c r="I11">
        <v>44160</v>
      </c>
      <c r="J11">
        <v>31086</v>
      </c>
      <c r="K11">
        <v>32959</v>
      </c>
      <c r="L11">
        <v>68862</v>
      </c>
      <c r="M11">
        <v>97052</v>
      </c>
      <c r="N11">
        <v>124312</v>
      </c>
      <c r="O11">
        <v>105544</v>
      </c>
      <c r="P11">
        <v>80454</v>
      </c>
      <c r="Q11">
        <v>71057</v>
      </c>
      <c r="R11">
        <v>60682</v>
      </c>
      <c r="S11">
        <v>38528</v>
      </c>
      <c r="T11">
        <v>20232</v>
      </c>
      <c r="U11">
        <v>6562</v>
      </c>
      <c r="V11" t="s">
        <v>934</v>
      </c>
    </row>
    <row r="12" spans="1:22">
      <c r="A12" t="s">
        <v>771</v>
      </c>
      <c r="B12">
        <v>8948</v>
      </c>
      <c r="C12">
        <v>11143</v>
      </c>
      <c r="D12">
        <v>11803</v>
      </c>
      <c r="E12">
        <v>11809</v>
      </c>
      <c r="F12">
        <v>14533</v>
      </c>
      <c r="G12">
        <v>21831</v>
      </c>
      <c r="H12">
        <v>37360</v>
      </c>
      <c r="I12">
        <v>34834</v>
      </c>
      <c r="J12">
        <v>22717</v>
      </c>
      <c r="K12">
        <v>28685</v>
      </c>
      <c r="L12">
        <v>65766</v>
      </c>
      <c r="M12">
        <v>99518</v>
      </c>
      <c r="N12">
        <v>132961</v>
      </c>
      <c r="O12">
        <v>100135</v>
      </c>
      <c r="P12">
        <v>73245</v>
      </c>
      <c r="Q12">
        <v>61988</v>
      </c>
      <c r="R12">
        <v>48058</v>
      </c>
      <c r="S12">
        <v>27075</v>
      </c>
      <c r="T12">
        <v>11874</v>
      </c>
      <c r="U12">
        <v>2950</v>
      </c>
      <c r="V12" t="s">
        <v>21447</v>
      </c>
    </row>
    <row r="13" spans="1:22">
      <c r="A13" t="s">
        <v>772</v>
      </c>
      <c r="B13">
        <v>28102</v>
      </c>
      <c r="C13">
        <v>34718</v>
      </c>
      <c r="D13">
        <v>36646</v>
      </c>
      <c r="E13">
        <v>37379</v>
      </c>
      <c r="F13">
        <v>47285</v>
      </c>
      <c r="G13">
        <v>69789</v>
      </c>
      <c r="H13">
        <v>110602</v>
      </c>
      <c r="I13">
        <v>116943</v>
      </c>
      <c r="J13">
        <v>83052</v>
      </c>
      <c r="K13">
        <v>89043</v>
      </c>
      <c r="L13">
        <v>198574</v>
      </c>
      <c r="M13">
        <v>297338</v>
      </c>
      <c r="N13">
        <v>341458</v>
      </c>
      <c r="O13">
        <v>264468</v>
      </c>
      <c r="P13">
        <v>196206</v>
      </c>
      <c r="Q13">
        <v>162353</v>
      </c>
      <c r="R13">
        <v>131288</v>
      </c>
      <c r="S13">
        <v>84906</v>
      </c>
      <c r="T13">
        <v>45095</v>
      </c>
      <c r="U13">
        <v>15514</v>
      </c>
      <c r="V13" t="s">
        <v>21448</v>
      </c>
    </row>
    <row r="14" spans="1:22">
      <c r="A14" t="s">
        <v>773</v>
      </c>
      <c r="B14">
        <v>3183</v>
      </c>
      <c r="C14">
        <v>4178</v>
      </c>
      <c r="D14">
        <v>4870</v>
      </c>
      <c r="E14">
        <v>4973</v>
      </c>
      <c r="F14">
        <v>5331</v>
      </c>
      <c r="G14">
        <v>6823</v>
      </c>
      <c r="H14">
        <v>14028</v>
      </c>
      <c r="I14">
        <v>14350</v>
      </c>
      <c r="J14">
        <v>11117</v>
      </c>
      <c r="K14">
        <v>14839</v>
      </c>
      <c r="L14">
        <v>21644</v>
      </c>
      <c r="M14">
        <v>31245</v>
      </c>
      <c r="N14">
        <v>41876</v>
      </c>
      <c r="O14">
        <v>33438</v>
      </c>
      <c r="P14">
        <v>29901</v>
      </c>
      <c r="Q14">
        <v>28696</v>
      </c>
      <c r="R14">
        <v>26241</v>
      </c>
      <c r="S14">
        <v>14889</v>
      </c>
      <c r="T14">
        <v>5050</v>
      </c>
      <c r="U14">
        <v>1590</v>
      </c>
      <c r="V14" t="s">
        <v>21449</v>
      </c>
    </row>
    <row r="15" spans="1:22">
      <c r="A15" t="s">
        <v>774</v>
      </c>
      <c r="B15">
        <v>12290</v>
      </c>
      <c r="C15">
        <v>14531</v>
      </c>
      <c r="D15">
        <v>14881</v>
      </c>
      <c r="E15">
        <v>15104</v>
      </c>
      <c r="F15">
        <v>19369</v>
      </c>
      <c r="G15">
        <v>28604</v>
      </c>
      <c r="H15">
        <v>41202</v>
      </c>
      <c r="I15">
        <v>40377</v>
      </c>
      <c r="J15">
        <v>25913</v>
      </c>
      <c r="K15">
        <v>32545</v>
      </c>
      <c r="L15">
        <v>80654</v>
      </c>
      <c r="M15">
        <v>112069</v>
      </c>
      <c r="N15">
        <v>137450</v>
      </c>
      <c r="O15">
        <v>97941</v>
      </c>
      <c r="P15">
        <v>74836</v>
      </c>
      <c r="Q15">
        <v>62381</v>
      </c>
      <c r="R15">
        <v>47607</v>
      </c>
      <c r="S15">
        <v>26887</v>
      </c>
      <c r="T15">
        <v>10744</v>
      </c>
      <c r="U15">
        <v>3112</v>
      </c>
      <c r="V15" t="s">
        <v>21450</v>
      </c>
    </row>
    <row r="16" spans="1:22">
      <c r="A16" t="s">
        <v>775</v>
      </c>
      <c r="B16">
        <v>6185</v>
      </c>
      <c r="C16">
        <v>7334</v>
      </c>
      <c r="D16">
        <v>7698</v>
      </c>
      <c r="E16">
        <v>7919</v>
      </c>
      <c r="F16">
        <v>9919</v>
      </c>
      <c r="G16">
        <v>14705</v>
      </c>
      <c r="H16">
        <v>23764</v>
      </c>
      <c r="I16">
        <v>20962</v>
      </c>
      <c r="J16">
        <v>14295</v>
      </c>
      <c r="K16">
        <v>19207</v>
      </c>
      <c r="L16">
        <v>44218</v>
      </c>
      <c r="M16">
        <v>71824</v>
      </c>
      <c r="N16">
        <v>90406</v>
      </c>
      <c r="O16">
        <v>65691</v>
      </c>
      <c r="P16">
        <v>53581</v>
      </c>
      <c r="Q16">
        <v>51659</v>
      </c>
      <c r="R16">
        <v>42704</v>
      </c>
      <c r="S16">
        <v>22494</v>
      </c>
      <c r="T16">
        <v>8527</v>
      </c>
      <c r="U16">
        <v>2865</v>
      </c>
      <c r="V16" t="s">
        <v>21451</v>
      </c>
    </row>
    <row r="17" spans="1:22">
      <c r="A17" t="s">
        <v>776</v>
      </c>
      <c r="B17">
        <v>6409</v>
      </c>
      <c r="C17">
        <v>7829</v>
      </c>
      <c r="D17">
        <v>8527</v>
      </c>
      <c r="E17">
        <v>8813</v>
      </c>
      <c r="F17">
        <v>10600</v>
      </c>
      <c r="G17">
        <v>14521</v>
      </c>
      <c r="H17">
        <v>21136</v>
      </c>
      <c r="I17">
        <v>20222</v>
      </c>
      <c r="J17">
        <v>14461</v>
      </c>
      <c r="K17">
        <v>24329</v>
      </c>
      <c r="L17">
        <v>40779</v>
      </c>
      <c r="M17">
        <v>50741</v>
      </c>
      <c r="N17">
        <v>69065</v>
      </c>
      <c r="O17">
        <v>53311</v>
      </c>
      <c r="P17">
        <v>44647</v>
      </c>
      <c r="Q17">
        <v>42086</v>
      </c>
      <c r="R17">
        <v>35277</v>
      </c>
      <c r="S17">
        <v>19090</v>
      </c>
      <c r="T17">
        <v>6879</v>
      </c>
      <c r="U17">
        <v>2111</v>
      </c>
      <c r="V17" t="s">
        <v>21452</v>
      </c>
    </row>
    <row r="18" spans="1:22">
      <c r="A18" t="s">
        <v>777</v>
      </c>
      <c r="B18">
        <v>1544</v>
      </c>
      <c r="C18">
        <v>2002</v>
      </c>
      <c r="D18">
        <v>2418</v>
      </c>
      <c r="E18">
        <v>2583</v>
      </c>
      <c r="F18">
        <v>2679</v>
      </c>
      <c r="G18">
        <v>3024</v>
      </c>
      <c r="H18">
        <v>6790</v>
      </c>
      <c r="I18">
        <v>7753</v>
      </c>
      <c r="J18">
        <v>7067</v>
      </c>
      <c r="K18">
        <v>8132</v>
      </c>
      <c r="L18">
        <v>10036</v>
      </c>
      <c r="M18">
        <v>14153</v>
      </c>
      <c r="N18">
        <v>21910</v>
      </c>
      <c r="O18">
        <v>18810</v>
      </c>
      <c r="P18">
        <v>18030</v>
      </c>
      <c r="Q18">
        <v>17869</v>
      </c>
      <c r="R18">
        <v>19063</v>
      </c>
      <c r="S18">
        <v>13148</v>
      </c>
      <c r="T18">
        <v>5829</v>
      </c>
      <c r="U18">
        <v>1442</v>
      </c>
      <c r="V18">
        <v>171</v>
      </c>
    </row>
  </sheetData>
  <pageMargins left="0.7" right="0.7" top="0.75" bottom="0.75" header="0.3" footer="0.3"/>
  <headerFooter/>
  <tableParts count="1">
    <tablePart r:id="rId1"/>
  </tableParts>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V18"/>
  <sheetViews>
    <sheetView topLeftCell="O1" workbookViewId="0">
      <selection activeCell="U22" sqref="U22"/>
    </sheetView>
  </sheetViews>
  <sheetFormatPr defaultColWidth="9" defaultRowHeight="14"/>
  <cols>
    <col min="1" max="2" width="14.4" customWidth="1"/>
    <col min="3" max="10" width="12.8" customWidth="1"/>
    <col min="11" max="22" width="13.9333333333333" customWidth="1"/>
  </cols>
  <sheetData>
    <row r="1" spans="1:22">
      <c r="A1" t="s">
        <v>789</v>
      </c>
      <c r="B1" t="s">
        <v>790</v>
      </c>
      <c r="C1" t="s">
        <v>791</v>
      </c>
      <c r="D1" t="s">
        <v>792</v>
      </c>
      <c r="E1" t="s">
        <v>793</v>
      </c>
      <c r="F1" t="s">
        <v>794</v>
      </c>
      <c r="G1" t="s">
        <v>795</v>
      </c>
      <c r="H1" t="s">
        <v>796</v>
      </c>
      <c r="I1" t="s">
        <v>797</v>
      </c>
      <c r="J1" t="s">
        <v>798</v>
      </c>
      <c r="K1" t="s">
        <v>799</v>
      </c>
      <c r="L1" t="s">
        <v>800</v>
      </c>
      <c r="M1" t="s">
        <v>801</v>
      </c>
      <c r="N1" t="s">
        <v>802</v>
      </c>
      <c r="O1" t="s">
        <v>803</v>
      </c>
      <c r="P1" t="s">
        <v>804</v>
      </c>
      <c r="Q1" t="s">
        <v>805</v>
      </c>
      <c r="R1" t="s">
        <v>806</v>
      </c>
      <c r="S1" t="s">
        <v>807</v>
      </c>
      <c r="T1" t="s">
        <v>808</v>
      </c>
      <c r="U1" t="s">
        <v>809</v>
      </c>
      <c r="V1" t="s">
        <v>810</v>
      </c>
    </row>
    <row r="2" spans="1:22">
      <c r="A2" t="s">
        <v>17</v>
      </c>
      <c r="B2">
        <v>98617</v>
      </c>
      <c r="C2">
        <v>123029</v>
      </c>
      <c r="D2">
        <v>132786</v>
      </c>
      <c r="E2">
        <v>138358</v>
      </c>
      <c r="F2">
        <v>173877</v>
      </c>
      <c r="G2">
        <v>251404</v>
      </c>
      <c r="H2">
        <v>410403</v>
      </c>
      <c r="I2">
        <v>432601</v>
      </c>
      <c r="J2">
        <v>315082</v>
      </c>
      <c r="K2">
        <v>316754</v>
      </c>
      <c r="L2">
        <v>684554</v>
      </c>
      <c r="M2">
        <v>1013168</v>
      </c>
      <c r="N2">
        <v>1250940</v>
      </c>
      <c r="O2">
        <v>1048546</v>
      </c>
      <c r="P2">
        <v>824854</v>
      </c>
      <c r="Q2">
        <v>747766</v>
      </c>
      <c r="R2">
        <v>657987</v>
      </c>
      <c r="S2">
        <v>494417</v>
      </c>
      <c r="T2">
        <v>298560</v>
      </c>
      <c r="U2">
        <v>103412</v>
      </c>
      <c r="V2" t="s">
        <v>21453</v>
      </c>
    </row>
    <row r="3" spans="1:22">
      <c r="A3" t="s">
        <v>762</v>
      </c>
      <c r="B3">
        <v>1318</v>
      </c>
      <c r="C3">
        <v>1737</v>
      </c>
      <c r="D3">
        <v>2065</v>
      </c>
      <c r="E3">
        <v>2387</v>
      </c>
      <c r="F3">
        <v>3052</v>
      </c>
      <c r="G3">
        <v>4248</v>
      </c>
      <c r="H3">
        <v>7991</v>
      </c>
      <c r="I3">
        <v>10312</v>
      </c>
      <c r="J3">
        <v>8749</v>
      </c>
      <c r="K3">
        <v>7905</v>
      </c>
      <c r="L3">
        <v>17128</v>
      </c>
      <c r="M3">
        <v>24268</v>
      </c>
      <c r="N3">
        <v>28433</v>
      </c>
      <c r="O3">
        <v>24732</v>
      </c>
      <c r="P3">
        <v>19764</v>
      </c>
      <c r="Q3">
        <v>20144</v>
      </c>
      <c r="R3">
        <v>16847</v>
      </c>
      <c r="S3">
        <v>9975</v>
      </c>
      <c r="T3">
        <v>4515</v>
      </c>
      <c r="U3">
        <v>829</v>
      </c>
      <c r="V3" t="s">
        <v>872</v>
      </c>
    </row>
    <row r="4" spans="1:22">
      <c r="A4" t="s">
        <v>763</v>
      </c>
      <c r="B4">
        <v>3053</v>
      </c>
      <c r="C4">
        <v>3876</v>
      </c>
      <c r="D4">
        <v>4224</v>
      </c>
      <c r="E4">
        <v>4783</v>
      </c>
      <c r="F4">
        <v>6717</v>
      </c>
      <c r="G4">
        <v>9473</v>
      </c>
      <c r="H4">
        <v>15491</v>
      </c>
      <c r="I4">
        <v>20126</v>
      </c>
      <c r="J4">
        <v>16064</v>
      </c>
      <c r="K4">
        <v>14119</v>
      </c>
      <c r="L4">
        <v>36866</v>
      </c>
      <c r="M4">
        <v>47664</v>
      </c>
      <c r="N4">
        <v>49917</v>
      </c>
      <c r="O4">
        <v>48435</v>
      </c>
      <c r="P4">
        <v>38408</v>
      </c>
      <c r="Q4">
        <v>33272</v>
      </c>
      <c r="R4">
        <v>28106</v>
      </c>
      <c r="S4">
        <v>22583</v>
      </c>
      <c r="T4">
        <v>17166</v>
      </c>
      <c r="U4">
        <v>6090</v>
      </c>
      <c r="V4" t="s">
        <v>21454</v>
      </c>
    </row>
    <row r="5" spans="1:22">
      <c r="A5" t="s">
        <v>764</v>
      </c>
      <c r="B5">
        <v>1717</v>
      </c>
      <c r="C5">
        <v>2111</v>
      </c>
      <c r="D5">
        <v>2252</v>
      </c>
      <c r="E5">
        <v>2603</v>
      </c>
      <c r="F5">
        <v>3880</v>
      </c>
      <c r="G5">
        <v>5832</v>
      </c>
      <c r="H5">
        <v>9474</v>
      </c>
      <c r="I5">
        <v>11457</v>
      </c>
      <c r="J5">
        <v>8902</v>
      </c>
      <c r="K5">
        <v>8604</v>
      </c>
      <c r="L5">
        <v>19884</v>
      </c>
      <c r="M5">
        <v>34156</v>
      </c>
      <c r="N5">
        <v>35385</v>
      </c>
      <c r="O5">
        <v>31305</v>
      </c>
      <c r="P5">
        <v>22727</v>
      </c>
      <c r="Q5">
        <v>19660</v>
      </c>
      <c r="R5">
        <v>17086</v>
      </c>
      <c r="S5">
        <v>13646</v>
      </c>
      <c r="T5">
        <v>9684</v>
      </c>
      <c r="U5">
        <v>3054</v>
      </c>
      <c r="V5" t="s">
        <v>813</v>
      </c>
    </row>
    <row r="6" spans="1:22">
      <c r="A6" t="s">
        <v>765</v>
      </c>
      <c r="B6">
        <v>2533</v>
      </c>
      <c r="C6">
        <v>3335</v>
      </c>
      <c r="D6">
        <v>3716</v>
      </c>
      <c r="E6">
        <v>3935</v>
      </c>
      <c r="F6">
        <v>5061</v>
      </c>
      <c r="G6">
        <v>7346</v>
      </c>
      <c r="H6">
        <v>13617</v>
      </c>
      <c r="I6">
        <v>16851</v>
      </c>
      <c r="J6">
        <v>13211</v>
      </c>
      <c r="K6">
        <v>11125</v>
      </c>
      <c r="L6">
        <v>24021</v>
      </c>
      <c r="M6">
        <v>37828</v>
      </c>
      <c r="N6">
        <v>45403</v>
      </c>
      <c r="O6">
        <v>42274</v>
      </c>
      <c r="P6">
        <v>31254</v>
      </c>
      <c r="Q6">
        <v>27315</v>
      </c>
      <c r="R6">
        <v>23821</v>
      </c>
      <c r="S6">
        <v>21567</v>
      </c>
      <c r="T6">
        <v>16741</v>
      </c>
      <c r="U6">
        <v>6213</v>
      </c>
      <c r="V6" t="s">
        <v>21455</v>
      </c>
    </row>
    <row r="7" spans="1:22">
      <c r="A7" t="s">
        <v>766</v>
      </c>
      <c r="B7">
        <v>3154</v>
      </c>
      <c r="C7">
        <v>4109</v>
      </c>
      <c r="D7">
        <v>4408</v>
      </c>
      <c r="E7">
        <v>4620</v>
      </c>
      <c r="F7">
        <v>6161</v>
      </c>
      <c r="G7">
        <v>9207</v>
      </c>
      <c r="H7">
        <v>18026</v>
      </c>
      <c r="I7">
        <v>21591</v>
      </c>
      <c r="J7">
        <v>16175</v>
      </c>
      <c r="K7">
        <v>13230</v>
      </c>
      <c r="L7">
        <v>30451</v>
      </c>
      <c r="M7">
        <v>50565</v>
      </c>
      <c r="N7">
        <v>59033</v>
      </c>
      <c r="O7">
        <v>54280</v>
      </c>
      <c r="P7">
        <v>40704</v>
      </c>
      <c r="Q7">
        <v>34077</v>
      </c>
      <c r="R7">
        <v>29048</v>
      </c>
      <c r="S7">
        <v>26210</v>
      </c>
      <c r="T7">
        <v>20608</v>
      </c>
      <c r="U7">
        <v>7502</v>
      </c>
      <c r="V7" t="s">
        <v>21456</v>
      </c>
    </row>
    <row r="8" spans="1:22">
      <c r="A8" t="s">
        <v>767</v>
      </c>
      <c r="B8">
        <v>1646</v>
      </c>
      <c r="C8">
        <v>2157</v>
      </c>
      <c r="D8">
        <v>2392</v>
      </c>
      <c r="E8">
        <v>2607</v>
      </c>
      <c r="F8">
        <v>3528</v>
      </c>
      <c r="G8">
        <v>5157</v>
      </c>
      <c r="H8">
        <v>9266</v>
      </c>
      <c r="I8">
        <v>11256</v>
      </c>
      <c r="J8">
        <v>9158</v>
      </c>
      <c r="K8">
        <v>8117</v>
      </c>
      <c r="L8">
        <v>18802</v>
      </c>
      <c r="M8">
        <v>27163</v>
      </c>
      <c r="N8">
        <v>32345</v>
      </c>
      <c r="O8">
        <v>29598</v>
      </c>
      <c r="P8">
        <v>22771</v>
      </c>
      <c r="Q8">
        <v>20796</v>
      </c>
      <c r="R8">
        <v>17593</v>
      </c>
      <c r="S8">
        <v>14065</v>
      </c>
      <c r="T8">
        <v>9002</v>
      </c>
      <c r="U8">
        <v>2315</v>
      </c>
      <c r="V8" t="s">
        <v>21457</v>
      </c>
    </row>
    <row r="9" spans="1:22">
      <c r="A9" t="s">
        <v>768</v>
      </c>
      <c r="B9">
        <v>3280</v>
      </c>
      <c r="C9">
        <v>4279</v>
      </c>
      <c r="D9">
        <v>4740</v>
      </c>
      <c r="E9">
        <v>5220</v>
      </c>
      <c r="F9">
        <v>7192</v>
      </c>
      <c r="G9">
        <v>9958</v>
      </c>
      <c r="H9">
        <v>16973</v>
      </c>
      <c r="I9">
        <v>20414</v>
      </c>
      <c r="J9">
        <v>15029</v>
      </c>
      <c r="K9">
        <v>18285</v>
      </c>
      <c r="L9">
        <v>39748</v>
      </c>
      <c r="M9">
        <v>42638</v>
      </c>
      <c r="N9">
        <v>52839</v>
      </c>
      <c r="O9">
        <v>49708</v>
      </c>
      <c r="P9">
        <v>36804</v>
      </c>
      <c r="Q9">
        <v>32526</v>
      </c>
      <c r="R9">
        <v>28009</v>
      </c>
      <c r="S9">
        <v>25645</v>
      </c>
      <c r="T9">
        <v>18604</v>
      </c>
      <c r="U9">
        <v>5506</v>
      </c>
      <c r="V9" t="s">
        <v>21458</v>
      </c>
    </row>
    <row r="10" spans="1:22">
      <c r="A10" t="s">
        <v>769</v>
      </c>
      <c r="B10">
        <v>11730</v>
      </c>
      <c r="C10">
        <v>14564</v>
      </c>
      <c r="D10">
        <v>15518</v>
      </c>
      <c r="E10">
        <v>15976</v>
      </c>
      <c r="F10">
        <v>20032</v>
      </c>
      <c r="G10">
        <v>28866</v>
      </c>
      <c r="H10">
        <v>47757</v>
      </c>
      <c r="I10">
        <v>51775</v>
      </c>
      <c r="J10">
        <v>37704</v>
      </c>
      <c r="K10">
        <v>33553</v>
      </c>
      <c r="L10">
        <v>77113</v>
      </c>
      <c r="M10">
        <v>114704</v>
      </c>
      <c r="N10">
        <v>137573</v>
      </c>
      <c r="O10">
        <v>121988</v>
      </c>
      <c r="P10">
        <v>97809</v>
      </c>
      <c r="Q10">
        <v>82779</v>
      </c>
      <c r="R10">
        <v>68009</v>
      </c>
      <c r="S10">
        <v>47122</v>
      </c>
      <c r="T10">
        <v>26786</v>
      </c>
      <c r="U10">
        <v>8877</v>
      </c>
      <c r="V10" t="s">
        <v>21459</v>
      </c>
    </row>
    <row r="11" spans="1:22">
      <c r="A11" t="s">
        <v>770</v>
      </c>
      <c r="B11">
        <v>9516</v>
      </c>
      <c r="C11">
        <v>12083</v>
      </c>
      <c r="D11">
        <v>13049</v>
      </c>
      <c r="E11">
        <v>13052</v>
      </c>
      <c r="F11">
        <v>15583</v>
      </c>
      <c r="G11">
        <v>22441</v>
      </c>
      <c r="H11">
        <v>38150</v>
      </c>
      <c r="I11">
        <v>40314</v>
      </c>
      <c r="J11">
        <v>28215</v>
      </c>
      <c r="K11">
        <v>26935</v>
      </c>
      <c r="L11">
        <v>56494</v>
      </c>
      <c r="M11">
        <v>84975</v>
      </c>
      <c r="N11">
        <v>112207</v>
      </c>
      <c r="O11">
        <v>95966</v>
      </c>
      <c r="P11">
        <v>75181</v>
      </c>
      <c r="Q11">
        <v>70518</v>
      </c>
      <c r="R11">
        <v>62828</v>
      </c>
      <c r="S11">
        <v>48184</v>
      </c>
      <c r="T11">
        <v>32123</v>
      </c>
      <c r="U11">
        <v>12352</v>
      </c>
      <c r="V11" t="s">
        <v>21460</v>
      </c>
    </row>
    <row r="12" spans="1:22">
      <c r="A12" t="s">
        <v>771</v>
      </c>
      <c r="B12">
        <v>8170</v>
      </c>
      <c r="C12">
        <v>10170</v>
      </c>
      <c r="D12">
        <v>10774</v>
      </c>
      <c r="E12">
        <v>10780</v>
      </c>
      <c r="F12">
        <v>13261</v>
      </c>
      <c r="G12">
        <v>19918</v>
      </c>
      <c r="H12">
        <v>33806</v>
      </c>
      <c r="I12">
        <v>30737</v>
      </c>
      <c r="J12">
        <v>20136</v>
      </c>
      <c r="K12">
        <v>21430</v>
      </c>
      <c r="L12">
        <v>51193</v>
      </c>
      <c r="M12">
        <v>78885</v>
      </c>
      <c r="N12">
        <v>108773</v>
      </c>
      <c r="O12">
        <v>81858</v>
      </c>
      <c r="P12">
        <v>61102</v>
      </c>
      <c r="Q12">
        <v>55809</v>
      </c>
      <c r="R12">
        <v>48744</v>
      </c>
      <c r="S12">
        <v>34512</v>
      </c>
      <c r="T12">
        <v>18610</v>
      </c>
      <c r="U12">
        <v>5969</v>
      </c>
      <c r="V12" t="s">
        <v>21461</v>
      </c>
    </row>
    <row r="13" spans="1:22">
      <c r="A13" t="s">
        <v>772</v>
      </c>
      <c r="B13">
        <v>25326</v>
      </c>
      <c r="C13">
        <v>31279</v>
      </c>
      <c r="D13">
        <v>33020</v>
      </c>
      <c r="E13">
        <v>33678</v>
      </c>
      <c r="F13">
        <v>42596</v>
      </c>
      <c r="G13">
        <v>62872</v>
      </c>
      <c r="H13">
        <v>101630</v>
      </c>
      <c r="I13">
        <v>105616</v>
      </c>
      <c r="J13">
        <v>76116</v>
      </c>
      <c r="K13">
        <v>71389</v>
      </c>
      <c r="L13">
        <v>158868</v>
      </c>
      <c r="M13">
        <v>253951</v>
      </c>
      <c r="N13">
        <v>302885</v>
      </c>
      <c r="O13">
        <v>249438</v>
      </c>
      <c r="P13">
        <v>189598</v>
      </c>
      <c r="Q13">
        <v>165667</v>
      </c>
      <c r="R13">
        <v>146623</v>
      </c>
      <c r="S13">
        <v>113230</v>
      </c>
      <c r="T13">
        <v>70810</v>
      </c>
      <c r="U13">
        <v>26729</v>
      </c>
      <c r="V13" t="s">
        <v>21462</v>
      </c>
    </row>
    <row r="14" spans="1:22">
      <c r="A14" t="s">
        <v>773</v>
      </c>
      <c r="B14">
        <v>3296</v>
      </c>
      <c r="C14">
        <v>4327</v>
      </c>
      <c r="D14">
        <v>5047</v>
      </c>
      <c r="E14">
        <v>5159</v>
      </c>
      <c r="F14">
        <v>5535</v>
      </c>
      <c r="G14">
        <v>7087</v>
      </c>
      <c r="H14">
        <v>12695</v>
      </c>
      <c r="I14">
        <v>12958</v>
      </c>
      <c r="J14">
        <v>10300</v>
      </c>
      <c r="K14">
        <v>11332</v>
      </c>
      <c r="L14">
        <v>15615</v>
      </c>
      <c r="M14">
        <v>24538</v>
      </c>
      <c r="N14">
        <v>34863</v>
      </c>
      <c r="O14">
        <v>28940</v>
      </c>
      <c r="P14">
        <v>26675</v>
      </c>
      <c r="Q14">
        <v>28248</v>
      </c>
      <c r="R14">
        <v>28090</v>
      </c>
      <c r="S14">
        <v>20138</v>
      </c>
      <c r="T14">
        <v>9029</v>
      </c>
      <c r="U14">
        <v>3639</v>
      </c>
      <c r="V14" t="s">
        <v>21463</v>
      </c>
    </row>
    <row r="15" spans="1:22">
      <c r="A15" t="s">
        <v>774</v>
      </c>
      <c r="B15">
        <v>11423</v>
      </c>
      <c r="C15">
        <v>13505</v>
      </c>
      <c r="D15">
        <v>13836</v>
      </c>
      <c r="E15">
        <v>14041</v>
      </c>
      <c r="F15">
        <v>17996</v>
      </c>
      <c r="G15">
        <v>26577</v>
      </c>
      <c r="H15">
        <v>37869</v>
      </c>
      <c r="I15">
        <v>35563</v>
      </c>
      <c r="J15">
        <v>23017</v>
      </c>
      <c r="K15">
        <v>28073</v>
      </c>
      <c r="L15">
        <v>64709</v>
      </c>
      <c r="M15">
        <v>87686</v>
      </c>
      <c r="N15">
        <v>111869</v>
      </c>
      <c r="O15">
        <v>83179</v>
      </c>
      <c r="P15">
        <v>65266</v>
      </c>
      <c r="Q15">
        <v>58302</v>
      </c>
      <c r="R15">
        <v>50969</v>
      </c>
      <c r="S15">
        <v>36368</v>
      </c>
      <c r="T15">
        <v>17215</v>
      </c>
      <c r="U15">
        <v>6788</v>
      </c>
      <c r="V15" t="s">
        <v>21464</v>
      </c>
    </row>
    <row r="16" spans="1:22">
      <c r="A16" t="s">
        <v>775</v>
      </c>
      <c r="B16">
        <v>6325</v>
      </c>
      <c r="C16">
        <v>7495</v>
      </c>
      <c r="D16">
        <v>7866</v>
      </c>
      <c r="E16">
        <v>8095</v>
      </c>
      <c r="F16">
        <v>10143</v>
      </c>
      <c r="G16">
        <v>15043</v>
      </c>
      <c r="H16">
        <v>21907</v>
      </c>
      <c r="I16">
        <v>18854</v>
      </c>
      <c r="J16">
        <v>12671</v>
      </c>
      <c r="K16">
        <v>15278</v>
      </c>
      <c r="L16">
        <v>35298</v>
      </c>
      <c r="M16">
        <v>55546</v>
      </c>
      <c r="N16">
        <v>69270</v>
      </c>
      <c r="O16">
        <v>50550</v>
      </c>
      <c r="P16">
        <v>43623</v>
      </c>
      <c r="Q16">
        <v>44839</v>
      </c>
      <c r="R16">
        <v>39637</v>
      </c>
      <c r="S16">
        <v>24892</v>
      </c>
      <c r="T16">
        <v>12015</v>
      </c>
      <c r="U16">
        <v>5711</v>
      </c>
      <c r="V16" t="s">
        <v>21465</v>
      </c>
    </row>
    <row r="17" spans="1:22">
      <c r="A17" t="s">
        <v>776</v>
      </c>
      <c r="B17">
        <v>5810</v>
      </c>
      <c r="C17">
        <v>7102</v>
      </c>
      <c r="D17">
        <v>7733</v>
      </c>
      <c r="E17">
        <v>7988</v>
      </c>
      <c r="F17">
        <v>9609</v>
      </c>
      <c r="G17">
        <v>13173</v>
      </c>
      <c r="H17">
        <v>19295</v>
      </c>
      <c r="I17">
        <v>17604</v>
      </c>
      <c r="J17">
        <v>12825</v>
      </c>
      <c r="K17">
        <v>20365</v>
      </c>
      <c r="L17">
        <v>31420</v>
      </c>
      <c r="M17">
        <v>39103</v>
      </c>
      <c r="N17">
        <v>54751</v>
      </c>
      <c r="O17">
        <v>42562</v>
      </c>
      <c r="P17">
        <v>39310</v>
      </c>
      <c r="Q17">
        <v>39052</v>
      </c>
      <c r="R17">
        <v>35333</v>
      </c>
      <c r="S17">
        <v>24062</v>
      </c>
      <c r="T17">
        <v>11721</v>
      </c>
      <c r="U17">
        <v>5019</v>
      </c>
      <c r="V17" t="s">
        <v>21466</v>
      </c>
    </row>
    <row r="18" spans="1:22">
      <c r="A18" t="s">
        <v>777</v>
      </c>
      <c r="B18">
        <v>1856</v>
      </c>
      <c r="C18">
        <v>2407</v>
      </c>
      <c r="D18">
        <v>2904</v>
      </c>
      <c r="E18">
        <v>3099</v>
      </c>
      <c r="F18">
        <v>3216</v>
      </c>
      <c r="G18">
        <v>3633</v>
      </c>
      <c r="H18">
        <v>6468</v>
      </c>
      <c r="I18">
        <v>7163</v>
      </c>
      <c r="J18">
        <v>6767</v>
      </c>
      <c r="K18">
        <v>6964</v>
      </c>
      <c r="L18">
        <v>7021</v>
      </c>
      <c r="M18">
        <v>9918</v>
      </c>
      <c r="N18">
        <v>16480</v>
      </c>
      <c r="O18">
        <v>14907</v>
      </c>
      <c r="P18">
        <v>15264</v>
      </c>
      <c r="Q18">
        <v>16628</v>
      </c>
      <c r="R18">
        <v>20331</v>
      </c>
      <c r="S18">
        <v>17375</v>
      </c>
      <c r="T18">
        <v>10266</v>
      </c>
      <c r="U18">
        <v>3950</v>
      </c>
      <c r="V18">
        <v>665</v>
      </c>
    </row>
  </sheetData>
  <pageMargins left="0.7" right="0.7" top="0.75" bottom="0.75" header="0.3" footer="0.3"/>
  <headerFooter/>
  <tableParts count="1">
    <tablePart r:id="rId1"/>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H18"/>
    </sheetView>
  </sheetViews>
  <sheetFormatPr defaultColWidth="9" defaultRowHeight="14"/>
  <sheetData/>
  <pageMargins left="0.7" right="0.7"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L18"/>
  <sheetViews>
    <sheetView workbookViewId="0">
      <selection activeCell="A1" sqref="A1:BL18"/>
    </sheetView>
  </sheetViews>
  <sheetFormatPr defaultColWidth="9" defaultRowHeight="14"/>
  <sheetData>
    <row r="1" ht="26" spans="1:64">
      <c r="A1" s="39" t="s">
        <v>257</v>
      </c>
      <c r="B1" s="30" t="s">
        <v>19</v>
      </c>
      <c r="C1" s="30" t="s">
        <v>19</v>
      </c>
      <c r="D1" s="30" t="s">
        <v>19</v>
      </c>
      <c r="E1" s="40" t="s">
        <v>31</v>
      </c>
      <c r="F1" s="41" t="s">
        <v>31</v>
      </c>
      <c r="G1" s="41" t="s">
        <v>31</v>
      </c>
      <c r="H1" s="40" t="s">
        <v>43</v>
      </c>
      <c r="I1" s="41" t="s">
        <v>43</v>
      </c>
      <c r="J1" s="41" t="s">
        <v>43</v>
      </c>
      <c r="K1" s="40" t="s">
        <v>55</v>
      </c>
      <c r="L1" s="41" t="s">
        <v>55</v>
      </c>
      <c r="M1" s="41" t="s">
        <v>55</v>
      </c>
      <c r="N1" s="40" t="s">
        <v>67</v>
      </c>
      <c r="O1" s="41" t="s">
        <v>67</v>
      </c>
      <c r="P1" s="41" t="s">
        <v>67</v>
      </c>
      <c r="Q1" s="40" t="s">
        <v>79</v>
      </c>
      <c r="R1" s="41" t="s">
        <v>79</v>
      </c>
      <c r="S1" s="41" t="s">
        <v>79</v>
      </c>
      <c r="T1" s="40" t="s">
        <v>91</v>
      </c>
      <c r="U1" s="41" t="s">
        <v>91</v>
      </c>
      <c r="V1" s="41" t="s">
        <v>91</v>
      </c>
      <c r="W1" s="40" t="s">
        <v>103</v>
      </c>
      <c r="X1" s="41" t="s">
        <v>103</v>
      </c>
      <c r="Y1" s="41" t="s">
        <v>103</v>
      </c>
      <c r="Z1" s="40" t="s">
        <v>115</v>
      </c>
      <c r="AA1" s="41" t="s">
        <v>115</v>
      </c>
      <c r="AB1" s="41" t="s">
        <v>115</v>
      </c>
      <c r="AC1" s="40" t="s">
        <v>125</v>
      </c>
      <c r="AD1" s="41" t="s">
        <v>125</v>
      </c>
      <c r="AE1" s="41" t="s">
        <v>125</v>
      </c>
      <c r="AF1" s="40" t="s">
        <v>136</v>
      </c>
      <c r="AG1" s="41" t="s">
        <v>136</v>
      </c>
      <c r="AH1" s="41" t="s">
        <v>136</v>
      </c>
      <c r="AI1" s="40" t="s">
        <v>147</v>
      </c>
      <c r="AJ1" s="41" t="s">
        <v>147</v>
      </c>
      <c r="AK1" s="41" t="s">
        <v>147</v>
      </c>
      <c r="AL1" s="40" t="s">
        <v>159</v>
      </c>
      <c r="AM1" s="41" t="s">
        <v>159</v>
      </c>
      <c r="AN1" s="41" t="s">
        <v>159</v>
      </c>
      <c r="AO1" s="40" t="s">
        <v>171</v>
      </c>
      <c r="AP1" s="41" t="s">
        <v>171</v>
      </c>
      <c r="AQ1" s="41" t="s">
        <v>171</v>
      </c>
      <c r="AR1" s="40" t="s">
        <v>183</v>
      </c>
      <c r="AS1" s="41" t="s">
        <v>183</v>
      </c>
      <c r="AT1" s="41" t="s">
        <v>183</v>
      </c>
      <c r="AU1" s="40" t="s">
        <v>195</v>
      </c>
      <c r="AV1" s="41" t="s">
        <v>195</v>
      </c>
      <c r="AW1" s="41" t="s">
        <v>195</v>
      </c>
      <c r="AX1" s="40" t="s">
        <v>207</v>
      </c>
      <c r="AY1" s="41" t="s">
        <v>207</v>
      </c>
      <c r="AZ1" s="41" t="s">
        <v>207</v>
      </c>
      <c r="BA1" s="40" t="s">
        <v>219</v>
      </c>
      <c r="BB1" s="41" t="s">
        <v>219</v>
      </c>
      <c r="BC1" s="41" t="s">
        <v>219</v>
      </c>
      <c r="BD1" s="40" t="s">
        <v>231</v>
      </c>
      <c r="BE1" s="41" t="s">
        <v>231</v>
      </c>
      <c r="BF1" s="41" t="s">
        <v>231</v>
      </c>
      <c r="BG1" s="40" t="s">
        <v>243</v>
      </c>
      <c r="BH1" s="41" t="s">
        <v>243</v>
      </c>
      <c r="BI1" s="41" t="s">
        <v>243</v>
      </c>
      <c r="BJ1" s="40" t="s">
        <v>255</v>
      </c>
      <c r="BK1" s="41" t="s">
        <v>255</v>
      </c>
      <c r="BL1" s="41" t="s">
        <v>255</v>
      </c>
    </row>
    <row r="2" spans="1:64">
      <c r="A2" s="33" t="s">
        <v>17</v>
      </c>
      <c r="B2" s="42">
        <v>0.240233516307308</v>
      </c>
      <c r="C2" s="42">
        <v>0.22876212775692</v>
      </c>
      <c r="D2" s="42">
        <v>0.252659606774193</v>
      </c>
      <c r="E2" s="42">
        <v>0.0481388850596594</v>
      </c>
      <c r="F2" s="42">
        <v>0.0603941446835451</v>
      </c>
      <c r="G2" s="42">
        <v>0.0345747194261519</v>
      </c>
      <c r="H2" s="42">
        <v>0.115828663833628</v>
      </c>
      <c r="I2" s="42">
        <v>0.114780582568847</v>
      </c>
      <c r="J2" s="42">
        <v>0.116983470551783</v>
      </c>
      <c r="K2" s="42">
        <v>0.133768150225857</v>
      </c>
      <c r="L2" s="42">
        <v>0.132719759675143</v>
      </c>
      <c r="M2" s="42">
        <v>0.135058310640396</v>
      </c>
      <c r="N2" s="42">
        <v>0.0759499021236913</v>
      </c>
      <c r="O2" s="42">
        <v>0.0958315693450579</v>
      </c>
      <c r="P2" s="42">
        <v>0.0521895699144526</v>
      </c>
      <c r="Q2" s="42">
        <v>0.0775216992756481</v>
      </c>
      <c r="R2" s="42">
        <v>0.0915327928943432</v>
      </c>
      <c r="S2" s="42">
        <v>0.0614077582366811</v>
      </c>
      <c r="T2" s="42">
        <v>0.133513637542576</v>
      </c>
      <c r="U2" s="42">
        <v>0.16201760454579</v>
      </c>
      <c r="V2" s="42">
        <v>0.100900359721515</v>
      </c>
      <c r="W2" s="42">
        <v>0.280075441783074</v>
      </c>
      <c r="X2" s="42">
        <v>0.338821860885874</v>
      </c>
      <c r="Y2" s="42">
        <v>0.21493800783697</v>
      </c>
      <c r="Z2" s="42">
        <v>0.439835651129037</v>
      </c>
      <c r="AA2" s="42">
        <v>0.55060387326286</v>
      </c>
      <c r="AB2" s="42">
        <v>0.316900328599516</v>
      </c>
      <c r="AC2" s="42">
        <v>0.671068017134754</v>
      </c>
      <c r="AD2" s="42">
        <v>0.83390125192511</v>
      </c>
      <c r="AE2" s="42">
        <v>0.491410383323781</v>
      </c>
      <c r="AF2" s="42">
        <v>1.07017275645926</v>
      </c>
      <c r="AG2" s="42">
        <v>1.34148365326105</v>
      </c>
      <c r="AH2" s="42">
        <v>0.76860406130386</v>
      </c>
      <c r="AI2" s="42">
        <v>2.43133442854982</v>
      </c>
      <c r="AJ2" s="42">
        <v>3.3755795287435</v>
      </c>
      <c r="AK2" s="42">
        <v>1.43184421534937</v>
      </c>
      <c r="AL2" s="42">
        <v>4.6635908177418</v>
      </c>
      <c r="AM2" s="42">
        <v>6.68372307453544</v>
      </c>
      <c r="AN2" s="42">
        <v>2.67485412439813</v>
      </c>
      <c r="AO2" s="42">
        <v>7.04253562844449</v>
      </c>
      <c r="AP2" s="42">
        <v>9.94641107224755</v>
      </c>
      <c r="AQ2" s="42">
        <v>4.23256158353218</v>
      </c>
      <c r="AR2" s="42">
        <v>12.5269484227406</v>
      </c>
      <c r="AS2" s="42">
        <v>17.0396230676869</v>
      </c>
      <c r="AT2" s="42">
        <v>8.05469811572689</v>
      </c>
      <c r="AU2" s="42">
        <v>23.5488426819828</v>
      </c>
      <c r="AV2" s="42">
        <v>30.6283846379803</v>
      </c>
      <c r="AW2" s="42">
        <v>16.9767059736609</v>
      </c>
      <c r="AX2" s="42">
        <v>49.2385638994846</v>
      </c>
      <c r="AY2" s="42">
        <v>60.9799906599131</v>
      </c>
      <c r="AZ2" s="42">
        <v>39.9333810990221</v>
      </c>
      <c r="BA2" s="42">
        <v>90.3415172055914</v>
      </c>
      <c r="BB2" s="42">
        <v>107.218833033963</v>
      </c>
      <c r="BC2" s="42">
        <v>79.468432868852</v>
      </c>
      <c r="BD2" s="42">
        <v>160.876177352815</v>
      </c>
      <c r="BE2" s="42">
        <v>178.602472474406</v>
      </c>
      <c r="BF2" s="42">
        <v>151.415574541565</v>
      </c>
      <c r="BG2" s="42">
        <v>249.101143998547</v>
      </c>
      <c r="BH2" s="42">
        <v>285.323723126631</v>
      </c>
      <c r="BI2" s="42">
        <v>234.144088669951</v>
      </c>
      <c r="BJ2" s="42">
        <v>366.60505237215</v>
      </c>
      <c r="BK2" s="42">
        <v>345.720720720721</v>
      </c>
      <c r="BL2" s="42">
        <v>374.469889737065</v>
      </c>
    </row>
    <row r="3" spans="1:64">
      <c r="A3" s="43" t="s">
        <v>325</v>
      </c>
      <c r="B3" s="42">
        <v>0.179275726066691</v>
      </c>
      <c r="C3" s="42">
        <v>0.114784205693297</v>
      </c>
      <c r="D3" s="42">
        <v>0.24931438544004</v>
      </c>
      <c r="E3" s="42">
        <v>0.0457289189683556</v>
      </c>
      <c r="F3" s="42">
        <v>0</v>
      </c>
      <c r="G3" s="42">
        <v>0.0965250965250965</v>
      </c>
      <c r="H3" s="42">
        <v>0.212539851222104</v>
      </c>
      <c r="I3" s="42">
        <v>0.199660577019068</v>
      </c>
      <c r="J3" s="42">
        <v>0.227195274338294</v>
      </c>
      <c r="K3" s="42">
        <v>0.152168399695663</v>
      </c>
      <c r="L3" s="42">
        <v>0.17025623563463</v>
      </c>
      <c r="M3" s="42">
        <v>0.125502008032128</v>
      </c>
      <c r="N3" s="42">
        <v>0.0958543014617781</v>
      </c>
      <c r="O3" s="42">
        <v>0.122991144637586</v>
      </c>
      <c r="P3" s="42">
        <v>0.0576767793286423</v>
      </c>
      <c r="Q3" s="42">
        <v>0.0361017346883518</v>
      </c>
      <c r="R3" s="42">
        <v>0.0652784124290097</v>
      </c>
      <c r="S3" s="42">
        <v>0</v>
      </c>
      <c r="T3" s="42">
        <v>0.216691431401684</v>
      </c>
      <c r="U3" s="42">
        <v>0.170716439993171</v>
      </c>
      <c r="V3" s="42">
        <v>0.271536216142828</v>
      </c>
      <c r="W3" s="42">
        <v>0.443262411347518</v>
      </c>
      <c r="X3" s="42">
        <v>0.431375368466461</v>
      </c>
      <c r="Y3" s="42">
        <v>0.455823140621439</v>
      </c>
      <c r="Z3" s="42">
        <v>0.675341047228851</v>
      </c>
      <c r="AA3" s="42">
        <v>0.940312541978238</v>
      </c>
      <c r="AB3" s="42">
        <v>0.407442618497895</v>
      </c>
      <c r="AC3" s="42">
        <v>1.25128205128205</v>
      </c>
      <c r="AD3" s="42">
        <v>1.73639821399041</v>
      </c>
      <c r="AE3" s="42">
        <v>0.773552642292973</v>
      </c>
      <c r="AF3" s="42">
        <v>1.26036353610745</v>
      </c>
      <c r="AG3" s="42">
        <v>1.31340054853788</v>
      </c>
      <c r="AH3" s="42">
        <v>1.20520649204564</v>
      </c>
      <c r="AI3" s="42">
        <v>4.02583071075326</v>
      </c>
      <c r="AJ3" s="42">
        <v>5.64528775286185</v>
      </c>
      <c r="AK3" s="42">
        <v>2.26244343891403</v>
      </c>
      <c r="AL3" s="42">
        <v>8.89236149867917</v>
      </c>
      <c r="AM3" s="42">
        <v>13.0620906662764</v>
      </c>
      <c r="AN3" s="42">
        <v>4.57934375354805</v>
      </c>
      <c r="AO3" s="42">
        <v>12.3444047643622</v>
      </c>
      <c r="AP3" s="42">
        <v>17.2598451145164</v>
      </c>
      <c r="AQ3" s="42">
        <v>7.40679438904291</v>
      </c>
      <c r="AR3" s="42">
        <v>21.7428059378487</v>
      </c>
      <c r="AS3" s="42">
        <v>29.1275167785235</v>
      </c>
      <c r="AT3" s="42">
        <v>14.2438492469161</v>
      </c>
      <c r="AU3" s="42">
        <v>35.9410801963993</v>
      </c>
      <c r="AV3" s="42">
        <v>49.3165371214152</v>
      </c>
      <c r="AW3" s="42">
        <v>23.1665173428901</v>
      </c>
      <c r="AX3" s="42">
        <v>74.6031746031746</v>
      </c>
      <c r="AY3" s="42">
        <v>91.8025930572982</v>
      </c>
      <c r="AZ3" s="42">
        <v>62.061604147606</v>
      </c>
      <c r="BA3" s="42">
        <v>142.045454545455</v>
      </c>
      <c r="BB3" s="42">
        <v>156.437471158283</v>
      </c>
      <c r="BC3" s="42">
        <v>133.044733044733</v>
      </c>
      <c r="BD3" s="42">
        <v>240.128282220886</v>
      </c>
      <c r="BE3" s="42">
        <v>266.393442622951</v>
      </c>
      <c r="BF3" s="42">
        <v>226.45534897897</v>
      </c>
      <c r="BG3" s="42">
        <v>377.777777777778</v>
      </c>
      <c r="BH3" s="42">
        <v>414.698162729659</v>
      </c>
      <c r="BI3" s="42">
        <v>362.554112554113</v>
      </c>
      <c r="BJ3" s="42">
        <v>652.173913043478</v>
      </c>
      <c r="BK3" s="42">
        <v>611.111111111111</v>
      </c>
      <c r="BL3" s="42">
        <v>669.230769230769</v>
      </c>
    </row>
    <row r="4" spans="1:64">
      <c r="A4" s="43" t="s">
        <v>371</v>
      </c>
      <c r="B4" s="42">
        <v>0.217485863418878</v>
      </c>
      <c r="C4" s="42">
        <v>0.240153698366955</v>
      </c>
      <c r="D4" s="42">
        <v>0.193174500965872</v>
      </c>
      <c r="E4" s="42">
        <v>0.0704671975195546</v>
      </c>
      <c r="F4" s="42">
        <v>0.133958472873409</v>
      </c>
      <c r="G4" s="42">
        <v>0</v>
      </c>
      <c r="H4" s="42">
        <v>0.14595557112415</v>
      </c>
      <c r="I4" s="42">
        <v>0.11027182003639</v>
      </c>
      <c r="J4" s="42">
        <v>0.186104218362283</v>
      </c>
      <c r="K4" s="42">
        <v>0.0997605746209098</v>
      </c>
      <c r="L4" s="42">
        <v>0.125849484017116</v>
      </c>
      <c r="M4" s="42">
        <v>0.0705218617771509</v>
      </c>
      <c r="N4" s="42">
        <v>0.138448545598028</v>
      </c>
      <c r="O4" s="42">
        <v>0.227874782806848</v>
      </c>
      <c r="P4" s="42">
        <v>0.0538764075211465</v>
      </c>
      <c r="Q4" s="42">
        <v>0.0749416525704987</v>
      </c>
      <c r="R4" s="42">
        <v>0.110619469026549</v>
      </c>
      <c r="S4" s="42">
        <v>0.0414886113761772</v>
      </c>
      <c r="T4" s="42">
        <v>0.119723438856242</v>
      </c>
      <c r="U4" s="42">
        <v>0.182444759781066</v>
      </c>
      <c r="V4" s="42">
        <v>0.0589379383509165</v>
      </c>
      <c r="W4" s="42">
        <v>0.363089371855387</v>
      </c>
      <c r="X4" s="42">
        <v>0.474690372416174</v>
      </c>
      <c r="Y4" s="42">
        <v>0.25974544945953</v>
      </c>
      <c r="Z4" s="42">
        <v>0.47391543811561</v>
      </c>
      <c r="AA4" s="42">
        <v>0.746388015141014</v>
      </c>
      <c r="AB4" s="42">
        <v>0.221898962005967</v>
      </c>
      <c r="AC4" s="42">
        <v>0.583592707870164</v>
      </c>
      <c r="AD4" s="42">
        <v>0.715778623987173</v>
      </c>
      <c r="AE4" s="42">
        <v>0.458950892254529</v>
      </c>
      <c r="AF4" s="42">
        <v>1.05032948692124</v>
      </c>
      <c r="AG4" s="42">
        <v>1.34601316752012</v>
      </c>
      <c r="AH4" s="42">
        <v>0.764287938404054</v>
      </c>
      <c r="AI4" s="42">
        <v>2.54866573904418</v>
      </c>
      <c r="AJ4" s="42">
        <v>3.9393014675285</v>
      </c>
      <c r="AK4" s="42">
        <v>1.1767925561029</v>
      </c>
      <c r="AL4" s="42">
        <v>4.89962421434193</v>
      </c>
      <c r="AM4" s="42">
        <v>7.53786219773634</v>
      </c>
      <c r="AN4" s="42">
        <v>2.45569079649797</v>
      </c>
      <c r="AO4" s="42">
        <v>6.11176808064724</v>
      </c>
      <c r="AP4" s="42">
        <v>9.18708920761356</v>
      </c>
      <c r="AQ4" s="42">
        <v>3.28222651859179</v>
      </c>
      <c r="AR4" s="42">
        <v>10.9777936962751</v>
      </c>
      <c r="AS4" s="42">
        <v>15.6301475163805</v>
      </c>
      <c r="AT4" s="42">
        <v>6.52151046597244</v>
      </c>
      <c r="AU4" s="42">
        <v>22.1243057063953</v>
      </c>
      <c r="AV4" s="42">
        <v>27.4851122308749</v>
      </c>
      <c r="AW4" s="42">
        <v>17.2902159801723</v>
      </c>
      <c r="AX4" s="42">
        <v>42.9163418536906</v>
      </c>
      <c r="AY4" s="42">
        <v>51.8914995917627</v>
      </c>
      <c r="AZ4" s="42">
        <v>35.5056179775281</v>
      </c>
      <c r="BA4" s="42">
        <v>81.3431410011463</v>
      </c>
      <c r="BB4" s="42">
        <v>93.6614128586007</v>
      </c>
      <c r="BC4" s="42">
        <v>72.3776512338037</v>
      </c>
      <c r="BD4" s="42">
        <v>151.599275799638</v>
      </c>
      <c r="BE4" s="42">
        <v>163.060520539354</v>
      </c>
      <c r="BF4" s="42">
        <v>144.427001569859</v>
      </c>
      <c r="BG4" s="42">
        <v>242.141453831041</v>
      </c>
      <c r="BH4" s="42">
        <v>250</v>
      </c>
      <c r="BI4" s="42">
        <v>238.200589970501</v>
      </c>
      <c r="BJ4" s="42">
        <v>308.510638297872</v>
      </c>
      <c r="BK4" s="42">
        <v>340.425531914894</v>
      </c>
      <c r="BL4" s="42">
        <v>292.553191489362</v>
      </c>
    </row>
    <row r="5" spans="1:64">
      <c r="A5" s="43" t="s">
        <v>410</v>
      </c>
      <c r="B5" s="42">
        <v>0.360731770162329</v>
      </c>
      <c r="C5" s="42">
        <v>0.303152789005659</v>
      </c>
      <c r="D5" s="42">
        <v>0.420654117152172</v>
      </c>
      <c r="E5" s="42">
        <v>0.0421034903793524</v>
      </c>
      <c r="F5" s="42">
        <v>0.0815860324712409</v>
      </c>
      <c r="G5" s="42">
        <v>0</v>
      </c>
      <c r="H5" s="42">
        <v>0.162769247463513</v>
      </c>
      <c r="I5" s="42">
        <v>0.105374077976818</v>
      </c>
      <c r="J5" s="42">
        <v>0.223688625433397</v>
      </c>
      <c r="K5" s="42">
        <v>0.164726553920492</v>
      </c>
      <c r="L5" s="42">
        <v>0.209424083769634</v>
      </c>
      <c r="M5" s="42">
        <v>0.115446779034865</v>
      </c>
      <c r="N5" s="42">
        <v>0.127446982055465</v>
      </c>
      <c r="O5" s="42">
        <v>0.208931835988509</v>
      </c>
      <c r="P5" s="42">
        <v>0.0497834420271818</v>
      </c>
      <c r="Q5" s="42">
        <v>0.1089680723548</v>
      </c>
      <c r="R5" s="42">
        <v>0.203265803916255</v>
      </c>
      <c r="S5" s="42">
        <v>0.0288010137956856</v>
      </c>
      <c r="T5" s="42">
        <v>0.260669340941016</v>
      </c>
      <c r="U5" s="42">
        <v>0.367838641449284</v>
      </c>
      <c r="V5" s="42">
        <v>0.164699423552018</v>
      </c>
      <c r="W5" s="42">
        <v>0.344053606828645</v>
      </c>
      <c r="X5" s="42">
        <v>0.56731553380846</v>
      </c>
      <c r="Y5" s="42">
        <v>0.152281171955899</v>
      </c>
      <c r="Z5" s="42">
        <v>0.698308783415166</v>
      </c>
      <c r="AA5" s="42">
        <v>0.895592740985152</v>
      </c>
      <c r="AB5" s="42">
        <v>0.528240552620886</v>
      </c>
      <c r="AC5" s="42">
        <v>1.03622062079035</v>
      </c>
      <c r="AD5" s="42">
        <v>1.26008064516129</v>
      </c>
      <c r="AE5" s="42">
        <v>0.839890372204049</v>
      </c>
      <c r="AF5" s="42">
        <v>1.09938948796519</v>
      </c>
      <c r="AG5" s="42">
        <v>1.53169623005089</v>
      </c>
      <c r="AH5" s="42">
        <v>0.710732054015636</v>
      </c>
      <c r="AI5" s="42">
        <v>3.61794500723589</v>
      </c>
      <c r="AJ5" s="42">
        <v>5.14228439447422</v>
      </c>
      <c r="AK5" s="42">
        <v>2.16297159020008</v>
      </c>
      <c r="AL5" s="42">
        <v>6.04766379089434</v>
      </c>
      <c r="AM5" s="42">
        <v>8.97621656005937</v>
      </c>
      <c r="AN5" s="42">
        <v>3.30709703022687</v>
      </c>
      <c r="AO5" s="42">
        <v>8.03834251641633</v>
      </c>
      <c r="AP5" s="42">
        <v>11.5606936416185</v>
      </c>
      <c r="AQ5" s="42">
        <v>4.70259745031044</v>
      </c>
      <c r="AR5" s="42">
        <v>14.062922563779</v>
      </c>
      <c r="AS5" s="42">
        <v>18.8304020881238</v>
      </c>
      <c r="AT5" s="42">
        <v>9.59972073539679</v>
      </c>
      <c r="AU5" s="42">
        <v>23.3451237998989</v>
      </c>
      <c r="AV5" s="42">
        <v>29.9561356585001</v>
      </c>
      <c r="AW5" s="42">
        <v>17.4279421622139</v>
      </c>
      <c r="AX5" s="42">
        <v>50.6684056080861</v>
      </c>
      <c r="AY5" s="42">
        <v>60.5351659599357</v>
      </c>
      <c r="AZ5" s="42">
        <v>42.725988700565</v>
      </c>
      <c r="BA5" s="42">
        <v>90.2629218135394</v>
      </c>
      <c r="BB5" s="42">
        <v>104.330379535195</v>
      </c>
      <c r="BC5" s="42">
        <v>80.3760282021152</v>
      </c>
      <c r="BD5" s="42">
        <v>164.838930774503</v>
      </c>
      <c r="BE5" s="42">
        <v>177.010489510489</v>
      </c>
      <c r="BF5" s="42">
        <v>156.989853438557</v>
      </c>
      <c r="BG5" s="42">
        <v>249.201277955272</v>
      </c>
      <c r="BH5" s="42">
        <v>252.272727272727</v>
      </c>
      <c r="BI5" s="42">
        <v>247.536945812808</v>
      </c>
      <c r="BJ5" s="42">
        <v>397.350993377483</v>
      </c>
      <c r="BK5" s="42">
        <v>340</v>
      </c>
      <c r="BL5" s="42">
        <v>425.742574257426</v>
      </c>
    </row>
    <row r="6" spans="1:64">
      <c r="A6" s="43" t="s">
        <v>440</v>
      </c>
      <c r="B6" s="42">
        <v>0.105485232067511</v>
      </c>
      <c r="C6" s="42">
        <v>0.0675675675675676</v>
      </c>
      <c r="D6" s="42">
        <v>0.146627565982405</v>
      </c>
      <c r="E6" s="42">
        <v>0.0286262273494976</v>
      </c>
      <c r="F6" s="42">
        <v>0.0553955240416574</v>
      </c>
      <c r="G6" s="42">
        <v>0</v>
      </c>
      <c r="H6" s="42">
        <v>0.0727881500891655</v>
      </c>
      <c r="I6" s="42">
        <v>0.14061730999086</v>
      </c>
      <c r="J6" s="42">
        <v>0</v>
      </c>
      <c r="K6" s="42">
        <v>0.0415092773234818</v>
      </c>
      <c r="L6" s="42">
        <v>0</v>
      </c>
      <c r="M6" s="42">
        <v>0.089349535382416</v>
      </c>
      <c r="N6" s="42">
        <v>0.0828878113473414</v>
      </c>
      <c r="O6" s="42">
        <v>0.124947938359017</v>
      </c>
      <c r="P6" s="42">
        <v>0.0412405146816232</v>
      </c>
      <c r="Q6" s="42">
        <v>0.108892427892795</v>
      </c>
      <c r="R6" s="42">
        <v>0.142637074228333</v>
      </c>
      <c r="S6" s="42">
        <v>0.0780985603832036</v>
      </c>
      <c r="T6" s="42">
        <v>0.14403474561248</v>
      </c>
      <c r="U6" s="42">
        <v>0.206119457676805</v>
      </c>
      <c r="V6" s="42">
        <v>0.0858516483516484</v>
      </c>
      <c r="W6" s="42">
        <v>0.329951332178504</v>
      </c>
      <c r="X6" s="42">
        <v>0.540049586371112</v>
      </c>
      <c r="Y6" s="42">
        <v>0.13598041881969</v>
      </c>
      <c r="Z6" s="42">
        <v>0.59910594958293</v>
      </c>
      <c r="AA6" s="42">
        <v>0.664872566091499</v>
      </c>
      <c r="AB6" s="42">
        <v>0.53712103127238</v>
      </c>
      <c r="AC6" s="42">
        <v>0.695198046663049</v>
      </c>
      <c r="AD6" s="42">
        <v>0.749437921558831</v>
      </c>
      <c r="AE6" s="42">
        <v>0.64609917622355</v>
      </c>
      <c r="AF6" s="42">
        <v>1.24403200860736</v>
      </c>
      <c r="AG6" s="42">
        <v>1.59164042766686</v>
      </c>
      <c r="AH6" s="42">
        <v>0.915541313801785</v>
      </c>
      <c r="AI6" s="42">
        <v>3.10876533657566</v>
      </c>
      <c r="AJ6" s="42">
        <v>4.46539320267924</v>
      </c>
      <c r="AK6" s="42">
        <v>1.74529739313516</v>
      </c>
      <c r="AL6" s="42">
        <v>5.12738343214228</v>
      </c>
      <c r="AM6" s="42">
        <v>7.50522102332057</v>
      </c>
      <c r="AN6" s="42">
        <v>2.83333683128004</v>
      </c>
      <c r="AO6" s="42">
        <v>7.53077646087893</v>
      </c>
      <c r="AP6" s="42">
        <v>10.6839600634506</v>
      </c>
      <c r="AQ6" s="42">
        <v>4.48460810384459</v>
      </c>
      <c r="AR6" s="42">
        <v>12.1106281201951</v>
      </c>
      <c r="AS6" s="42">
        <v>16.6873379185929</v>
      </c>
      <c r="AT6" s="42">
        <v>7.44036204648309</v>
      </c>
      <c r="AU6" s="42">
        <v>24.2119860574941</v>
      </c>
      <c r="AV6" s="42">
        <v>31.0203450143111</v>
      </c>
      <c r="AW6" s="42">
        <v>17.8129998545878</v>
      </c>
      <c r="AX6" s="42">
        <v>45.0698582803345</v>
      </c>
      <c r="AY6" s="42">
        <v>55.5366269165247</v>
      </c>
      <c r="AZ6" s="42">
        <v>36.8147617341455</v>
      </c>
      <c r="BA6" s="42">
        <v>84.8554659645659</v>
      </c>
      <c r="BB6" s="42">
        <v>96.9156762874929</v>
      </c>
      <c r="BC6" s="42">
        <v>77.2193854698558</v>
      </c>
      <c r="BD6" s="42">
        <v>155.333333333333</v>
      </c>
      <c r="BE6" s="42">
        <v>179.420505200594</v>
      </c>
      <c r="BF6" s="42">
        <v>141.846921797005</v>
      </c>
      <c r="BG6" s="42">
        <v>222.820236813778</v>
      </c>
      <c r="BH6" s="42">
        <v>236.541598694943</v>
      </c>
      <c r="BI6" s="42">
        <v>216.064257028112</v>
      </c>
      <c r="BJ6" s="42">
        <v>303.738317757009</v>
      </c>
      <c r="BK6" s="42">
        <v>355.93220338983</v>
      </c>
      <c r="BL6" s="42">
        <v>283.870967741935</v>
      </c>
    </row>
    <row r="7" spans="1:64">
      <c r="A7" s="43" t="s">
        <v>471</v>
      </c>
      <c r="B7" s="42">
        <v>0.373383117749033</v>
      </c>
      <c r="C7" s="42">
        <v>0.360638845955693</v>
      </c>
      <c r="D7" s="42">
        <v>0.387061100359414</v>
      </c>
      <c r="E7" s="42">
        <v>0.0889382990550306</v>
      </c>
      <c r="F7" s="42">
        <v>0.085755938598748</v>
      </c>
      <c r="G7" s="42">
        <v>0.092365953909389</v>
      </c>
      <c r="H7" s="42">
        <v>0.117806444012487</v>
      </c>
      <c r="I7" s="42">
        <v>0.169271568018958</v>
      </c>
      <c r="J7" s="42">
        <v>0.0616104984289323</v>
      </c>
      <c r="K7" s="42">
        <v>0.204638472032742</v>
      </c>
      <c r="L7" s="42">
        <v>0.31201248049922</v>
      </c>
      <c r="M7" s="42">
        <v>0.0752162467092892</v>
      </c>
      <c r="N7" s="42">
        <v>0.0494959660787646</v>
      </c>
      <c r="O7" s="42">
        <v>0.0334112930170398</v>
      </c>
      <c r="P7" s="42">
        <v>0.0651869235031453</v>
      </c>
      <c r="Q7" s="42">
        <v>0.0512415835698986</v>
      </c>
      <c r="R7" s="42">
        <v>0.064702583789846</v>
      </c>
      <c r="S7" s="42">
        <v>0.0390541094686688</v>
      </c>
      <c r="T7" s="42">
        <v>0.311781112805777</v>
      </c>
      <c r="U7" s="42">
        <v>0.412130370573892</v>
      </c>
      <c r="V7" s="42">
        <v>0.215092903588742</v>
      </c>
      <c r="W7" s="42">
        <v>0.342663396335305</v>
      </c>
      <c r="X7" s="42">
        <v>0.552506537994033</v>
      </c>
      <c r="Y7" s="42">
        <v>0.141347750803915</v>
      </c>
      <c r="Z7" s="42">
        <v>0.441531883249675</v>
      </c>
      <c r="AA7" s="42">
        <v>0.613048501567989</v>
      </c>
      <c r="AB7" s="42">
        <v>0.274895196206446</v>
      </c>
      <c r="AC7" s="42">
        <v>0.820034884023638</v>
      </c>
      <c r="AD7" s="42">
        <v>1.15171186263218</v>
      </c>
      <c r="AE7" s="42">
        <v>0.491947594635182</v>
      </c>
      <c r="AF7" s="42">
        <v>1.26948863410957</v>
      </c>
      <c r="AG7" s="42">
        <v>1.77698800533096</v>
      </c>
      <c r="AH7" s="42">
        <v>0.749585051132409</v>
      </c>
      <c r="AI7" s="42">
        <v>3.11484442645256</v>
      </c>
      <c r="AJ7" s="42">
        <v>4.62132089016511</v>
      </c>
      <c r="AK7" s="42">
        <v>1.60079363289969</v>
      </c>
      <c r="AL7" s="42">
        <v>5.26684792831615</v>
      </c>
      <c r="AM7" s="42">
        <v>7.34572230014025</v>
      </c>
      <c r="AN7" s="42">
        <v>3.2878266964852</v>
      </c>
      <c r="AO7" s="42">
        <v>7.72096050918559</v>
      </c>
      <c r="AP7" s="42">
        <v>10.8991825613079</v>
      </c>
      <c r="AQ7" s="42">
        <v>4.65430256519577</v>
      </c>
      <c r="AR7" s="42">
        <v>11.8331419823957</v>
      </c>
      <c r="AS7" s="42">
        <v>16.0731648031113</v>
      </c>
      <c r="AT7" s="42">
        <v>7.52784376639003</v>
      </c>
      <c r="AU7" s="42">
        <v>23.148004106904</v>
      </c>
      <c r="AV7" s="42">
        <v>29.2936896248902</v>
      </c>
      <c r="AW7" s="42">
        <v>17.0998209766035</v>
      </c>
      <c r="AX7" s="42">
        <v>46.1599506216383</v>
      </c>
      <c r="AY7" s="42">
        <v>55.9668344684631</v>
      </c>
      <c r="AZ7" s="42">
        <v>38.2439646243327</v>
      </c>
      <c r="BA7" s="42">
        <v>87.6150586860176</v>
      </c>
      <c r="BB7" s="42">
        <v>100.655372820576</v>
      </c>
      <c r="BC7" s="42">
        <v>79.1418929776635</v>
      </c>
      <c r="BD7" s="42">
        <v>154.007700385019</v>
      </c>
      <c r="BE7" s="42">
        <v>172.200520833333</v>
      </c>
      <c r="BF7" s="42">
        <v>143.844335333697</v>
      </c>
      <c r="BG7" s="42">
        <v>239.213544511196</v>
      </c>
      <c r="BH7" s="42">
        <v>267.796610169492</v>
      </c>
      <c r="BI7" s="42">
        <v>225.624496373892</v>
      </c>
      <c r="BJ7" s="42">
        <v>338.095238095238</v>
      </c>
      <c r="BK7" s="42">
        <v>246.153846153846</v>
      </c>
      <c r="BL7" s="42">
        <v>379.310344827586</v>
      </c>
    </row>
    <row r="8" spans="1:64">
      <c r="A8" s="43" t="s">
        <v>495</v>
      </c>
      <c r="B8" s="42">
        <v>0.520833333333333</v>
      </c>
      <c r="C8" s="42">
        <v>0.807999192000808</v>
      </c>
      <c r="D8" s="42">
        <v>0.215076889988171</v>
      </c>
      <c r="E8" s="42">
        <v>0.0422779351456475</v>
      </c>
      <c r="F8" s="42">
        <v>0.0810307106393323</v>
      </c>
      <c r="G8" s="42">
        <v>0</v>
      </c>
      <c r="H8" s="42">
        <v>0.260701809270556</v>
      </c>
      <c r="I8" s="42">
        <v>0.301386377335744</v>
      </c>
      <c r="J8" s="42">
        <v>0.21680216802168</v>
      </c>
      <c r="K8" s="42">
        <v>0.106752068321324</v>
      </c>
      <c r="L8" s="42">
        <v>0.18984337921215</v>
      </c>
      <c r="M8" s="42">
        <v>0</v>
      </c>
      <c r="N8" s="42">
        <v>0.0771525563213661</v>
      </c>
      <c r="O8" s="42">
        <v>0.151607034566404</v>
      </c>
      <c r="P8" s="42">
        <v>0</v>
      </c>
      <c r="Q8" s="42">
        <v>0.200222064471505</v>
      </c>
      <c r="R8" s="42">
        <v>0.184604024367731</v>
      </c>
      <c r="S8" s="42">
        <v>0.215408917929202</v>
      </c>
      <c r="T8" s="42">
        <v>0.368193935109501</v>
      </c>
      <c r="U8" s="42">
        <v>0.37956204379562</v>
      </c>
      <c r="V8" s="42">
        <v>0.356622782252073</v>
      </c>
      <c r="W8" s="42">
        <v>0.568292524517763</v>
      </c>
      <c r="X8" s="42">
        <v>0.663020056356705</v>
      </c>
      <c r="Y8" s="42">
        <v>0.477357349711994</v>
      </c>
      <c r="Z8" s="42">
        <v>0.863824273462084</v>
      </c>
      <c r="AA8" s="42">
        <v>1.057753331923</v>
      </c>
      <c r="AB8" s="42">
        <v>0.680381013367486</v>
      </c>
      <c r="AC8" s="42">
        <v>1.05690369493532</v>
      </c>
      <c r="AD8" s="42">
        <v>1.40000875005469</v>
      </c>
      <c r="AE8" s="42">
        <v>0.736166209970962</v>
      </c>
      <c r="AF8" s="42">
        <v>1.85069661052194</v>
      </c>
      <c r="AG8" s="42">
        <v>2.12820294543288</v>
      </c>
      <c r="AH8" s="42">
        <v>1.58562367864693</v>
      </c>
      <c r="AI8" s="42">
        <v>4.3608424040009</v>
      </c>
      <c r="AJ8" s="42">
        <v>6.08638517135249</v>
      </c>
      <c r="AK8" s="42">
        <v>2.63249047454105</v>
      </c>
      <c r="AL8" s="42">
        <v>7.02093057079769</v>
      </c>
      <c r="AM8" s="42">
        <v>10.2511532547412</v>
      </c>
      <c r="AN8" s="42">
        <v>3.91577200352679</v>
      </c>
      <c r="AO8" s="42">
        <v>9.21122591214129</v>
      </c>
      <c r="AP8" s="42">
        <v>13.3130021699607</v>
      </c>
      <c r="AQ8" s="42">
        <v>5.26953532279426</v>
      </c>
      <c r="AR8" s="42">
        <v>16.4458551844696</v>
      </c>
      <c r="AS8" s="42">
        <v>22.7426866211512</v>
      </c>
      <c r="AT8" s="42">
        <v>9.92555831265509</v>
      </c>
      <c r="AU8" s="42">
        <v>27.2526282542977</v>
      </c>
      <c r="AV8" s="42">
        <v>33.6289726533629</v>
      </c>
      <c r="AW8" s="42">
        <v>21.1658876444131</v>
      </c>
      <c r="AX8" s="42">
        <v>63.25570313896</v>
      </c>
      <c r="AY8" s="42">
        <v>72.3351985805923</v>
      </c>
      <c r="AZ8" s="42">
        <v>56.2248995983936</v>
      </c>
      <c r="BA8" s="42">
        <v>117.692755874927</v>
      </c>
      <c r="BB8" s="42">
        <v>136.643892684553</v>
      </c>
      <c r="BC8" s="42">
        <v>105.653186533983</v>
      </c>
      <c r="BD8" s="42">
        <v>204.600120264582</v>
      </c>
      <c r="BE8" s="42">
        <v>227.157360406091</v>
      </c>
      <c r="BF8" s="42">
        <v>192.164179104478</v>
      </c>
      <c r="BG8" s="42">
        <v>327.90837854129</v>
      </c>
      <c r="BH8" s="42">
        <v>421.153846153846</v>
      </c>
      <c r="BI8" s="42">
        <v>285.338015803336</v>
      </c>
      <c r="BJ8" s="42">
        <v>492.822966507177</v>
      </c>
      <c r="BK8" s="42">
        <v>514.705882352941</v>
      </c>
      <c r="BL8" s="42">
        <v>482.269503546099</v>
      </c>
    </row>
    <row r="9" spans="1:64">
      <c r="A9" s="43" t="s">
        <v>527</v>
      </c>
      <c r="B9" s="42">
        <v>0.45374624241393</v>
      </c>
      <c r="C9" s="42">
        <v>0.604063701263042</v>
      </c>
      <c r="D9" s="42">
        <v>0.29322073657049</v>
      </c>
      <c r="E9" s="42">
        <v>0.0931467293854644</v>
      </c>
      <c r="F9" s="42">
        <v>0.0891861761426979</v>
      </c>
      <c r="G9" s="42">
        <v>0.0974753874646652</v>
      </c>
      <c r="H9" s="42">
        <v>0.0316485742317309</v>
      </c>
      <c r="I9" s="42">
        <v>0</v>
      </c>
      <c r="J9" s="42">
        <v>0.0660763843002511</v>
      </c>
      <c r="K9" s="42">
        <v>0.0755325041542877</v>
      </c>
      <c r="L9" s="42">
        <v>0</v>
      </c>
      <c r="M9" s="42">
        <v>0.162548764629389</v>
      </c>
      <c r="N9" s="42">
        <v>0.121015562601351</v>
      </c>
      <c r="O9" s="42">
        <v>0.141562853907135</v>
      </c>
      <c r="P9" s="42">
        <v>0.0993788819875776</v>
      </c>
      <c r="Q9" s="42">
        <v>0.217252103915112</v>
      </c>
      <c r="R9" s="42">
        <v>0.181756219470635</v>
      </c>
      <c r="S9" s="42">
        <v>0.253217006974978</v>
      </c>
      <c r="T9" s="42">
        <v>0.237614351906855</v>
      </c>
      <c r="U9" s="42">
        <v>0.290993743634512</v>
      </c>
      <c r="V9" s="42">
        <v>0.183698587357863</v>
      </c>
      <c r="W9" s="42">
        <v>0.557915549204236</v>
      </c>
      <c r="X9" s="42">
        <v>0.659011482775836</v>
      </c>
      <c r="Y9" s="42">
        <v>0.460732180223071</v>
      </c>
      <c r="Z9" s="42">
        <v>0.595623462385084</v>
      </c>
      <c r="AA9" s="42">
        <v>0.720576461168935</v>
      </c>
      <c r="AB9" s="42">
        <v>0.477867203219316</v>
      </c>
      <c r="AC9" s="42">
        <v>0.982766973492975</v>
      </c>
      <c r="AD9" s="42">
        <v>1.2896199919757</v>
      </c>
      <c r="AE9" s="42">
        <v>0.696099167358304</v>
      </c>
      <c r="AF9" s="42">
        <v>1.6186952500136</v>
      </c>
      <c r="AG9" s="42">
        <v>2.30813618003462</v>
      </c>
      <c r="AH9" s="42">
        <v>0.942811733965466</v>
      </c>
      <c r="AI9" s="42">
        <v>3.73529695075616</v>
      </c>
      <c r="AJ9" s="42">
        <v>5.41716430643235</v>
      </c>
      <c r="AK9" s="42">
        <v>2.04103555698786</v>
      </c>
      <c r="AL9" s="42">
        <v>6.37913285942401</v>
      </c>
      <c r="AM9" s="42">
        <v>9.81249072348566</v>
      </c>
      <c r="AN9" s="42">
        <v>3.06054133324832</v>
      </c>
      <c r="AO9" s="42">
        <v>9.12971731955804</v>
      </c>
      <c r="AP9" s="42">
        <v>13.7035897250231</v>
      </c>
      <c r="AQ9" s="42">
        <v>4.63892789222046</v>
      </c>
      <c r="AR9" s="42">
        <v>15.2071316203461</v>
      </c>
      <c r="AS9" s="42">
        <v>20.8796225840816</v>
      </c>
      <c r="AT9" s="42">
        <v>9.37998311603039</v>
      </c>
      <c r="AU9" s="42">
        <v>25.3982843137255</v>
      </c>
      <c r="AV9" s="42">
        <v>33.8514902363823</v>
      </c>
      <c r="AW9" s="42">
        <v>17.6897844423618</v>
      </c>
      <c r="AX9" s="42">
        <v>54.0581754412718</v>
      </c>
      <c r="AY9" s="42">
        <v>64.2274282705975</v>
      </c>
      <c r="AZ9" s="42">
        <v>46.2451125792099</v>
      </c>
      <c r="BA9" s="42">
        <v>98.4870228381647</v>
      </c>
      <c r="BB9" s="42">
        <v>117.434699511574</v>
      </c>
      <c r="BC9" s="42">
        <v>86.5673635695678</v>
      </c>
      <c r="BD9" s="42">
        <v>178.464089542958</v>
      </c>
      <c r="BE9" s="42">
        <v>196.521739130435</v>
      </c>
      <c r="BF9" s="42">
        <v>168.414260364575</v>
      </c>
      <c r="BG9" s="42">
        <v>261.352657004831</v>
      </c>
      <c r="BH9" s="42">
        <v>279.220779220779</v>
      </c>
      <c r="BI9" s="42">
        <v>253.782668500688</v>
      </c>
      <c r="BJ9" s="42">
        <v>400</v>
      </c>
      <c r="BK9" s="42">
        <v>346.666666666667</v>
      </c>
      <c r="BL9" s="42">
        <v>425</v>
      </c>
    </row>
    <row r="10" spans="1:64">
      <c r="A10" s="43" t="s">
        <v>556</v>
      </c>
      <c r="B10" s="42">
        <v>0.26121989691861</v>
      </c>
      <c r="C10" s="42">
        <v>0.232562646562918</v>
      </c>
      <c r="D10" s="42">
        <v>0.292068260524888</v>
      </c>
      <c r="E10" s="42">
        <v>0.100744594136665</v>
      </c>
      <c r="F10" s="42">
        <v>0.122277149894318</v>
      </c>
      <c r="G10" s="42">
        <v>0.0770119368502118</v>
      </c>
      <c r="H10" s="42">
        <v>0.176018708274137</v>
      </c>
      <c r="I10" s="42">
        <v>0.143884892086331</v>
      </c>
      <c r="J10" s="42">
        <v>0.211433253164892</v>
      </c>
      <c r="K10" s="42">
        <v>0.131630906936949</v>
      </c>
      <c r="L10" s="42">
        <v>0.118259224219489</v>
      </c>
      <c r="M10" s="42">
        <v>0.148411991688928</v>
      </c>
      <c r="N10" s="42">
        <v>0.0585521230999836</v>
      </c>
      <c r="O10" s="42">
        <v>0.0643728475329106</v>
      </c>
      <c r="P10" s="42">
        <v>0.0515590157383896</v>
      </c>
      <c r="Q10" s="42">
        <v>0.0562413880374568</v>
      </c>
      <c r="R10" s="42">
        <v>0.0601571605820205</v>
      </c>
      <c r="S10" s="42">
        <v>0.0517500129375032</v>
      </c>
      <c r="T10" s="42">
        <v>0.0769233341917532</v>
      </c>
      <c r="U10" s="42">
        <v>0.0945316586524827</v>
      </c>
      <c r="V10" s="42">
        <v>0.0570117301634811</v>
      </c>
      <c r="W10" s="42">
        <v>0.189761962594122</v>
      </c>
      <c r="X10" s="42">
        <v>0.204258795894398</v>
      </c>
      <c r="Y10" s="42">
        <v>0.174040994565174</v>
      </c>
      <c r="Z10" s="42">
        <v>0.388381454557085</v>
      </c>
      <c r="AA10" s="42">
        <v>0.532230481973964</v>
      </c>
      <c r="AB10" s="42">
        <v>0.230226869394216</v>
      </c>
      <c r="AC10" s="42">
        <v>0.566858993825286</v>
      </c>
      <c r="AD10" s="42">
        <v>0.720537232560597</v>
      </c>
      <c r="AE10" s="42">
        <v>0.395760019681039</v>
      </c>
      <c r="AF10" s="42">
        <v>0.941189125231936</v>
      </c>
      <c r="AG10" s="42">
        <v>1.18104624406932</v>
      </c>
      <c r="AH10" s="42">
        <v>0.672617622581712</v>
      </c>
      <c r="AI10" s="42">
        <v>2.20510443041737</v>
      </c>
      <c r="AJ10" s="42">
        <v>2.90225615865667</v>
      </c>
      <c r="AK10" s="42">
        <v>1.46161121141776</v>
      </c>
      <c r="AL10" s="42">
        <v>4.35751061991066</v>
      </c>
      <c r="AM10" s="42">
        <v>6.31485104380773</v>
      </c>
      <c r="AN10" s="42">
        <v>2.46553044810417</v>
      </c>
      <c r="AO10" s="42">
        <v>6.98705169644067</v>
      </c>
      <c r="AP10" s="42">
        <v>9.68123728340226</v>
      </c>
      <c r="AQ10" s="42">
        <v>4.44839857651246</v>
      </c>
      <c r="AR10" s="42">
        <v>12.7303042060338</v>
      </c>
      <c r="AS10" s="42">
        <v>17.7152423131529</v>
      </c>
      <c r="AT10" s="42">
        <v>7.84688200614465</v>
      </c>
      <c r="AU10" s="42">
        <v>24.2146984008045</v>
      </c>
      <c r="AV10" s="42">
        <v>30.9716599190283</v>
      </c>
      <c r="AW10" s="42">
        <v>17.7987929112367</v>
      </c>
      <c r="AX10" s="42">
        <v>50.888988495443</v>
      </c>
      <c r="AY10" s="42">
        <v>63.6917633182622</v>
      </c>
      <c r="AZ10" s="42">
        <v>40.1560096682048</v>
      </c>
      <c r="BA10" s="42">
        <v>97.1388749080491</v>
      </c>
      <c r="BB10" s="42">
        <v>115.850144092219</v>
      </c>
      <c r="BC10" s="42">
        <v>84.5061288021272</v>
      </c>
      <c r="BD10" s="42">
        <v>172.101449275362</v>
      </c>
      <c r="BE10" s="42">
        <v>199.396681749623</v>
      </c>
      <c r="BF10" s="42">
        <v>157.192288680178</v>
      </c>
      <c r="BG10" s="42">
        <v>287.313432835821</v>
      </c>
      <c r="BH10" s="42">
        <v>382.450331125828</v>
      </c>
      <c r="BI10" s="42">
        <v>250</v>
      </c>
      <c r="BJ10" s="42">
        <v>401.74672489083</v>
      </c>
      <c r="BK10" s="42">
        <v>333.333333333333</v>
      </c>
      <c r="BL10" s="42">
        <v>426.03550295858</v>
      </c>
    </row>
    <row r="11" spans="1:64">
      <c r="A11" s="43" t="s">
        <v>587</v>
      </c>
      <c r="B11" s="42">
        <v>0.252159112399924</v>
      </c>
      <c r="C11" s="42">
        <v>0.292098729370527</v>
      </c>
      <c r="D11" s="42">
        <v>0.209243323830199</v>
      </c>
      <c r="E11" s="42">
        <v>0.0117988531514737</v>
      </c>
      <c r="F11" s="42">
        <v>0.0225453725622816</v>
      </c>
      <c r="G11" s="42">
        <v>0</v>
      </c>
      <c r="H11" s="42">
        <v>0.0335700018463501</v>
      </c>
      <c r="I11" s="42">
        <v>0</v>
      </c>
      <c r="J11" s="42">
        <v>0.0706788705516486</v>
      </c>
      <c r="K11" s="42">
        <v>0.232249502322495</v>
      </c>
      <c r="L11" s="42">
        <v>0.331046105693993</v>
      </c>
      <c r="M11" s="42">
        <v>0.11089753068165</v>
      </c>
      <c r="N11" s="42">
        <v>0.0790245213089622</v>
      </c>
      <c r="O11" s="42">
        <v>0.100476545903428</v>
      </c>
      <c r="P11" s="42">
        <v>0.0527472527472527</v>
      </c>
      <c r="Q11" s="42">
        <v>0.0648708259677916</v>
      </c>
      <c r="R11" s="42">
        <v>0.0908063604810719</v>
      </c>
      <c r="S11" s="42">
        <v>0.0349361251179094</v>
      </c>
      <c r="T11" s="42">
        <v>0.155912147607774</v>
      </c>
      <c r="U11" s="42">
        <v>0.208531244931532</v>
      </c>
      <c r="V11" s="42">
        <v>0.0962800875273523</v>
      </c>
      <c r="W11" s="42">
        <v>0.239540083040562</v>
      </c>
      <c r="X11" s="42">
        <v>0.333998400323451</v>
      </c>
      <c r="Y11" s="42">
        <v>0.131134311797044</v>
      </c>
      <c r="Z11" s="42">
        <v>0.362094541716795</v>
      </c>
      <c r="AA11" s="42">
        <v>0.4370438354967</v>
      </c>
      <c r="AB11" s="42">
        <v>0.276028205063863</v>
      </c>
      <c r="AC11" s="42">
        <v>0.577690429396701</v>
      </c>
      <c r="AD11" s="42">
        <v>0.628775459792055</v>
      </c>
      <c r="AE11" s="42">
        <v>0.519987824675325</v>
      </c>
      <c r="AF11" s="42">
        <v>1.05270545301425</v>
      </c>
      <c r="AG11" s="42">
        <v>1.41172382338249</v>
      </c>
      <c r="AH11" s="42">
        <v>0.633697498162277</v>
      </c>
      <c r="AI11" s="42">
        <v>1.96242995729555</v>
      </c>
      <c r="AJ11" s="42">
        <v>2.80745812504442</v>
      </c>
      <c r="AK11" s="42">
        <v>1.04346481848865</v>
      </c>
      <c r="AL11" s="42">
        <v>4.15489247569328</v>
      </c>
      <c r="AM11" s="42">
        <v>5.96734801910514</v>
      </c>
      <c r="AN11" s="42">
        <v>2.35958671481177</v>
      </c>
      <c r="AO11" s="42">
        <v>6.35377330216388</v>
      </c>
      <c r="AP11" s="42">
        <v>8.81615486236553</v>
      </c>
      <c r="AQ11" s="42">
        <v>3.94918712564997</v>
      </c>
      <c r="AR11" s="42">
        <v>11.0604254538786</v>
      </c>
      <c r="AS11" s="42">
        <v>14.488534575421</v>
      </c>
      <c r="AT11" s="42">
        <v>7.46619083395943</v>
      </c>
      <c r="AU11" s="42">
        <v>21.8179299517466</v>
      </c>
      <c r="AV11" s="42">
        <v>27.5581340944182</v>
      </c>
      <c r="AW11" s="42">
        <v>16.2260711030082</v>
      </c>
      <c r="AX11" s="42">
        <v>43.6993652018378</v>
      </c>
      <c r="AY11" s="42">
        <v>54.8979909671391</v>
      </c>
      <c r="AZ11" s="42">
        <v>34.5223661540425</v>
      </c>
      <c r="BA11" s="42">
        <v>82.8356271098416</v>
      </c>
      <c r="BB11" s="42">
        <v>99.7357992073976</v>
      </c>
      <c r="BC11" s="42">
        <v>71.8870346598203</v>
      </c>
      <c r="BD11" s="42">
        <v>136.872401662936</v>
      </c>
      <c r="BE11" s="42">
        <v>155.427880254007</v>
      </c>
      <c r="BF11" s="42">
        <v>126.769838656569</v>
      </c>
      <c r="BG11" s="42">
        <v>220.654911838791</v>
      </c>
      <c r="BH11" s="42">
        <v>241.435562805873</v>
      </c>
      <c r="BI11" s="42">
        <v>211.370262390671</v>
      </c>
      <c r="BJ11" s="42">
        <v>298.319327731092</v>
      </c>
      <c r="BK11" s="42">
        <v>285.714285714286</v>
      </c>
      <c r="BL11" s="42">
        <v>304.347826086957</v>
      </c>
    </row>
    <row r="12" spans="1:64">
      <c r="A12" s="43" t="s">
        <v>616</v>
      </c>
      <c r="B12" s="42">
        <v>0.224422812578899</v>
      </c>
      <c r="C12" s="42">
        <v>0.160380636711128</v>
      </c>
      <c r="D12" s="42">
        <v>0.295133252663578</v>
      </c>
      <c r="E12" s="42">
        <v>0.0304529881994671</v>
      </c>
      <c r="F12" s="42">
        <v>0.0286689028410883</v>
      </c>
      <c r="G12" s="42">
        <v>0.0324738585438722</v>
      </c>
      <c r="H12" s="42">
        <v>0.0465441005352572</v>
      </c>
      <c r="I12" s="42">
        <v>0.0878155872667399</v>
      </c>
      <c r="J12" s="42">
        <v>0</v>
      </c>
      <c r="K12" s="42">
        <v>0.0595971234455084</v>
      </c>
      <c r="L12" s="42">
        <v>0</v>
      </c>
      <c r="M12" s="42">
        <v>0.139405204460967</v>
      </c>
      <c r="N12" s="42">
        <v>0.0169836956521739</v>
      </c>
      <c r="O12" s="42">
        <v>0.0150922893493714</v>
      </c>
      <c r="P12" s="42">
        <v>0.0194170986971127</v>
      </c>
      <c r="Q12" s="42">
        <v>0.0443144553753434</v>
      </c>
      <c r="R12" s="42">
        <v>0.0297450846247658</v>
      </c>
      <c r="S12" s="42">
        <v>0.062758092656048</v>
      </c>
      <c r="T12" s="42">
        <v>0.0444404941782953</v>
      </c>
      <c r="U12" s="42">
        <v>0.0365424952677469</v>
      </c>
      <c r="V12" s="42">
        <v>0.0542029901982926</v>
      </c>
      <c r="W12" s="42">
        <v>0.188815810177172</v>
      </c>
      <c r="X12" s="42">
        <v>0.197764321432944</v>
      </c>
      <c r="Y12" s="42">
        <v>0.177567327611719</v>
      </c>
      <c r="Z12" s="42">
        <v>0.382171690632016</v>
      </c>
      <c r="AA12" s="42">
        <v>0.439651698154684</v>
      </c>
      <c r="AB12" s="42">
        <v>0.309367652518253</v>
      </c>
      <c r="AC12" s="42">
        <v>0.424176630024516</v>
      </c>
      <c r="AD12" s="42">
        <v>0.507984473910438</v>
      </c>
      <c r="AE12" s="42">
        <v>0.320929411575924</v>
      </c>
      <c r="AF12" s="42">
        <v>0.665021354574608</v>
      </c>
      <c r="AG12" s="42">
        <v>0.676974735302878</v>
      </c>
      <c r="AH12" s="42">
        <v>0.650660420326632</v>
      </c>
      <c r="AI12" s="42">
        <v>1.55274289934869</v>
      </c>
      <c r="AJ12" s="42">
        <v>1.98555667643432</v>
      </c>
      <c r="AK12" s="42">
        <v>1.07597057837828</v>
      </c>
      <c r="AL12" s="42">
        <v>3.54419402577082</v>
      </c>
      <c r="AM12" s="42">
        <v>4.74262362688861</v>
      </c>
      <c r="AN12" s="42">
        <v>2.3320630225812</v>
      </c>
      <c r="AO12" s="42">
        <v>5.90690547894542</v>
      </c>
      <c r="AP12" s="42">
        <v>8.10094369632064</v>
      </c>
      <c r="AQ12" s="42">
        <v>3.72788542544229</v>
      </c>
      <c r="AR12" s="42">
        <v>11.1676409035145</v>
      </c>
      <c r="AS12" s="42">
        <v>14.8516623125649</v>
      </c>
      <c r="AT12" s="42">
        <v>7.42223030744042</v>
      </c>
      <c r="AU12" s="42">
        <v>22.7347502796605</v>
      </c>
      <c r="AV12" s="42">
        <v>29.6045821544407</v>
      </c>
      <c r="AW12" s="42">
        <v>16.4748789536565</v>
      </c>
      <c r="AX12" s="42">
        <v>48.0316645271716</v>
      </c>
      <c r="AY12" s="42">
        <v>62.8143786038523</v>
      </c>
      <c r="AZ12" s="42">
        <v>36.6050260787103</v>
      </c>
      <c r="BA12" s="42">
        <v>86.9795810129939</v>
      </c>
      <c r="BB12" s="42">
        <v>103.909290912168</v>
      </c>
      <c r="BC12" s="42">
        <v>76.0762942779292</v>
      </c>
      <c r="BD12" s="42">
        <v>154.107841469638</v>
      </c>
      <c r="BE12" s="42">
        <v>163.797343826857</v>
      </c>
      <c r="BF12" s="42">
        <v>148.985959438378</v>
      </c>
      <c r="BG12" s="42">
        <v>273.909006499536</v>
      </c>
      <c r="BH12" s="42">
        <v>334.470989761092</v>
      </c>
      <c r="BI12" s="42">
        <v>251.275510204082</v>
      </c>
      <c r="BJ12" s="42">
        <v>368</v>
      </c>
      <c r="BK12" s="42">
        <v>222.222222222222</v>
      </c>
      <c r="BL12" s="42">
        <v>408.163265306122</v>
      </c>
    </row>
    <row r="13" spans="1:64">
      <c r="A13" s="43" t="s">
        <v>638</v>
      </c>
      <c r="B13" s="42">
        <v>0.169238146278171</v>
      </c>
      <c r="C13" s="42">
        <v>0.117281945797698</v>
      </c>
      <c r="D13" s="42">
        <v>0.225769087303924</v>
      </c>
      <c r="E13" s="42">
        <v>0.0268911178637696</v>
      </c>
      <c r="F13" s="42">
        <v>0.0341125201477072</v>
      </c>
      <c r="G13" s="42">
        <v>0.0188923419891747</v>
      </c>
      <c r="H13" s="42">
        <v>0.0938843720074356</v>
      </c>
      <c r="I13" s="42">
        <v>0.107911081269034</v>
      </c>
      <c r="J13" s="42">
        <v>0.0785659102515419</v>
      </c>
      <c r="K13" s="42">
        <v>0.0991565495999653</v>
      </c>
      <c r="L13" s="42">
        <v>0.0669269380925823</v>
      </c>
      <c r="M13" s="42">
        <v>0.139448620155904</v>
      </c>
      <c r="N13" s="42">
        <v>0.0443525361334568</v>
      </c>
      <c r="O13" s="42">
        <v>0.0497955891067169</v>
      </c>
      <c r="P13" s="42">
        <v>0.0375175863686103</v>
      </c>
      <c r="Q13" s="42">
        <v>0.0499736745821398</v>
      </c>
      <c r="R13" s="42">
        <v>0.0592891234103104</v>
      </c>
      <c r="S13" s="42">
        <v>0.0389562832589268</v>
      </c>
      <c r="T13" s="42">
        <v>0.0993516551835221</v>
      </c>
      <c r="U13" s="42">
        <v>0.120874796199472</v>
      </c>
      <c r="V13" s="42">
        <v>0.0745381067969031</v>
      </c>
      <c r="W13" s="42">
        <v>0.250709729749659</v>
      </c>
      <c r="X13" s="42">
        <v>0.284407116498071</v>
      </c>
      <c r="Y13" s="42">
        <v>0.213462083312311</v>
      </c>
      <c r="Z13" s="42">
        <v>0.38717506214868</v>
      </c>
      <c r="AA13" s="42">
        <v>0.484463523933844</v>
      </c>
      <c r="AB13" s="42">
        <v>0.279087384253491</v>
      </c>
      <c r="AC13" s="42">
        <v>0.62108599850527</v>
      </c>
      <c r="AD13" s="42">
        <v>0.794518801159409</v>
      </c>
      <c r="AE13" s="42">
        <v>0.429037706440453</v>
      </c>
      <c r="AF13" s="42">
        <v>0.941357583259438</v>
      </c>
      <c r="AG13" s="42">
        <v>1.1888950240515</v>
      </c>
      <c r="AH13" s="42">
        <v>0.670212070355921</v>
      </c>
      <c r="AI13" s="42">
        <v>2.15518401127907</v>
      </c>
      <c r="AJ13" s="42">
        <v>3.13691655482414</v>
      </c>
      <c r="AK13" s="42">
        <v>1.15281297240862</v>
      </c>
      <c r="AL13" s="42">
        <v>3.9051426542783</v>
      </c>
      <c r="AM13" s="42">
        <v>5.55657555106758</v>
      </c>
      <c r="AN13" s="42">
        <v>2.3145138220685</v>
      </c>
      <c r="AO13" s="42">
        <v>6.14373925057095</v>
      </c>
      <c r="AP13" s="42">
        <v>8.62525317621064</v>
      </c>
      <c r="AQ13" s="42">
        <v>3.75944006457391</v>
      </c>
      <c r="AR13" s="42">
        <v>10.8181759988295</v>
      </c>
      <c r="AS13" s="42">
        <v>14.6279044077034</v>
      </c>
      <c r="AT13" s="42">
        <v>7.05863115245553</v>
      </c>
      <c r="AU13" s="42">
        <v>21.7232469036799</v>
      </c>
      <c r="AV13" s="42">
        <v>29.1761176556669</v>
      </c>
      <c r="AW13" s="42">
        <v>14.6450783503005</v>
      </c>
      <c r="AX13" s="42">
        <v>45.9621319106648</v>
      </c>
      <c r="AY13" s="42">
        <v>55.8380135973988</v>
      </c>
      <c r="AZ13" s="42">
        <v>38.1278431740374</v>
      </c>
      <c r="BA13" s="42">
        <v>82.2401278550976</v>
      </c>
      <c r="BB13" s="42">
        <v>98.4106529209622</v>
      </c>
      <c r="BC13" s="42">
        <v>72.007176253126</v>
      </c>
      <c r="BD13" s="42">
        <v>145.038167938931</v>
      </c>
      <c r="BE13" s="42">
        <v>153.225806451613</v>
      </c>
      <c r="BF13" s="42">
        <v>140.907002690818</v>
      </c>
      <c r="BG13" s="42">
        <v>220.797470577903</v>
      </c>
      <c r="BH13" s="42">
        <v>240.587109125718</v>
      </c>
      <c r="BI13" s="42">
        <v>213.281628696074</v>
      </c>
      <c r="BJ13" s="42">
        <v>330.914368650218</v>
      </c>
      <c r="BK13" s="42">
        <v>350.649350649351</v>
      </c>
      <c r="BL13" s="42">
        <v>325.233644859813</v>
      </c>
    </row>
    <row r="14" spans="1:64">
      <c r="A14" s="43" t="s">
        <v>672</v>
      </c>
      <c r="B14" s="42">
        <v>0.484207389749702</v>
      </c>
      <c r="C14" s="42">
        <v>0.495820937809888</v>
      </c>
      <c r="D14" s="42">
        <v>0.471327572663001</v>
      </c>
      <c r="E14" s="42">
        <v>0.036444476839535</v>
      </c>
      <c r="F14" s="42">
        <v>0.069199363365857</v>
      </c>
      <c r="G14" s="42">
        <v>0</v>
      </c>
      <c r="H14" s="42">
        <v>0.0927686812931954</v>
      </c>
      <c r="I14" s="42">
        <v>0.178300793438531</v>
      </c>
      <c r="J14" s="42">
        <v>0</v>
      </c>
      <c r="K14" s="42">
        <v>0.151434845157871</v>
      </c>
      <c r="L14" s="42">
        <v>0.266613343997867</v>
      </c>
      <c r="M14" s="42">
        <v>0</v>
      </c>
      <c r="N14" s="42">
        <v>0.132299632207022</v>
      </c>
      <c r="O14" s="42">
        <v>0.181834712246568</v>
      </c>
      <c r="P14" s="42">
        <v>0.0633111744222855</v>
      </c>
      <c r="Q14" s="42">
        <v>0.140245078274284</v>
      </c>
      <c r="R14" s="42">
        <v>0.124626121635095</v>
      </c>
      <c r="S14" s="42">
        <v>0.160339920631739</v>
      </c>
      <c r="T14" s="42">
        <v>0.251079642462589</v>
      </c>
      <c r="U14" s="42">
        <v>0.38731431695981</v>
      </c>
      <c r="V14" s="42">
        <v>0.0838832345375238</v>
      </c>
      <c r="W14" s="42">
        <v>0.4510599909788</v>
      </c>
      <c r="X14" s="42">
        <v>0.52253788399659</v>
      </c>
      <c r="Y14" s="42">
        <v>0.364854555706657</v>
      </c>
      <c r="Z14" s="42">
        <v>0.410619245408171</v>
      </c>
      <c r="AA14" s="42">
        <v>0.460365415048195</v>
      </c>
      <c r="AB14" s="42">
        <v>0.350091023666153</v>
      </c>
      <c r="AC14" s="42">
        <v>0.888137632683465</v>
      </c>
      <c r="AD14" s="42">
        <v>0.900686110890355</v>
      </c>
      <c r="AE14" s="42">
        <v>0.873362445414847</v>
      </c>
      <c r="AF14" s="42">
        <v>1.46462370437134</v>
      </c>
      <c r="AG14" s="42">
        <v>1.82448458310527</v>
      </c>
      <c r="AH14" s="42">
        <v>1.02675102675103</v>
      </c>
      <c r="AI14" s="42">
        <v>2.19074650720604</v>
      </c>
      <c r="AJ14" s="42">
        <v>2.98845836768343</v>
      </c>
      <c r="AK14" s="42">
        <v>1.27362123096973</v>
      </c>
      <c r="AL14" s="42">
        <v>4.59090740121185</v>
      </c>
      <c r="AM14" s="42">
        <v>6.15693012600229</v>
      </c>
      <c r="AN14" s="42">
        <v>2.89955926699142</v>
      </c>
      <c r="AO14" s="42">
        <v>7.00337964701465</v>
      </c>
      <c r="AP14" s="42">
        <v>10.1822280668796</v>
      </c>
      <c r="AQ14" s="42">
        <v>3.82811033965097</v>
      </c>
      <c r="AR14" s="42">
        <v>13.8055391203899</v>
      </c>
      <c r="AS14" s="42">
        <v>19.0553651310056</v>
      </c>
      <c r="AT14" s="42">
        <v>8.86214442013129</v>
      </c>
      <c r="AU14" s="42">
        <v>24.9552085999488</v>
      </c>
      <c r="AV14" s="42">
        <v>34.1494845360825</v>
      </c>
      <c r="AW14" s="42">
        <v>17.0138336778502</v>
      </c>
      <c r="AX14" s="42">
        <v>50.8704337899543</v>
      </c>
      <c r="AY14" s="42">
        <v>68.8393747921516</v>
      </c>
      <c r="AZ14" s="42">
        <v>37.3656585853537</v>
      </c>
      <c r="BA14" s="42">
        <v>91.5428917853895</v>
      </c>
      <c r="BB14" s="42">
        <v>115.260612573885</v>
      </c>
      <c r="BC14" s="42">
        <v>77.246963562753</v>
      </c>
      <c r="BD14" s="42">
        <v>156.825991877538</v>
      </c>
      <c r="BE14" s="42">
        <v>186.680121089808</v>
      </c>
      <c r="BF14" s="42">
        <v>143.438914027149</v>
      </c>
      <c r="BG14" s="42">
        <v>223.544973544974</v>
      </c>
      <c r="BH14" s="42">
        <v>232.558139534884</v>
      </c>
      <c r="BI14" s="42">
        <v>220.890410958904</v>
      </c>
      <c r="BJ14" s="42">
        <v>456.140350877193</v>
      </c>
      <c r="BK14" s="42">
        <v>285.714285714286</v>
      </c>
      <c r="BL14" s="42">
        <v>480</v>
      </c>
    </row>
    <row r="15" spans="1:64">
      <c r="A15" s="43" t="s">
        <v>689</v>
      </c>
      <c r="B15" s="42">
        <v>0.063046137163176</v>
      </c>
      <c r="C15" s="42">
        <v>0.0242007695844728</v>
      </c>
      <c r="D15" s="42">
        <v>0.105301953351235</v>
      </c>
      <c r="E15" s="42">
        <v>0.078755660563103</v>
      </c>
      <c r="F15" s="42">
        <v>0.123429361376484</v>
      </c>
      <c r="G15" s="42">
        <v>0.0280300482116829</v>
      </c>
      <c r="H15" s="42">
        <v>0.162869765263951</v>
      </c>
      <c r="I15" s="42">
        <v>0.192211586514435</v>
      </c>
      <c r="J15" s="42">
        <v>0.129836406128278</v>
      </c>
      <c r="K15" s="42">
        <v>0.147727459251842</v>
      </c>
      <c r="L15" s="42">
        <v>0.0611097531165974</v>
      </c>
      <c r="M15" s="42">
        <v>0.248270970030147</v>
      </c>
      <c r="N15" s="42">
        <v>0.0682803591546891</v>
      </c>
      <c r="O15" s="42">
        <v>0.0737100737100737</v>
      </c>
      <c r="P15" s="42">
        <v>0.0614864345553762</v>
      </c>
      <c r="Q15" s="42">
        <v>0.0642476599025412</v>
      </c>
      <c r="R15" s="42">
        <v>0.0614504051337424</v>
      </c>
      <c r="S15" s="42">
        <v>0.0678510443406575</v>
      </c>
      <c r="T15" s="42">
        <v>0.0861306210017774</v>
      </c>
      <c r="U15" s="42">
        <v>0.119828011559879</v>
      </c>
      <c r="V15" s="42">
        <v>0.0440311388213745</v>
      </c>
      <c r="W15" s="42">
        <v>0.168932295103603</v>
      </c>
      <c r="X15" s="42">
        <v>0.173220162826953</v>
      </c>
      <c r="Y15" s="42">
        <v>0.163721626457415</v>
      </c>
      <c r="Z15" s="42">
        <v>0.334841213044363</v>
      </c>
      <c r="AA15" s="42">
        <v>0.39530899986823</v>
      </c>
      <c r="AB15" s="42">
        <v>0.261506276150628</v>
      </c>
      <c r="AC15" s="42">
        <v>0.488682398934814</v>
      </c>
      <c r="AD15" s="42">
        <v>0.652690389786701</v>
      </c>
      <c r="AE15" s="42">
        <v>0.294163183155287</v>
      </c>
      <c r="AF15" s="42">
        <v>0.751508542883877</v>
      </c>
      <c r="AG15" s="42">
        <v>0.982943847602171</v>
      </c>
      <c r="AH15" s="42">
        <v>0.488227419481849</v>
      </c>
      <c r="AI15" s="42">
        <v>1.62788950386937</v>
      </c>
      <c r="AJ15" s="42">
        <v>2.25025459084787</v>
      </c>
      <c r="AK15" s="42">
        <v>0.984636278753926</v>
      </c>
      <c r="AL15" s="42">
        <v>3.19831712709554</v>
      </c>
      <c r="AM15" s="42">
        <v>4.49199253504622</v>
      </c>
      <c r="AN15" s="42">
        <v>1.93238766669498</v>
      </c>
      <c r="AO15" s="42">
        <v>5.47680773935782</v>
      </c>
      <c r="AP15" s="42">
        <v>7.35260537973238</v>
      </c>
      <c r="AQ15" s="42">
        <v>3.66373126751859</v>
      </c>
      <c r="AR15" s="42">
        <v>11.1304012345679</v>
      </c>
      <c r="AS15" s="42">
        <v>14.548417132216</v>
      </c>
      <c r="AT15" s="42">
        <v>7.75015346838551</v>
      </c>
      <c r="AU15" s="42">
        <v>20.0387635097402</v>
      </c>
      <c r="AV15" s="42">
        <v>27.0325619496211</v>
      </c>
      <c r="AW15" s="42">
        <v>13.5511651469098</v>
      </c>
      <c r="AX15" s="42">
        <v>50.4767246214246</v>
      </c>
      <c r="AY15" s="42">
        <v>65.1790216843167</v>
      </c>
      <c r="AZ15" s="42">
        <v>38.6946857951101</v>
      </c>
      <c r="BA15" s="42">
        <v>82.1302298173247</v>
      </c>
      <c r="BB15" s="42">
        <v>98.2930031888951</v>
      </c>
      <c r="BC15" s="42">
        <v>71.6798059429958</v>
      </c>
      <c r="BD15" s="42">
        <v>150.557198089607</v>
      </c>
      <c r="BE15" s="42">
        <v>160.213618157543</v>
      </c>
      <c r="BF15" s="42">
        <v>145.567437047258</v>
      </c>
      <c r="BG15" s="42">
        <v>224.105461393597</v>
      </c>
      <c r="BH15" s="42">
        <v>305.147058823529</v>
      </c>
      <c r="BI15" s="42">
        <v>196.20253164557</v>
      </c>
      <c r="BJ15" s="42">
        <v>344.827586206897</v>
      </c>
      <c r="BK15" s="42">
        <v>315.789473684211</v>
      </c>
      <c r="BL15" s="42">
        <v>352.941176470588</v>
      </c>
    </row>
    <row r="16" spans="1:64">
      <c r="A16" s="43" t="s">
        <v>714</v>
      </c>
      <c r="B16" s="42">
        <v>0.218474176352355</v>
      </c>
      <c r="C16" s="42">
        <v>0.12591286829514</v>
      </c>
      <c r="D16" s="42">
        <v>0.318964731613962</v>
      </c>
      <c r="E16" s="42">
        <v>0.0250664260289768</v>
      </c>
      <c r="F16" s="42">
        <v>0</v>
      </c>
      <c r="G16" s="42">
        <v>0.0529773257045984</v>
      </c>
      <c r="H16" s="42">
        <v>0.0369890882189754</v>
      </c>
      <c r="I16" s="42">
        <v>0.0697058413495051</v>
      </c>
      <c r="J16" s="42">
        <v>0</v>
      </c>
      <c r="K16" s="42">
        <v>0.0577834277129319</v>
      </c>
      <c r="L16" s="42">
        <v>0.103616205574552</v>
      </c>
      <c r="M16" s="42">
        <v>0</v>
      </c>
      <c r="N16" s="42">
        <v>0.0625117209476777</v>
      </c>
      <c r="O16" s="42">
        <v>0.0673430905989046</v>
      </c>
      <c r="P16" s="42">
        <v>0.0564381860766995</v>
      </c>
      <c r="Q16" s="42">
        <v>0.108763206960845</v>
      </c>
      <c r="R16" s="42">
        <v>0.178723638263356</v>
      </c>
      <c r="S16" s="42">
        <v>0.0178628844985888</v>
      </c>
      <c r="T16" s="42">
        <v>0.0674859046485518</v>
      </c>
      <c r="U16" s="42">
        <v>0.0539374325782093</v>
      </c>
      <c r="V16" s="42">
        <v>0.0853521487403445</v>
      </c>
      <c r="W16" s="42">
        <v>0.123884011529472</v>
      </c>
      <c r="X16" s="42">
        <v>0.144795331798503</v>
      </c>
      <c r="Y16" s="42">
        <v>0.0961205736475835</v>
      </c>
      <c r="Z16" s="42">
        <v>0.19020627870926</v>
      </c>
      <c r="AA16" s="42">
        <v>0.287915996274028</v>
      </c>
      <c r="AB16" s="42">
        <v>0.0650702758979698</v>
      </c>
      <c r="AC16" s="42">
        <v>0.355489197572009</v>
      </c>
      <c r="AD16" s="42">
        <v>0.464505381855459</v>
      </c>
      <c r="AE16" s="42">
        <v>0.219609095809459</v>
      </c>
      <c r="AF16" s="42">
        <v>0.726377237817679</v>
      </c>
      <c r="AG16" s="42">
        <v>0.780279626739705</v>
      </c>
      <c r="AH16" s="42">
        <v>0.658800982212373</v>
      </c>
      <c r="AI16" s="42">
        <v>1.42383066505224</v>
      </c>
      <c r="AJ16" s="42">
        <v>1.71919770773639</v>
      </c>
      <c r="AK16" s="42">
        <v>1.06604522015073</v>
      </c>
      <c r="AL16" s="42">
        <v>3.00277059761326</v>
      </c>
      <c r="AM16" s="42">
        <v>3.94221999941161</v>
      </c>
      <c r="AN16" s="42">
        <v>1.95975960282205</v>
      </c>
      <c r="AO16" s="42">
        <v>5.51963945107439</v>
      </c>
      <c r="AP16" s="42">
        <v>6.78543971654912</v>
      </c>
      <c r="AQ16" s="42">
        <v>4.22832980972516</v>
      </c>
      <c r="AR16" s="42">
        <v>10.4015616285555</v>
      </c>
      <c r="AS16" s="42">
        <v>13.7421919363998</v>
      </c>
      <c r="AT16" s="42">
        <v>7.17808219178082</v>
      </c>
      <c r="AU16" s="42">
        <v>21.3471864495569</v>
      </c>
      <c r="AV16" s="42">
        <v>26.0301692420898</v>
      </c>
      <c r="AW16" s="42">
        <v>17.1167428334026</v>
      </c>
      <c r="AX16" s="42">
        <v>46.2556650600676</v>
      </c>
      <c r="AY16" s="42">
        <v>58.8044184535413</v>
      </c>
      <c r="AZ16" s="42">
        <v>36.281471917366</v>
      </c>
      <c r="BA16" s="42">
        <v>81.5191782112902</v>
      </c>
      <c r="BB16" s="42">
        <v>102.499368846251</v>
      </c>
      <c r="BC16" s="42">
        <v>69.0225563909774</v>
      </c>
      <c r="BD16" s="42">
        <v>123.456790123457</v>
      </c>
      <c r="BE16" s="42">
        <v>138.169257340242</v>
      </c>
      <c r="BF16" s="42">
        <v>116.606353035786</v>
      </c>
      <c r="BG16" s="42">
        <v>177.931034482759</v>
      </c>
      <c r="BH16" s="42">
        <v>243.90243902439</v>
      </c>
      <c r="BI16" s="42">
        <v>158.645276292335</v>
      </c>
      <c r="BJ16" s="42">
        <v>243.243243243243</v>
      </c>
      <c r="BK16" s="42">
        <v>166.666666666667</v>
      </c>
      <c r="BL16" s="42">
        <v>280</v>
      </c>
    </row>
    <row r="17" spans="1:64">
      <c r="A17" s="43" t="s">
        <v>728</v>
      </c>
      <c r="B17" s="42">
        <v>0.271330258257073</v>
      </c>
      <c r="C17" s="42">
        <v>0.377305098335141</v>
      </c>
      <c r="D17" s="42">
        <v>0.155134967421657</v>
      </c>
      <c r="E17" s="42">
        <v>0</v>
      </c>
      <c r="F17" s="42">
        <v>0</v>
      </c>
      <c r="G17" s="42">
        <v>0</v>
      </c>
      <c r="H17" s="42">
        <v>0.145996058106431</v>
      </c>
      <c r="I17" s="42">
        <v>0.0688041832943443</v>
      </c>
      <c r="J17" s="42">
        <v>0.233208955223881</v>
      </c>
      <c r="K17" s="42">
        <v>0.0222316089015362</v>
      </c>
      <c r="L17" s="42">
        <v>0</v>
      </c>
      <c r="M17" s="42">
        <v>0.0488925829951596</v>
      </c>
      <c r="N17" s="42">
        <v>0.109658140746224</v>
      </c>
      <c r="O17" s="42">
        <v>0.193643647278096</v>
      </c>
      <c r="P17" s="42">
        <v>0</v>
      </c>
      <c r="Q17" s="42">
        <v>0.054664523817333</v>
      </c>
      <c r="R17" s="42">
        <v>0.0771039747098963</v>
      </c>
      <c r="S17" s="42">
        <v>0.0252595417919119</v>
      </c>
      <c r="T17" s="42">
        <v>0.140782280203665</v>
      </c>
      <c r="U17" s="42">
        <v>0.167000668002672</v>
      </c>
      <c r="V17" s="42">
        <v>0.107140943911716</v>
      </c>
      <c r="W17" s="42">
        <v>0.236742424242424</v>
      </c>
      <c r="X17" s="42">
        <v>0.29685508233363</v>
      </c>
      <c r="Y17" s="42">
        <v>0.158697771429867</v>
      </c>
      <c r="Z17" s="42">
        <v>0.441315766813054</v>
      </c>
      <c r="AA17" s="42">
        <v>0.56752578328343</v>
      </c>
      <c r="AB17" s="42">
        <v>0.287047003946896</v>
      </c>
      <c r="AC17" s="42">
        <v>0.725163161711385</v>
      </c>
      <c r="AD17" s="42">
        <v>0.815796792435339</v>
      </c>
      <c r="AE17" s="42">
        <v>0.613999181334425</v>
      </c>
      <c r="AF17" s="42">
        <v>1.00191454958485</v>
      </c>
      <c r="AG17" s="42">
        <v>1.39609808483981</v>
      </c>
      <c r="AH17" s="42">
        <v>0.5118276698489</v>
      </c>
      <c r="AI17" s="42">
        <v>2.42009513477426</v>
      </c>
      <c r="AJ17" s="42">
        <v>2.84362295336903</v>
      </c>
      <c r="AK17" s="42">
        <v>1.92960790367397</v>
      </c>
      <c r="AL17" s="42">
        <v>3.58698035775822</v>
      </c>
      <c r="AM17" s="42">
        <v>4.73157415832575</v>
      </c>
      <c r="AN17" s="42">
        <v>2.36460222855662</v>
      </c>
      <c r="AO17" s="42">
        <v>6.32727975270479</v>
      </c>
      <c r="AP17" s="42">
        <v>9.38311688311688</v>
      </c>
      <c r="AQ17" s="42">
        <v>3.32141032192131</v>
      </c>
      <c r="AR17" s="42">
        <v>13.2480127980803</v>
      </c>
      <c r="AS17" s="42">
        <v>18.4358122143747</v>
      </c>
      <c r="AT17" s="42">
        <v>8.43373493975904</v>
      </c>
      <c r="AU17" s="42">
        <v>22.872674053941</v>
      </c>
      <c r="AV17" s="42">
        <v>29.9168474331164</v>
      </c>
      <c r="AW17" s="42">
        <v>16.8080305034628</v>
      </c>
      <c r="AX17" s="42">
        <v>46.9003044633025</v>
      </c>
      <c r="AY17" s="42">
        <v>61.4931846344486</v>
      </c>
      <c r="AZ17" s="42">
        <v>36.4101993096537</v>
      </c>
      <c r="BA17" s="42">
        <v>79.1999282446856</v>
      </c>
      <c r="BB17" s="42">
        <v>103.988255444091</v>
      </c>
      <c r="BC17" s="42">
        <v>64.8541489662985</v>
      </c>
      <c r="BD17" s="42">
        <v>153.601388487128</v>
      </c>
      <c r="BE17" s="42">
        <v>183.967112024666</v>
      </c>
      <c r="BF17" s="42">
        <v>141.70692431562</v>
      </c>
      <c r="BG17" s="42">
        <v>200.477326968974</v>
      </c>
      <c r="BH17" s="42">
        <v>236.842105263158</v>
      </c>
      <c r="BI17" s="42">
        <v>189.814814814815</v>
      </c>
      <c r="BJ17" s="42">
        <v>259.259259259259</v>
      </c>
      <c r="BK17" s="42">
        <v>86.9565217391304</v>
      </c>
      <c r="BL17" s="42">
        <v>305.882352941177</v>
      </c>
    </row>
    <row r="18" ht="14.75" spans="1:64">
      <c r="A18" s="44" t="s">
        <v>744</v>
      </c>
      <c r="B18" s="42">
        <v>0.669194735668079</v>
      </c>
      <c r="C18" s="42">
        <v>0.725794745246044</v>
      </c>
      <c r="D18" s="42">
        <v>0.609756097560976</v>
      </c>
      <c r="E18" s="42">
        <v>0.066063288630508</v>
      </c>
      <c r="F18" s="42">
        <v>0</v>
      </c>
      <c r="G18" s="42">
        <v>0.137665198237885</v>
      </c>
      <c r="H18" s="42">
        <v>0.354760891159359</v>
      </c>
      <c r="I18" s="42">
        <v>0.138561729250381</v>
      </c>
      <c r="J18" s="42">
        <v>0.581648974843682</v>
      </c>
      <c r="K18" s="42">
        <v>0.971376764667789</v>
      </c>
      <c r="L18" s="42">
        <v>1.07707036859742</v>
      </c>
      <c r="M18" s="42">
        <v>0.846740050804403</v>
      </c>
      <c r="N18" s="42">
        <v>0.569670730317876</v>
      </c>
      <c r="O18" s="42">
        <v>0.577311652073511</v>
      </c>
      <c r="P18" s="42">
        <v>0.558581203742494</v>
      </c>
      <c r="Q18" s="42">
        <v>0.399265351752775</v>
      </c>
      <c r="R18" s="42">
        <v>0.538611728270383</v>
      </c>
      <c r="S18" s="42">
        <v>0.19621308741293</v>
      </c>
      <c r="T18" s="42">
        <v>0.295123090922506</v>
      </c>
      <c r="U18" s="42">
        <v>0.297441998810232</v>
      </c>
      <c r="V18" s="42">
        <v>0.291936708121679</v>
      </c>
      <c r="W18" s="42">
        <v>0.842093825550757</v>
      </c>
      <c r="X18" s="42">
        <v>1.04597537203442</v>
      </c>
      <c r="Y18" s="42">
        <v>0.570342205323194</v>
      </c>
      <c r="Z18" s="42">
        <v>1.25319826640906</v>
      </c>
      <c r="AA18" s="42">
        <v>1.43372490981408</v>
      </c>
      <c r="AB18" s="42">
        <v>1.01918465227818</v>
      </c>
      <c r="AC18" s="42">
        <v>1.57930876630808</v>
      </c>
      <c r="AD18" s="42">
        <v>2.2231370934541</v>
      </c>
      <c r="AE18" s="42">
        <v>0.77319587628866</v>
      </c>
      <c r="AF18" s="42">
        <v>2.33976769449319</v>
      </c>
      <c r="AG18" s="42">
        <v>2.72079728531687</v>
      </c>
      <c r="AH18" s="42">
        <v>1.88025364990414</v>
      </c>
      <c r="AI18" s="42">
        <v>3.05508409196112</v>
      </c>
      <c r="AJ18" s="42">
        <v>3.98671096345515</v>
      </c>
      <c r="AK18" s="42">
        <v>1.98708395429707</v>
      </c>
      <c r="AL18" s="42">
        <v>5.02622377622378</v>
      </c>
      <c r="AM18" s="42">
        <v>6.71828397553701</v>
      </c>
      <c r="AN18" s="42">
        <v>3.20689320073856</v>
      </c>
      <c r="AO18" s="42">
        <v>8.34931916097991</v>
      </c>
      <c r="AP18" s="42">
        <v>11.4119489818751</v>
      </c>
      <c r="AQ18" s="42">
        <v>5.38449636391768</v>
      </c>
      <c r="AR18" s="42">
        <v>14.9332898119058</v>
      </c>
      <c r="AS18" s="42">
        <v>20.6076506431957</v>
      </c>
      <c r="AT18" s="42">
        <v>9.65098873394784</v>
      </c>
      <c r="AU18" s="42">
        <v>27.2931992193364</v>
      </c>
      <c r="AV18" s="42">
        <v>35.2766670966078</v>
      </c>
      <c r="AW18" s="42">
        <v>20.3382212483847</v>
      </c>
      <c r="AX18" s="42">
        <v>51.1883802816901</v>
      </c>
      <c r="AY18" s="42">
        <v>66.8916236601826</v>
      </c>
      <c r="AZ18" s="42">
        <v>38.6744701043973</v>
      </c>
      <c r="BA18" s="42">
        <v>89.9482469567753</v>
      </c>
      <c r="BB18" s="42">
        <v>112.657513635509</v>
      </c>
      <c r="BC18" s="42">
        <v>75.5772435134492</v>
      </c>
      <c r="BD18" s="42">
        <v>168.628940372199</v>
      </c>
      <c r="BE18" s="42">
        <v>201.183431952663</v>
      </c>
      <c r="BF18" s="42">
        <v>153.24384787472</v>
      </c>
      <c r="BG18" s="42">
        <v>252.411575562701</v>
      </c>
      <c r="BH18" s="42">
        <v>304.21686746988</v>
      </c>
      <c r="BI18" s="42">
        <v>233.552631578947</v>
      </c>
      <c r="BJ18" s="42">
        <v>331.168831168831</v>
      </c>
      <c r="BK18" s="42">
        <v>343.75</v>
      </c>
      <c r="BL18" s="42">
        <v>327.868852459016</v>
      </c>
    </row>
  </sheetData>
  <pageMargins left="0.7" right="0.7"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L18"/>
  <sheetViews>
    <sheetView workbookViewId="0">
      <selection activeCell="A1" sqref="A1:BL18"/>
    </sheetView>
  </sheetViews>
  <sheetFormatPr defaultColWidth="9" defaultRowHeight="14"/>
  <sheetData>
    <row r="1" ht="26" spans="1:64">
      <c r="A1" s="29" t="s">
        <v>257</v>
      </c>
      <c r="B1" s="30" t="s">
        <v>19</v>
      </c>
      <c r="C1" s="30" t="s">
        <v>19</v>
      </c>
      <c r="D1" s="30" t="s">
        <v>19</v>
      </c>
      <c r="E1" s="31" t="s">
        <v>31</v>
      </c>
      <c r="F1" s="32" t="s">
        <v>31</v>
      </c>
      <c r="G1" s="32" t="s">
        <v>31</v>
      </c>
      <c r="H1" s="31" t="s">
        <v>43</v>
      </c>
      <c r="I1" s="32" t="s">
        <v>43</v>
      </c>
      <c r="J1" s="32" t="s">
        <v>43</v>
      </c>
      <c r="K1" s="31" t="s">
        <v>55</v>
      </c>
      <c r="L1" s="32" t="s">
        <v>55</v>
      </c>
      <c r="M1" s="32" t="s">
        <v>55</v>
      </c>
      <c r="N1" s="31" t="s">
        <v>67</v>
      </c>
      <c r="O1" s="32" t="s">
        <v>67</v>
      </c>
      <c r="P1" s="32" t="s">
        <v>67</v>
      </c>
      <c r="Q1" s="31" t="s">
        <v>79</v>
      </c>
      <c r="R1" s="32" t="s">
        <v>79</v>
      </c>
      <c r="S1" s="32" t="s">
        <v>79</v>
      </c>
      <c r="T1" s="31" t="s">
        <v>91</v>
      </c>
      <c r="U1" s="32" t="s">
        <v>91</v>
      </c>
      <c r="V1" s="32" t="s">
        <v>91</v>
      </c>
      <c r="W1" s="31" t="s">
        <v>103</v>
      </c>
      <c r="X1" s="32" t="s">
        <v>103</v>
      </c>
      <c r="Y1" s="32" t="s">
        <v>103</v>
      </c>
      <c r="Z1" s="31" t="s">
        <v>115</v>
      </c>
      <c r="AA1" s="32" t="s">
        <v>115</v>
      </c>
      <c r="AB1" s="32" t="s">
        <v>115</v>
      </c>
      <c r="AC1" s="31" t="s">
        <v>125</v>
      </c>
      <c r="AD1" s="32" t="s">
        <v>125</v>
      </c>
      <c r="AE1" s="32" t="s">
        <v>125</v>
      </c>
      <c r="AF1" s="31" t="s">
        <v>136</v>
      </c>
      <c r="AG1" s="32" t="s">
        <v>136</v>
      </c>
      <c r="AH1" s="32" t="s">
        <v>136</v>
      </c>
      <c r="AI1" s="31" t="s">
        <v>147</v>
      </c>
      <c r="AJ1" s="32" t="s">
        <v>147</v>
      </c>
      <c r="AK1" s="32" t="s">
        <v>147</v>
      </c>
      <c r="AL1" s="31" t="s">
        <v>159</v>
      </c>
      <c r="AM1" s="32" t="s">
        <v>159</v>
      </c>
      <c r="AN1" s="32" t="s">
        <v>159</v>
      </c>
      <c r="AO1" s="31" t="s">
        <v>171</v>
      </c>
      <c r="AP1" s="32" t="s">
        <v>171</v>
      </c>
      <c r="AQ1" s="32" t="s">
        <v>171</v>
      </c>
      <c r="AR1" s="31" t="s">
        <v>183</v>
      </c>
      <c r="AS1" s="32" t="s">
        <v>183</v>
      </c>
      <c r="AT1" s="32" t="s">
        <v>183</v>
      </c>
      <c r="AU1" s="31" t="s">
        <v>195</v>
      </c>
      <c r="AV1" s="32" t="s">
        <v>195</v>
      </c>
      <c r="AW1" s="32" t="s">
        <v>195</v>
      </c>
      <c r="AX1" s="31" t="s">
        <v>207</v>
      </c>
      <c r="AY1" s="32" t="s">
        <v>207</v>
      </c>
      <c r="AZ1" s="32" t="s">
        <v>207</v>
      </c>
      <c r="BA1" s="31" t="s">
        <v>219</v>
      </c>
      <c r="BB1" s="32" t="s">
        <v>219</v>
      </c>
      <c r="BC1" s="32" t="s">
        <v>219</v>
      </c>
      <c r="BD1" s="31" t="s">
        <v>231</v>
      </c>
      <c r="BE1" s="32" t="s">
        <v>231</v>
      </c>
      <c r="BF1" s="32" t="s">
        <v>231</v>
      </c>
      <c r="BG1" s="31" t="s">
        <v>243</v>
      </c>
      <c r="BH1" s="32" t="s">
        <v>243</v>
      </c>
      <c r="BI1" s="32" t="s">
        <v>243</v>
      </c>
      <c r="BJ1" s="31" t="s">
        <v>255</v>
      </c>
      <c r="BK1" s="32" t="s">
        <v>255</v>
      </c>
      <c r="BL1" s="32" t="s">
        <v>255</v>
      </c>
    </row>
    <row r="2" spans="1:64">
      <c r="A2" s="33" t="s">
        <v>17</v>
      </c>
      <c r="B2" s="34">
        <v>857499</v>
      </c>
      <c r="C2" s="34">
        <v>445878</v>
      </c>
      <c r="D2" s="34">
        <v>411621</v>
      </c>
      <c r="E2" s="35">
        <v>914022</v>
      </c>
      <c r="F2" s="35">
        <v>480179</v>
      </c>
      <c r="G2" s="35">
        <v>433843</v>
      </c>
      <c r="H2" s="35">
        <v>664775</v>
      </c>
      <c r="I2" s="35">
        <v>348491</v>
      </c>
      <c r="J2" s="35">
        <v>316284</v>
      </c>
      <c r="K2" s="35">
        <v>710184</v>
      </c>
      <c r="L2" s="35">
        <v>391803</v>
      </c>
      <c r="M2" s="35">
        <v>318381</v>
      </c>
      <c r="N2" s="35">
        <v>1514156</v>
      </c>
      <c r="O2" s="35">
        <v>824363</v>
      </c>
      <c r="P2" s="35">
        <v>689793</v>
      </c>
      <c r="Q2" s="35">
        <v>2205834</v>
      </c>
      <c r="R2" s="35">
        <v>1179905</v>
      </c>
      <c r="S2" s="35">
        <v>1025929</v>
      </c>
      <c r="T2" s="35">
        <v>2741293</v>
      </c>
      <c r="U2" s="35">
        <v>1462804</v>
      </c>
      <c r="V2" s="35">
        <v>1278489</v>
      </c>
      <c r="W2" s="35">
        <v>2295810</v>
      </c>
      <c r="X2" s="35">
        <v>1207124</v>
      </c>
      <c r="Y2" s="35">
        <v>1088686</v>
      </c>
      <c r="Z2" s="35">
        <v>1857512</v>
      </c>
      <c r="AA2" s="35">
        <v>977109</v>
      </c>
      <c r="AB2" s="35">
        <v>880403</v>
      </c>
      <c r="AC2" s="35">
        <v>1776273</v>
      </c>
      <c r="AD2" s="35">
        <v>931765</v>
      </c>
      <c r="AE2" s="35">
        <v>844508</v>
      </c>
      <c r="AF2" s="35">
        <v>1785693</v>
      </c>
      <c r="AG2" s="35">
        <v>940004</v>
      </c>
      <c r="AH2" s="35">
        <v>845689</v>
      </c>
      <c r="AI2" s="35">
        <v>1732382</v>
      </c>
      <c r="AJ2" s="35">
        <v>890810</v>
      </c>
      <c r="AK2" s="35">
        <v>841572</v>
      </c>
      <c r="AL2" s="35">
        <v>1766450</v>
      </c>
      <c r="AM2" s="35">
        <v>876308</v>
      </c>
      <c r="AN2" s="35">
        <v>890142</v>
      </c>
      <c r="AO2" s="35">
        <v>1647560</v>
      </c>
      <c r="AP2" s="35">
        <v>810242</v>
      </c>
      <c r="AQ2" s="35">
        <v>837318</v>
      </c>
      <c r="AR2" s="35">
        <v>1013974</v>
      </c>
      <c r="AS2" s="35">
        <v>504706</v>
      </c>
      <c r="AT2" s="35">
        <v>509268</v>
      </c>
      <c r="AU2" s="35">
        <v>551577</v>
      </c>
      <c r="AV2" s="35">
        <v>265538</v>
      </c>
      <c r="AW2" s="35">
        <v>286039</v>
      </c>
      <c r="AX2" s="35">
        <v>377773</v>
      </c>
      <c r="AY2" s="35">
        <v>167022</v>
      </c>
      <c r="AZ2" s="35">
        <v>210751</v>
      </c>
      <c r="BA2" s="35">
        <v>308330</v>
      </c>
      <c r="BB2" s="35">
        <v>120809</v>
      </c>
      <c r="BC2" s="35">
        <v>187521</v>
      </c>
      <c r="BD2" s="35">
        <v>119017</v>
      </c>
      <c r="BE2" s="35">
        <v>41416</v>
      </c>
      <c r="BF2" s="35">
        <v>77601</v>
      </c>
      <c r="BG2" s="35">
        <v>27535</v>
      </c>
      <c r="BH2" s="35">
        <v>8047</v>
      </c>
      <c r="BI2" s="35">
        <v>19488</v>
      </c>
      <c r="BJ2" s="35">
        <v>3246</v>
      </c>
      <c r="BK2" s="35">
        <v>888</v>
      </c>
      <c r="BL2" s="35">
        <v>2358</v>
      </c>
    </row>
    <row r="3" spans="1:64">
      <c r="A3" s="36" t="s">
        <v>762</v>
      </c>
      <c r="B3" s="34">
        <v>16734</v>
      </c>
      <c r="C3" s="34">
        <v>8712</v>
      </c>
      <c r="D3" s="34">
        <v>8022</v>
      </c>
      <c r="E3" s="34">
        <v>21868</v>
      </c>
      <c r="F3" s="34">
        <v>11508</v>
      </c>
      <c r="G3" s="34">
        <v>10360</v>
      </c>
      <c r="H3" s="34">
        <v>18820</v>
      </c>
      <c r="I3" s="34">
        <v>10017</v>
      </c>
      <c r="J3" s="34">
        <v>8803</v>
      </c>
      <c r="K3" s="34">
        <v>19715</v>
      </c>
      <c r="L3" s="34">
        <v>11747</v>
      </c>
      <c r="M3" s="34">
        <v>7968</v>
      </c>
      <c r="N3" s="34">
        <v>41730</v>
      </c>
      <c r="O3" s="34">
        <v>24392</v>
      </c>
      <c r="P3" s="34">
        <v>17338</v>
      </c>
      <c r="Q3" s="34">
        <v>55399</v>
      </c>
      <c r="R3" s="34">
        <v>30638</v>
      </c>
      <c r="S3" s="34">
        <v>24761</v>
      </c>
      <c r="T3" s="34">
        <v>64608</v>
      </c>
      <c r="U3" s="34">
        <v>35146</v>
      </c>
      <c r="V3" s="34">
        <v>29462</v>
      </c>
      <c r="W3" s="34">
        <v>54144</v>
      </c>
      <c r="X3" s="34">
        <v>27818</v>
      </c>
      <c r="Y3" s="34">
        <v>26326</v>
      </c>
      <c r="Z3" s="34">
        <v>44422</v>
      </c>
      <c r="AA3" s="34">
        <v>22333</v>
      </c>
      <c r="AB3" s="34">
        <v>22089</v>
      </c>
      <c r="AC3" s="34">
        <v>48750</v>
      </c>
      <c r="AD3" s="34">
        <v>24188</v>
      </c>
      <c r="AE3" s="34">
        <v>24562</v>
      </c>
      <c r="AF3" s="34">
        <v>50779</v>
      </c>
      <c r="AG3" s="34">
        <v>25887</v>
      </c>
      <c r="AH3" s="34">
        <v>24892</v>
      </c>
      <c r="AI3" s="34">
        <v>48934</v>
      </c>
      <c r="AJ3" s="34">
        <v>25508</v>
      </c>
      <c r="AK3" s="34">
        <v>23426</v>
      </c>
      <c r="AL3" s="34">
        <v>53754</v>
      </c>
      <c r="AM3" s="34">
        <v>27331</v>
      </c>
      <c r="AN3" s="34">
        <v>26423</v>
      </c>
      <c r="AO3" s="34">
        <v>48443</v>
      </c>
      <c r="AP3" s="34">
        <v>24276</v>
      </c>
      <c r="AQ3" s="34">
        <v>24167</v>
      </c>
      <c r="AR3" s="34">
        <v>29573</v>
      </c>
      <c r="AS3" s="34">
        <v>14900</v>
      </c>
      <c r="AT3" s="34">
        <v>14673</v>
      </c>
      <c r="AU3" s="34">
        <v>15275</v>
      </c>
      <c r="AV3" s="34">
        <v>7462</v>
      </c>
      <c r="AW3" s="34">
        <v>7813</v>
      </c>
      <c r="AX3" s="34">
        <v>11340</v>
      </c>
      <c r="AY3" s="34">
        <v>4782</v>
      </c>
      <c r="AZ3" s="34">
        <v>6558</v>
      </c>
      <c r="BA3" s="34">
        <v>11264</v>
      </c>
      <c r="BB3" s="34">
        <v>4334</v>
      </c>
      <c r="BC3" s="34">
        <v>6930</v>
      </c>
      <c r="BD3" s="34">
        <v>4989</v>
      </c>
      <c r="BE3" s="34">
        <v>1708</v>
      </c>
      <c r="BF3" s="34">
        <v>3281</v>
      </c>
      <c r="BG3" s="34">
        <v>1305</v>
      </c>
      <c r="BH3" s="34">
        <v>381</v>
      </c>
      <c r="BI3" s="34">
        <v>924</v>
      </c>
      <c r="BJ3" s="34">
        <v>184</v>
      </c>
      <c r="BK3" s="34">
        <v>54</v>
      </c>
      <c r="BL3" s="34">
        <v>130</v>
      </c>
    </row>
    <row r="4" spans="1:64">
      <c r="A4" s="36" t="s">
        <v>763</v>
      </c>
      <c r="B4" s="34">
        <v>32186</v>
      </c>
      <c r="C4" s="34">
        <v>16656</v>
      </c>
      <c r="D4" s="34">
        <v>15530</v>
      </c>
      <c r="E4" s="34">
        <v>42573</v>
      </c>
      <c r="F4" s="34">
        <v>22395</v>
      </c>
      <c r="G4" s="34">
        <v>20178</v>
      </c>
      <c r="H4" s="34">
        <v>34257</v>
      </c>
      <c r="I4" s="34">
        <v>18137</v>
      </c>
      <c r="J4" s="34">
        <v>16120</v>
      </c>
      <c r="K4" s="34">
        <v>30072</v>
      </c>
      <c r="L4" s="34">
        <v>15892</v>
      </c>
      <c r="M4" s="34">
        <v>14180</v>
      </c>
      <c r="N4" s="34">
        <v>72229</v>
      </c>
      <c r="O4" s="34">
        <v>35107</v>
      </c>
      <c r="P4" s="34">
        <v>37122</v>
      </c>
      <c r="Q4" s="34">
        <v>93406</v>
      </c>
      <c r="R4" s="34">
        <v>45200</v>
      </c>
      <c r="S4" s="34">
        <v>48206</v>
      </c>
      <c r="T4" s="34">
        <v>100231</v>
      </c>
      <c r="U4" s="34">
        <v>49330</v>
      </c>
      <c r="V4" s="34">
        <v>50901</v>
      </c>
      <c r="W4" s="34">
        <v>96395</v>
      </c>
      <c r="X4" s="34">
        <v>46346</v>
      </c>
      <c r="Y4" s="34">
        <v>50049</v>
      </c>
      <c r="Z4" s="34">
        <v>78073</v>
      </c>
      <c r="AA4" s="34">
        <v>37514</v>
      </c>
      <c r="AB4" s="34">
        <v>40559</v>
      </c>
      <c r="AC4" s="34">
        <v>71968</v>
      </c>
      <c r="AD4" s="34">
        <v>34927</v>
      </c>
      <c r="AE4" s="34">
        <v>37041</v>
      </c>
      <c r="AF4" s="34">
        <v>69502</v>
      </c>
      <c r="AG4" s="34">
        <v>34175</v>
      </c>
      <c r="AH4" s="34">
        <v>35327</v>
      </c>
      <c r="AI4" s="34">
        <v>72587</v>
      </c>
      <c r="AJ4" s="34">
        <v>36047</v>
      </c>
      <c r="AK4" s="34">
        <v>36540</v>
      </c>
      <c r="AL4" s="34">
        <v>90211</v>
      </c>
      <c r="AM4" s="34">
        <v>43381</v>
      </c>
      <c r="AN4" s="34">
        <v>46830</v>
      </c>
      <c r="AO4" s="34">
        <v>85409</v>
      </c>
      <c r="AP4" s="34">
        <v>40927</v>
      </c>
      <c r="AQ4" s="34">
        <v>44482</v>
      </c>
      <c r="AR4" s="34">
        <v>55840</v>
      </c>
      <c r="AS4" s="34">
        <v>27319</v>
      </c>
      <c r="AT4" s="34">
        <v>28521</v>
      </c>
      <c r="AU4" s="34">
        <v>32227</v>
      </c>
      <c r="AV4" s="34">
        <v>15281</v>
      </c>
      <c r="AW4" s="34">
        <v>16946</v>
      </c>
      <c r="AX4" s="34">
        <v>24373</v>
      </c>
      <c r="AY4" s="34">
        <v>11023</v>
      </c>
      <c r="AZ4" s="34">
        <v>13350</v>
      </c>
      <c r="BA4" s="34">
        <v>20936</v>
      </c>
      <c r="BB4" s="34">
        <v>8819</v>
      </c>
      <c r="BC4" s="34">
        <v>12117</v>
      </c>
      <c r="BD4" s="34">
        <v>8285</v>
      </c>
      <c r="BE4" s="34">
        <v>3189</v>
      </c>
      <c r="BF4" s="34">
        <v>5096</v>
      </c>
      <c r="BG4" s="34">
        <v>2036</v>
      </c>
      <c r="BH4" s="34">
        <v>680</v>
      </c>
      <c r="BI4" s="34">
        <v>1356</v>
      </c>
      <c r="BJ4" s="34">
        <v>282</v>
      </c>
      <c r="BK4" s="34">
        <v>94</v>
      </c>
      <c r="BL4" s="34">
        <v>188</v>
      </c>
    </row>
    <row r="5" spans="1:64">
      <c r="A5" s="36" t="s">
        <v>764</v>
      </c>
      <c r="B5" s="34">
        <v>19405</v>
      </c>
      <c r="C5" s="34">
        <v>9896</v>
      </c>
      <c r="D5" s="34">
        <v>9509</v>
      </c>
      <c r="E5" s="34">
        <v>23751</v>
      </c>
      <c r="F5" s="34">
        <v>12257</v>
      </c>
      <c r="G5" s="34">
        <v>11494</v>
      </c>
      <c r="H5" s="34">
        <v>18431</v>
      </c>
      <c r="I5" s="34">
        <v>9490</v>
      </c>
      <c r="J5" s="34">
        <v>8941</v>
      </c>
      <c r="K5" s="34">
        <v>18212</v>
      </c>
      <c r="L5" s="34">
        <v>9550</v>
      </c>
      <c r="M5" s="34">
        <v>8662</v>
      </c>
      <c r="N5" s="34">
        <v>39232</v>
      </c>
      <c r="O5" s="34">
        <v>19145</v>
      </c>
      <c r="P5" s="34">
        <v>20087</v>
      </c>
      <c r="Q5" s="34">
        <v>64239</v>
      </c>
      <c r="R5" s="34">
        <v>29518</v>
      </c>
      <c r="S5" s="34">
        <v>34721</v>
      </c>
      <c r="T5" s="34">
        <v>69053</v>
      </c>
      <c r="U5" s="34">
        <v>32623</v>
      </c>
      <c r="V5" s="34">
        <v>36430</v>
      </c>
      <c r="W5" s="34">
        <v>61037</v>
      </c>
      <c r="X5" s="34">
        <v>28203</v>
      </c>
      <c r="Y5" s="34">
        <v>32834</v>
      </c>
      <c r="Z5" s="34">
        <v>45825</v>
      </c>
      <c r="AA5" s="34">
        <v>21215</v>
      </c>
      <c r="AB5" s="34">
        <v>24610</v>
      </c>
      <c r="AC5" s="34">
        <v>42462</v>
      </c>
      <c r="AD5" s="34">
        <v>19840</v>
      </c>
      <c r="AE5" s="34">
        <v>22622</v>
      </c>
      <c r="AF5" s="34">
        <v>42751</v>
      </c>
      <c r="AG5" s="34">
        <v>20239</v>
      </c>
      <c r="AH5" s="34">
        <v>22512</v>
      </c>
      <c r="AI5" s="34">
        <v>46988</v>
      </c>
      <c r="AJ5" s="34">
        <v>22947</v>
      </c>
      <c r="AK5" s="34">
        <v>24041</v>
      </c>
      <c r="AL5" s="34">
        <v>58535</v>
      </c>
      <c r="AM5" s="34">
        <v>28297</v>
      </c>
      <c r="AN5" s="34">
        <v>30238</v>
      </c>
      <c r="AO5" s="34">
        <v>52996</v>
      </c>
      <c r="AP5" s="34">
        <v>25777</v>
      </c>
      <c r="AQ5" s="34">
        <v>27219</v>
      </c>
      <c r="AR5" s="34">
        <v>33279</v>
      </c>
      <c r="AS5" s="34">
        <v>16091</v>
      </c>
      <c r="AT5" s="34">
        <v>17188</v>
      </c>
      <c r="AU5" s="34">
        <v>19790</v>
      </c>
      <c r="AV5" s="34">
        <v>9347</v>
      </c>
      <c r="AW5" s="34">
        <v>10443</v>
      </c>
      <c r="AX5" s="34">
        <v>15335</v>
      </c>
      <c r="AY5" s="34">
        <v>6839</v>
      </c>
      <c r="AZ5" s="34">
        <v>8496</v>
      </c>
      <c r="BA5" s="34">
        <v>14491</v>
      </c>
      <c r="BB5" s="34">
        <v>5981</v>
      </c>
      <c r="BC5" s="34">
        <v>8510</v>
      </c>
      <c r="BD5" s="34">
        <v>5836</v>
      </c>
      <c r="BE5" s="34">
        <v>2288</v>
      </c>
      <c r="BF5" s="34">
        <v>3548</v>
      </c>
      <c r="BG5" s="34">
        <v>1252</v>
      </c>
      <c r="BH5" s="34">
        <v>440</v>
      </c>
      <c r="BI5" s="34">
        <v>812</v>
      </c>
      <c r="BJ5" s="34">
        <v>151</v>
      </c>
      <c r="BK5" s="34">
        <v>50</v>
      </c>
      <c r="BL5" s="34">
        <v>101</v>
      </c>
    </row>
    <row r="6" spans="1:64">
      <c r="A6" s="36" t="s">
        <v>765</v>
      </c>
      <c r="B6" s="34">
        <v>28440</v>
      </c>
      <c r="C6" s="34">
        <v>14800</v>
      </c>
      <c r="D6" s="34">
        <v>13640</v>
      </c>
      <c r="E6" s="34">
        <v>34933</v>
      </c>
      <c r="F6" s="34">
        <v>18052</v>
      </c>
      <c r="G6" s="34">
        <v>16881</v>
      </c>
      <c r="H6" s="34">
        <v>27477</v>
      </c>
      <c r="I6" s="34">
        <v>14223</v>
      </c>
      <c r="J6" s="34">
        <v>13254</v>
      </c>
      <c r="K6" s="34">
        <v>24091</v>
      </c>
      <c r="L6" s="34">
        <v>12899</v>
      </c>
      <c r="M6" s="34">
        <v>11192</v>
      </c>
      <c r="N6" s="34">
        <v>48258</v>
      </c>
      <c r="O6" s="34">
        <v>24010</v>
      </c>
      <c r="P6" s="34">
        <v>24248</v>
      </c>
      <c r="Q6" s="34">
        <v>73467</v>
      </c>
      <c r="R6" s="34">
        <v>35054</v>
      </c>
      <c r="S6" s="34">
        <v>38413</v>
      </c>
      <c r="T6" s="34">
        <v>90256</v>
      </c>
      <c r="U6" s="34">
        <v>43664</v>
      </c>
      <c r="V6" s="34">
        <v>46592</v>
      </c>
      <c r="W6" s="34">
        <v>84861</v>
      </c>
      <c r="X6" s="34">
        <v>40737</v>
      </c>
      <c r="Y6" s="34">
        <v>44124</v>
      </c>
      <c r="Z6" s="34">
        <v>65097</v>
      </c>
      <c r="AA6" s="34">
        <v>31585</v>
      </c>
      <c r="AB6" s="34">
        <v>33512</v>
      </c>
      <c r="AC6" s="34">
        <v>58976</v>
      </c>
      <c r="AD6" s="34">
        <v>28021</v>
      </c>
      <c r="AE6" s="34">
        <v>30955</v>
      </c>
      <c r="AF6" s="34">
        <v>59484</v>
      </c>
      <c r="AG6" s="34">
        <v>28901</v>
      </c>
      <c r="AH6" s="34">
        <v>30583</v>
      </c>
      <c r="AI6" s="34">
        <v>72376</v>
      </c>
      <c r="AJ6" s="34">
        <v>36279</v>
      </c>
      <c r="AK6" s="34">
        <v>36097</v>
      </c>
      <c r="AL6" s="34">
        <v>93615</v>
      </c>
      <c r="AM6" s="34">
        <v>45968</v>
      </c>
      <c r="AN6" s="34">
        <v>47647</v>
      </c>
      <c r="AO6" s="34">
        <v>87242</v>
      </c>
      <c r="AP6" s="34">
        <v>42868</v>
      </c>
      <c r="AQ6" s="34">
        <v>44374</v>
      </c>
      <c r="AR6" s="34">
        <v>52681</v>
      </c>
      <c r="AS6" s="34">
        <v>26607</v>
      </c>
      <c r="AT6" s="34">
        <v>26074</v>
      </c>
      <c r="AU6" s="34">
        <v>26681</v>
      </c>
      <c r="AV6" s="34">
        <v>12927</v>
      </c>
      <c r="AW6" s="34">
        <v>13754</v>
      </c>
      <c r="AX6" s="34">
        <v>19969</v>
      </c>
      <c r="AY6" s="34">
        <v>8805</v>
      </c>
      <c r="AZ6" s="34">
        <v>11164</v>
      </c>
      <c r="BA6" s="34">
        <v>18231</v>
      </c>
      <c r="BB6" s="34">
        <v>7068</v>
      </c>
      <c r="BC6" s="34">
        <v>11163</v>
      </c>
      <c r="BD6" s="34">
        <v>7500</v>
      </c>
      <c r="BE6" s="34">
        <v>2692</v>
      </c>
      <c r="BF6" s="34">
        <v>4808</v>
      </c>
      <c r="BG6" s="34">
        <v>1858</v>
      </c>
      <c r="BH6" s="34">
        <v>613</v>
      </c>
      <c r="BI6" s="34">
        <v>1245</v>
      </c>
      <c r="BJ6" s="34">
        <v>214</v>
      </c>
      <c r="BK6" s="34">
        <v>59</v>
      </c>
      <c r="BL6" s="34">
        <v>155</v>
      </c>
    </row>
    <row r="7" spans="1:64">
      <c r="A7" s="36" t="s">
        <v>766</v>
      </c>
      <c r="B7" s="34">
        <v>37495</v>
      </c>
      <c r="C7" s="34">
        <v>19410</v>
      </c>
      <c r="D7" s="34">
        <v>18085</v>
      </c>
      <c r="E7" s="34">
        <v>44975</v>
      </c>
      <c r="F7" s="34">
        <v>23322</v>
      </c>
      <c r="G7" s="34">
        <v>21653</v>
      </c>
      <c r="H7" s="34">
        <v>33954</v>
      </c>
      <c r="I7" s="34">
        <v>17723</v>
      </c>
      <c r="J7" s="34">
        <v>16231</v>
      </c>
      <c r="K7" s="34">
        <v>29320</v>
      </c>
      <c r="L7" s="34">
        <v>16025</v>
      </c>
      <c r="M7" s="34">
        <v>13295</v>
      </c>
      <c r="N7" s="34">
        <v>60611</v>
      </c>
      <c r="O7" s="34">
        <v>29930</v>
      </c>
      <c r="P7" s="34">
        <v>30681</v>
      </c>
      <c r="Q7" s="34">
        <v>97577</v>
      </c>
      <c r="R7" s="34">
        <v>46366</v>
      </c>
      <c r="S7" s="34">
        <v>51211</v>
      </c>
      <c r="T7" s="34">
        <v>118673</v>
      </c>
      <c r="U7" s="34">
        <v>58234</v>
      </c>
      <c r="V7" s="34">
        <v>60439</v>
      </c>
      <c r="W7" s="34">
        <v>110896</v>
      </c>
      <c r="X7" s="34">
        <v>54298</v>
      </c>
      <c r="Y7" s="34">
        <v>56598</v>
      </c>
      <c r="Z7" s="34">
        <v>86064</v>
      </c>
      <c r="AA7" s="34">
        <v>42411</v>
      </c>
      <c r="AB7" s="34">
        <v>43653</v>
      </c>
      <c r="AC7" s="34">
        <v>76826</v>
      </c>
      <c r="AD7" s="34">
        <v>38204</v>
      </c>
      <c r="AE7" s="34">
        <v>38622</v>
      </c>
      <c r="AF7" s="34">
        <v>75621</v>
      </c>
      <c r="AG7" s="34">
        <v>38267</v>
      </c>
      <c r="AH7" s="34">
        <v>37354</v>
      </c>
      <c r="AI7" s="34">
        <v>88929</v>
      </c>
      <c r="AJ7" s="34">
        <v>44576</v>
      </c>
      <c r="AK7" s="34">
        <v>44353</v>
      </c>
      <c r="AL7" s="34">
        <v>116958</v>
      </c>
      <c r="AM7" s="34">
        <v>57040</v>
      </c>
      <c r="AN7" s="34">
        <v>59918</v>
      </c>
      <c r="AO7" s="34">
        <v>110608</v>
      </c>
      <c r="AP7" s="34">
        <v>54316</v>
      </c>
      <c r="AQ7" s="34">
        <v>56292</v>
      </c>
      <c r="AR7" s="34">
        <v>65325</v>
      </c>
      <c r="AS7" s="34">
        <v>32912</v>
      </c>
      <c r="AT7" s="34">
        <v>32413</v>
      </c>
      <c r="AU7" s="34">
        <v>32141</v>
      </c>
      <c r="AV7" s="34">
        <v>15942</v>
      </c>
      <c r="AW7" s="34">
        <v>16199</v>
      </c>
      <c r="AX7" s="34">
        <v>22682</v>
      </c>
      <c r="AY7" s="34">
        <v>10131</v>
      </c>
      <c r="AZ7" s="34">
        <v>12551</v>
      </c>
      <c r="BA7" s="34">
        <v>20533</v>
      </c>
      <c r="BB7" s="34">
        <v>8087</v>
      </c>
      <c r="BC7" s="34">
        <v>12446</v>
      </c>
      <c r="BD7" s="34">
        <v>8571</v>
      </c>
      <c r="BE7" s="34">
        <v>3072</v>
      </c>
      <c r="BF7" s="34">
        <v>5499</v>
      </c>
      <c r="BG7" s="34">
        <v>1831</v>
      </c>
      <c r="BH7" s="34">
        <v>590</v>
      </c>
      <c r="BI7" s="34">
        <v>1241</v>
      </c>
      <c r="BJ7" s="34">
        <v>210</v>
      </c>
      <c r="BK7" s="34">
        <v>65</v>
      </c>
      <c r="BL7" s="34">
        <v>145</v>
      </c>
    </row>
    <row r="8" spans="1:64">
      <c r="A8" s="36" t="s">
        <v>767</v>
      </c>
      <c r="B8" s="34">
        <v>19200</v>
      </c>
      <c r="C8" s="34">
        <v>9901</v>
      </c>
      <c r="D8" s="34">
        <v>9299</v>
      </c>
      <c r="E8" s="34">
        <v>23653</v>
      </c>
      <c r="F8" s="34">
        <v>12341</v>
      </c>
      <c r="G8" s="34">
        <v>11312</v>
      </c>
      <c r="H8" s="34">
        <v>19179</v>
      </c>
      <c r="I8" s="34">
        <v>9954</v>
      </c>
      <c r="J8" s="34">
        <v>9225</v>
      </c>
      <c r="K8" s="34">
        <v>18735</v>
      </c>
      <c r="L8" s="34">
        <v>10535</v>
      </c>
      <c r="M8" s="34">
        <v>8200</v>
      </c>
      <c r="N8" s="34">
        <v>38884</v>
      </c>
      <c r="O8" s="34">
        <v>19788</v>
      </c>
      <c r="P8" s="34">
        <v>19096</v>
      </c>
      <c r="Q8" s="34">
        <v>54939</v>
      </c>
      <c r="R8" s="34">
        <v>27085</v>
      </c>
      <c r="S8" s="34">
        <v>27854</v>
      </c>
      <c r="T8" s="34">
        <v>67899</v>
      </c>
      <c r="U8" s="34">
        <v>34250</v>
      </c>
      <c r="V8" s="34">
        <v>33649</v>
      </c>
      <c r="W8" s="34">
        <v>61588</v>
      </c>
      <c r="X8" s="34">
        <v>30165</v>
      </c>
      <c r="Y8" s="34">
        <v>31423</v>
      </c>
      <c r="Z8" s="34">
        <v>48621</v>
      </c>
      <c r="AA8" s="34">
        <v>23635</v>
      </c>
      <c r="AB8" s="34">
        <v>24986</v>
      </c>
      <c r="AC8" s="34">
        <v>47308</v>
      </c>
      <c r="AD8" s="34">
        <v>22857</v>
      </c>
      <c r="AE8" s="34">
        <v>24451</v>
      </c>
      <c r="AF8" s="34">
        <v>48090</v>
      </c>
      <c r="AG8" s="34">
        <v>23494</v>
      </c>
      <c r="AH8" s="34">
        <v>24596</v>
      </c>
      <c r="AI8" s="34">
        <v>57787</v>
      </c>
      <c r="AJ8" s="34">
        <v>28917</v>
      </c>
      <c r="AK8" s="34">
        <v>28870</v>
      </c>
      <c r="AL8" s="34">
        <v>75631</v>
      </c>
      <c r="AM8" s="34">
        <v>37069</v>
      </c>
      <c r="AN8" s="34">
        <v>38562</v>
      </c>
      <c r="AO8" s="34">
        <v>69589</v>
      </c>
      <c r="AP8" s="34">
        <v>34102</v>
      </c>
      <c r="AQ8" s="34">
        <v>35487</v>
      </c>
      <c r="AR8" s="34">
        <v>43476</v>
      </c>
      <c r="AS8" s="34">
        <v>22117</v>
      </c>
      <c r="AT8" s="34">
        <v>21359</v>
      </c>
      <c r="AU8" s="34">
        <v>22163</v>
      </c>
      <c r="AV8" s="34">
        <v>10824</v>
      </c>
      <c r="AW8" s="34">
        <v>11339</v>
      </c>
      <c r="AX8" s="34">
        <v>16789</v>
      </c>
      <c r="AY8" s="34">
        <v>7327</v>
      </c>
      <c r="AZ8" s="34">
        <v>9462</v>
      </c>
      <c r="BA8" s="34">
        <v>15447</v>
      </c>
      <c r="BB8" s="34">
        <v>6001</v>
      </c>
      <c r="BC8" s="34">
        <v>9446</v>
      </c>
      <c r="BD8" s="34">
        <v>6652</v>
      </c>
      <c r="BE8" s="34">
        <v>2364</v>
      </c>
      <c r="BF8" s="34">
        <v>4288</v>
      </c>
      <c r="BG8" s="34">
        <v>1659</v>
      </c>
      <c r="BH8" s="34">
        <v>520</v>
      </c>
      <c r="BI8" s="34">
        <v>1139</v>
      </c>
      <c r="BJ8" s="34">
        <v>209</v>
      </c>
      <c r="BK8" s="34">
        <v>68</v>
      </c>
      <c r="BL8" s="34">
        <v>141</v>
      </c>
    </row>
    <row r="9" spans="1:64">
      <c r="A9" s="36" t="s">
        <v>768</v>
      </c>
      <c r="B9" s="34">
        <v>35262</v>
      </c>
      <c r="C9" s="34">
        <v>18210</v>
      </c>
      <c r="D9" s="34">
        <v>17052</v>
      </c>
      <c r="E9" s="34">
        <v>42943</v>
      </c>
      <c r="F9" s="34">
        <v>22425</v>
      </c>
      <c r="G9" s="34">
        <v>20518</v>
      </c>
      <c r="H9" s="34">
        <v>31597</v>
      </c>
      <c r="I9" s="34">
        <v>16463</v>
      </c>
      <c r="J9" s="34">
        <v>15134</v>
      </c>
      <c r="K9" s="34">
        <v>39718</v>
      </c>
      <c r="L9" s="34">
        <v>21262</v>
      </c>
      <c r="M9" s="34">
        <v>18456</v>
      </c>
      <c r="N9" s="34">
        <v>82634</v>
      </c>
      <c r="O9" s="34">
        <v>42384</v>
      </c>
      <c r="P9" s="34">
        <v>40250</v>
      </c>
      <c r="Q9" s="34">
        <v>87456</v>
      </c>
      <c r="R9" s="34">
        <v>44015</v>
      </c>
      <c r="S9" s="34">
        <v>43441</v>
      </c>
      <c r="T9" s="34">
        <v>109421</v>
      </c>
      <c r="U9" s="34">
        <v>54984</v>
      </c>
      <c r="V9" s="34">
        <v>54437</v>
      </c>
      <c r="W9" s="34">
        <v>102166</v>
      </c>
      <c r="X9" s="34">
        <v>50075</v>
      </c>
      <c r="Y9" s="34">
        <v>52091</v>
      </c>
      <c r="Z9" s="34">
        <v>77230</v>
      </c>
      <c r="AA9" s="34">
        <v>37470</v>
      </c>
      <c r="AB9" s="34">
        <v>39760</v>
      </c>
      <c r="AC9" s="34">
        <v>72245</v>
      </c>
      <c r="AD9" s="34">
        <v>34894</v>
      </c>
      <c r="AE9" s="34">
        <v>37351</v>
      </c>
      <c r="AF9" s="34">
        <v>73516</v>
      </c>
      <c r="AG9" s="34">
        <v>36393</v>
      </c>
      <c r="AH9" s="34">
        <v>37123</v>
      </c>
      <c r="AI9" s="34">
        <v>93433</v>
      </c>
      <c r="AJ9" s="34">
        <v>46888</v>
      </c>
      <c r="AK9" s="34">
        <v>46545</v>
      </c>
      <c r="AL9" s="34">
        <v>123371</v>
      </c>
      <c r="AM9" s="34">
        <v>60637</v>
      </c>
      <c r="AN9" s="34">
        <v>62734</v>
      </c>
      <c r="AO9" s="34">
        <v>111504</v>
      </c>
      <c r="AP9" s="34">
        <v>55241</v>
      </c>
      <c r="AQ9" s="34">
        <v>56263</v>
      </c>
      <c r="AR9" s="34">
        <v>64838</v>
      </c>
      <c r="AS9" s="34">
        <v>32855</v>
      </c>
      <c r="AT9" s="34">
        <v>31983</v>
      </c>
      <c r="AU9" s="34">
        <v>32640</v>
      </c>
      <c r="AV9" s="34">
        <v>15568</v>
      </c>
      <c r="AW9" s="34">
        <v>17072</v>
      </c>
      <c r="AX9" s="34">
        <v>26231</v>
      </c>
      <c r="AY9" s="34">
        <v>11397</v>
      </c>
      <c r="AZ9" s="34">
        <v>14834</v>
      </c>
      <c r="BA9" s="34">
        <v>24389</v>
      </c>
      <c r="BB9" s="34">
        <v>9418</v>
      </c>
      <c r="BC9" s="34">
        <v>14971</v>
      </c>
      <c r="BD9" s="34">
        <v>9649</v>
      </c>
      <c r="BE9" s="34">
        <v>3450</v>
      </c>
      <c r="BF9" s="34">
        <v>6199</v>
      </c>
      <c r="BG9" s="34">
        <v>2070</v>
      </c>
      <c r="BH9" s="34">
        <v>616</v>
      </c>
      <c r="BI9" s="34">
        <v>1454</v>
      </c>
      <c r="BJ9" s="34">
        <v>235</v>
      </c>
      <c r="BK9" s="34">
        <v>75</v>
      </c>
      <c r="BL9" s="34">
        <v>160</v>
      </c>
    </row>
    <row r="10" spans="1:64">
      <c r="A10" s="36" t="s">
        <v>769</v>
      </c>
      <c r="B10" s="34">
        <v>99533</v>
      </c>
      <c r="C10" s="34">
        <v>51599</v>
      </c>
      <c r="D10" s="34">
        <v>47934</v>
      </c>
      <c r="E10" s="34">
        <v>109187</v>
      </c>
      <c r="F10" s="34">
        <v>57247</v>
      </c>
      <c r="G10" s="34">
        <v>51940</v>
      </c>
      <c r="H10" s="34">
        <v>79537</v>
      </c>
      <c r="I10" s="34">
        <v>41700</v>
      </c>
      <c r="J10" s="34">
        <v>37837</v>
      </c>
      <c r="K10" s="34">
        <v>75970</v>
      </c>
      <c r="L10" s="34">
        <v>42280</v>
      </c>
      <c r="M10" s="34">
        <v>33690</v>
      </c>
      <c r="N10" s="34">
        <v>170788</v>
      </c>
      <c r="O10" s="34">
        <v>93207</v>
      </c>
      <c r="P10" s="34">
        <v>77581</v>
      </c>
      <c r="Q10" s="34">
        <v>248927</v>
      </c>
      <c r="R10" s="34">
        <v>132985</v>
      </c>
      <c r="S10" s="34">
        <v>115942</v>
      </c>
      <c r="T10" s="34">
        <v>298999</v>
      </c>
      <c r="U10" s="34">
        <v>158677</v>
      </c>
      <c r="V10" s="34">
        <v>140322</v>
      </c>
      <c r="W10" s="34">
        <v>263488</v>
      </c>
      <c r="X10" s="34">
        <v>137081</v>
      </c>
      <c r="Y10" s="34">
        <v>126407</v>
      </c>
      <c r="Z10" s="34">
        <v>218857</v>
      </c>
      <c r="AA10" s="34">
        <v>114612</v>
      </c>
      <c r="AB10" s="34">
        <v>104245</v>
      </c>
      <c r="AC10" s="34">
        <v>197580</v>
      </c>
      <c r="AD10" s="34">
        <v>104089</v>
      </c>
      <c r="AE10" s="34">
        <v>93491</v>
      </c>
      <c r="AF10" s="34">
        <v>185935</v>
      </c>
      <c r="AG10" s="34">
        <v>98218</v>
      </c>
      <c r="AH10" s="34">
        <v>87717</v>
      </c>
      <c r="AI10" s="34">
        <v>168246</v>
      </c>
      <c r="AJ10" s="34">
        <v>86829</v>
      </c>
      <c r="AK10" s="34">
        <v>81417</v>
      </c>
      <c r="AL10" s="34">
        <v>164314</v>
      </c>
      <c r="AM10" s="34">
        <v>80762</v>
      </c>
      <c r="AN10" s="34">
        <v>83552</v>
      </c>
      <c r="AO10" s="34">
        <v>155001</v>
      </c>
      <c r="AP10" s="34">
        <v>75197</v>
      </c>
      <c r="AQ10" s="34">
        <v>79804</v>
      </c>
      <c r="AR10" s="34">
        <v>95363</v>
      </c>
      <c r="AS10" s="34">
        <v>47191</v>
      </c>
      <c r="AT10" s="34">
        <v>48172</v>
      </c>
      <c r="AU10" s="34">
        <v>50713</v>
      </c>
      <c r="AV10" s="34">
        <v>24700</v>
      </c>
      <c r="AW10" s="34">
        <v>26013</v>
      </c>
      <c r="AX10" s="34">
        <v>33465</v>
      </c>
      <c r="AY10" s="34">
        <v>15261</v>
      </c>
      <c r="AZ10" s="34">
        <v>18204</v>
      </c>
      <c r="BA10" s="34">
        <v>25829</v>
      </c>
      <c r="BB10" s="34">
        <v>10410</v>
      </c>
      <c r="BC10" s="34">
        <v>15419</v>
      </c>
      <c r="BD10" s="34">
        <v>9384</v>
      </c>
      <c r="BE10" s="34">
        <v>3315</v>
      </c>
      <c r="BF10" s="34">
        <v>6069</v>
      </c>
      <c r="BG10" s="34">
        <v>2144</v>
      </c>
      <c r="BH10" s="34">
        <v>604</v>
      </c>
      <c r="BI10" s="34">
        <v>1540</v>
      </c>
      <c r="BJ10" s="34">
        <v>229</v>
      </c>
      <c r="BK10" s="34">
        <v>60</v>
      </c>
      <c r="BL10" s="34">
        <v>169</v>
      </c>
    </row>
    <row r="11" spans="1:64">
      <c r="A11" s="36" t="s">
        <v>770</v>
      </c>
      <c r="B11" s="34">
        <v>79315</v>
      </c>
      <c r="C11" s="34">
        <v>41082</v>
      </c>
      <c r="D11" s="34">
        <v>38233</v>
      </c>
      <c r="E11" s="34">
        <v>84754</v>
      </c>
      <c r="F11" s="34">
        <v>44355</v>
      </c>
      <c r="G11" s="34">
        <v>40399</v>
      </c>
      <c r="H11" s="34">
        <v>59577</v>
      </c>
      <c r="I11" s="34">
        <v>31280</v>
      </c>
      <c r="J11" s="34">
        <v>28297</v>
      </c>
      <c r="K11" s="34">
        <v>60280</v>
      </c>
      <c r="L11" s="34">
        <v>33228</v>
      </c>
      <c r="M11" s="34">
        <v>27052</v>
      </c>
      <c r="N11" s="34">
        <v>126543</v>
      </c>
      <c r="O11" s="34">
        <v>69668</v>
      </c>
      <c r="P11" s="34">
        <v>56875</v>
      </c>
      <c r="Q11" s="34">
        <v>184983</v>
      </c>
      <c r="R11" s="34">
        <v>99112</v>
      </c>
      <c r="S11" s="34">
        <v>85871</v>
      </c>
      <c r="T11" s="34">
        <v>243727</v>
      </c>
      <c r="U11" s="34">
        <v>129477</v>
      </c>
      <c r="V11" s="34">
        <v>114250</v>
      </c>
      <c r="W11" s="34">
        <v>212908</v>
      </c>
      <c r="X11" s="34">
        <v>113773</v>
      </c>
      <c r="Y11" s="34">
        <v>99135</v>
      </c>
      <c r="Z11" s="34">
        <v>171226</v>
      </c>
      <c r="AA11" s="34">
        <v>91524</v>
      </c>
      <c r="AB11" s="34">
        <v>79702</v>
      </c>
      <c r="AC11" s="34">
        <v>167910</v>
      </c>
      <c r="AD11" s="34">
        <v>89062</v>
      </c>
      <c r="AE11" s="34">
        <v>78848</v>
      </c>
      <c r="AF11" s="34">
        <v>170988</v>
      </c>
      <c r="AG11" s="34">
        <v>92086</v>
      </c>
      <c r="AH11" s="34">
        <v>78902</v>
      </c>
      <c r="AI11" s="34">
        <v>162044</v>
      </c>
      <c r="AJ11" s="34">
        <v>84418</v>
      </c>
      <c r="AK11" s="34">
        <v>77626</v>
      </c>
      <c r="AL11" s="34">
        <v>167032</v>
      </c>
      <c r="AM11" s="34">
        <v>83119</v>
      </c>
      <c r="AN11" s="34">
        <v>83913</v>
      </c>
      <c r="AO11" s="34">
        <v>150147</v>
      </c>
      <c r="AP11" s="34">
        <v>74182</v>
      </c>
      <c r="AQ11" s="34">
        <v>75965</v>
      </c>
      <c r="AR11" s="34">
        <v>87248</v>
      </c>
      <c r="AS11" s="34">
        <v>44656</v>
      </c>
      <c r="AT11" s="34">
        <v>42592</v>
      </c>
      <c r="AU11" s="34">
        <v>43313</v>
      </c>
      <c r="AV11" s="34">
        <v>21373</v>
      </c>
      <c r="AW11" s="34">
        <v>21940</v>
      </c>
      <c r="AX11" s="34">
        <v>28513</v>
      </c>
      <c r="AY11" s="34">
        <v>12842</v>
      </c>
      <c r="AZ11" s="34">
        <v>15671</v>
      </c>
      <c r="BA11" s="34">
        <v>23106</v>
      </c>
      <c r="BB11" s="34">
        <v>9084</v>
      </c>
      <c r="BC11" s="34">
        <v>14022</v>
      </c>
      <c r="BD11" s="34">
        <v>9381</v>
      </c>
      <c r="BE11" s="34">
        <v>3307</v>
      </c>
      <c r="BF11" s="34">
        <v>6074</v>
      </c>
      <c r="BG11" s="34">
        <v>1985</v>
      </c>
      <c r="BH11" s="34">
        <v>613</v>
      </c>
      <c r="BI11" s="34">
        <v>1372</v>
      </c>
      <c r="BJ11" s="34">
        <v>238</v>
      </c>
      <c r="BK11" s="34">
        <v>77</v>
      </c>
      <c r="BL11" s="34">
        <v>161</v>
      </c>
    </row>
    <row r="12" spans="1:64">
      <c r="A12" s="36" t="s">
        <v>771</v>
      </c>
      <c r="B12" s="34">
        <v>71294</v>
      </c>
      <c r="C12" s="34">
        <v>37411</v>
      </c>
      <c r="D12" s="34">
        <v>33883</v>
      </c>
      <c r="E12" s="34">
        <v>65675</v>
      </c>
      <c r="F12" s="34">
        <v>34881</v>
      </c>
      <c r="G12" s="34">
        <v>30794</v>
      </c>
      <c r="H12" s="34">
        <v>42970</v>
      </c>
      <c r="I12" s="34">
        <v>22775</v>
      </c>
      <c r="J12" s="34">
        <v>20195</v>
      </c>
      <c r="K12" s="34">
        <v>50338</v>
      </c>
      <c r="L12" s="34">
        <v>28818</v>
      </c>
      <c r="M12" s="34">
        <v>21520</v>
      </c>
      <c r="N12" s="34">
        <v>117760</v>
      </c>
      <c r="O12" s="34">
        <v>66259</v>
      </c>
      <c r="P12" s="34">
        <v>51501</v>
      </c>
      <c r="Q12" s="34">
        <v>180528</v>
      </c>
      <c r="R12" s="34">
        <v>100857</v>
      </c>
      <c r="S12" s="34">
        <v>79671</v>
      </c>
      <c r="T12" s="34">
        <v>247522</v>
      </c>
      <c r="U12" s="34">
        <v>136827</v>
      </c>
      <c r="V12" s="34">
        <v>110695</v>
      </c>
      <c r="W12" s="34">
        <v>190662</v>
      </c>
      <c r="X12" s="34">
        <v>106187</v>
      </c>
      <c r="Y12" s="34">
        <v>84475</v>
      </c>
      <c r="Z12" s="34">
        <v>146531</v>
      </c>
      <c r="AA12" s="34">
        <v>81883</v>
      </c>
      <c r="AB12" s="34">
        <v>64648</v>
      </c>
      <c r="AC12" s="34">
        <v>139093</v>
      </c>
      <c r="AD12" s="34">
        <v>76774</v>
      </c>
      <c r="AE12" s="34">
        <v>62319</v>
      </c>
      <c r="AF12" s="34">
        <v>135334</v>
      </c>
      <c r="AG12" s="34">
        <v>73858</v>
      </c>
      <c r="AH12" s="34">
        <v>61476</v>
      </c>
      <c r="AI12" s="34">
        <v>119144</v>
      </c>
      <c r="AJ12" s="34">
        <v>62451</v>
      </c>
      <c r="AK12" s="34">
        <v>56693</v>
      </c>
      <c r="AL12" s="34">
        <v>106089</v>
      </c>
      <c r="AM12" s="34">
        <v>53346</v>
      </c>
      <c r="AN12" s="34">
        <v>52743</v>
      </c>
      <c r="AO12" s="34">
        <v>94635</v>
      </c>
      <c r="AP12" s="34">
        <v>47155</v>
      </c>
      <c r="AQ12" s="34">
        <v>47480</v>
      </c>
      <c r="AR12" s="34">
        <v>55428</v>
      </c>
      <c r="AS12" s="34">
        <v>27943</v>
      </c>
      <c r="AT12" s="34">
        <v>27485</v>
      </c>
      <c r="AU12" s="34">
        <v>30394</v>
      </c>
      <c r="AV12" s="34">
        <v>14491</v>
      </c>
      <c r="AW12" s="34">
        <v>15903</v>
      </c>
      <c r="AX12" s="34">
        <v>18696</v>
      </c>
      <c r="AY12" s="34">
        <v>8151</v>
      </c>
      <c r="AZ12" s="34">
        <v>10545</v>
      </c>
      <c r="BA12" s="34">
        <v>15084</v>
      </c>
      <c r="BB12" s="34">
        <v>5909</v>
      </c>
      <c r="BC12" s="34">
        <v>9175</v>
      </c>
      <c r="BD12" s="34">
        <v>5879</v>
      </c>
      <c r="BE12" s="34">
        <v>2033</v>
      </c>
      <c r="BF12" s="34">
        <v>3846</v>
      </c>
      <c r="BG12" s="34">
        <v>1077</v>
      </c>
      <c r="BH12" s="34">
        <v>293</v>
      </c>
      <c r="BI12" s="34">
        <v>784</v>
      </c>
      <c r="BJ12" s="34">
        <v>125</v>
      </c>
      <c r="BK12" s="34">
        <v>27</v>
      </c>
      <c r="BL12" s="34">
        <v>98</v>
      </c>
    </row>
    <row r="13" spans="1:64">
      <c r="A13" s="36" t="s">
        <v>772</v>
      </c>
      <c r="B13" s="34">
        <v>212718</v>
      </c>
      <c r="C13" s="34">
        <v>110844</v>
      </c>
      <c r="D13" s="34">
        <v>101874</v>
      </c>
      <c r="E13" s="34">
        <v>223122</v>
      </c>
      <c r="F13" s="34">
        <v>117259</v>
      </c>
      <c r="G13" s="34">
        <v>105863</v>
      </c>
      <c r="H13" s="34">
        <v>159771</v>
      </c>
      <c r="I13" s="34">
        <v>83402</v>
      </c>
      <c r="J13" s="34">
        <v>76369</v>
      </c>
      <c r="K13" s="34">
        <v>161361</v>
      </c>
      <c r="L13" s="34">
        <v>89650</v>
      </c>
      <c r="M13" s="34">
        <v>71711</v>
      </c>
      <c r="N13" s="34">
        <v>360746</v>
      </c>
      <c r="O13" s="34">
        <v>200821</v>
      </c>
      <c r="P13" s="34">
        <v>159925</v>
      </c>
      <c r="Q13" s="34">
        <v>560295</v>
      </c>
      <c r="R13" s="34">
        <v>303597</v>
      </c>
      <c r="S13" s="34">
        <v>256698</v>
      </c>
      <c r="T13" s="34">
        <v>664307</v>
      </c>
      <c r="U13" s="34">
        <v>355740</v>
      </c>
      <c r="V13" s="34">
        <v>308567</v>
      </c>
      <c r="W13" s="34">
        <v>542460</v>
      </c>
      <c r="X13" s="34">
        <v>284803</v>
      </c>
      <c r="Y13" s="34">
        <v>257657</v>
      </c>
      <c r="Z13" s="34">
        <v>423581</v>
      </c>
      <c r="AA13" s="34">
        <v>222927</v>
      </c>
      <c r="AB13" s="34">
        <v>200654</v>
      </c>
      <c r="AC13" s="34">
        <v>388030</v>
      </c>
      <c r="AD13" s="34">
        <v>203897</v>
      </c>
      <c r="AE13" s="34">
        <v>184133</v>
      </c>
      <c r="AF13" s="34">
        <v>384551</v>
      </c>
      <c r="AG13" s="34">
        <v>201027</v>
      </c>
      <c r="AH13" s="34">
        <v>183524</v>
      </c>
      <c r="AI13" s="34">
        <v>371662</v>
      </c>
      <c r="AJ13" s="34">
        <v>187764</v>
      </c>
      <c r="AK13" s="34">
        <v>183898</v>
      </c>
      <c r="AL13" s="34">
        <v>377451</v>
      </c>
      <c r="AM13" s="34">
        <v>185186</v>
      </c>
      <c r="AN13" s="34">
        <v>192265</v>
      </c>
      <c r="AO13" s="34">
        <v>354670</v>
      </c>
      <c r="AP13" s="34">
        <v>173792</v>
      </c>
      <c r="AQ13" s="34">
        <v>180878</v>
      </c>
      <c r="AR13" s="34">
        <v>218706</v>
      </c>
      <c r="AS13" s="34">
        <v>108628</v>
      </c>
      <c r="AT13" s="34">
        <v>110078</v>
      </c>
      <c r="AU13" s="34">
        <v>112230</v>
      </c>
      <c r="AV13" s="34">
        <v>54668</v>
      </c>
      <c r="AW13" s="34">
        <v>57562</v>
      </c>
      <c r="AX13" s="34">
        <v>76476</v>
      </c>
      <c r="AY13" s="34">
        <v>33830</v>
      </c>
      <c r="AZ13" s="34">
        <v>42646</v>
      </c>
      <c r="BA13" s="34">
        <v>60068</v>
      </c>
      <c r="BB13" s="34">
        <v>23280</v>
      </c>
      <c r="BC13" s="34">
        <v>36788</v>
      </c>
      <c r="BD13" s="34">
        <v>22925</v>
      </c>
      <c r="BE13" s="34">
        <v>7688</v>
      </c>
      <c r="BF13" s="34">
        <v>15237</v>
      </c>
      <c r="BG13" s="34">
        <v>5693</v>
      </c>
      <c r="BH13" s="34">
        <v>1567</v>
      </c>
      <c r="BI13" s="34">
        <v>4126</v>
      </c>
      <c r="BJ13" s="34">
        <v>689</v>
      </c>
      <c r="BK13" s="34">
        <v>154</v>
      </c>
      <c r="BL13" s="34">
        <v>535</v>
      </c>
    </row>
    <row r="14" spans="1:64">
      <c r="A14" s="36" t="s">
        <v>773</v>
      </c>
      <c r="B14" s="34">
        <v>26848</v>
      </c>
      <c r="C14" s="34">
        <v>14118</v>
      </c>
      <c r="D14" s="34">
        <v>12730</v>
      </c>
      <c r="E14" s="34">
        <v>27439</v>
      </c>
      <c r="F14" s="34">
        <v>14451</v>
      </c>
      <c r="G14" s="34">
        <v>12988</v>
      </c>
      <c r="H14" s="34">
        <v>21559</v>
      </c>
      <c r="I14" s="34">
        <v>11217</v>
      </c>
      <c r="J14" s="34">
        <v>10342</v>
      </c>
      <c r="K14" s="34">
        <v>26414</v>
      </c>
      <c r="L14" s="34">
        <v>15003</v>
      </c>
      <c r="M14" s="34">
        <v>11411</v>
      </c>
      <c r="N14" s="34">
        <v>37793</v>
      </c>
      <c r="O14" s="34">
        <v>21998</v>
      </c>
      <c r="P14" s="34">
        <v>15795</v>
      </c>
      <c r="Q14" s="34">
        <v>57043</v>
      </c>
      <c r="R14" s="34">
        <v>32096</v>
      </c>
      <c r="S14" s="34">
        <v>24947</v>
      </c>
      <c r="T14" s="34">
        <v>79656</v>
      </c>
      <c r="U14" s="34">
        <v>43892</v>
      </c>
      <c r="V14" s="34">
        <v>35764</v>
      </c>
      <c r="W14" s="34">
        <v>66510</v>
      </c>
      <c r="X14" s="34">
        <v>36361</v>
      </c>
      <c r="Y14" s="34">
        <v>30149</v>
      </c>
      <c r="Z14" s="34">
        <v>63319</v>
      </c>
      <c r="AA14" s="34">
        <v>34755</v>
      </c>
      <c r="AB14" s="34">
        <v>28564</v>
      </c>
      <c r="AC14" s="34">
        <v>69809</v>
      </c>
      <c r="AD14" s="34">
        <v>37749</v>
      </c>
      <c r="AE14" s="34">
        <v>32060</v>
      </c>
      <c r="AF14" s="34">
        <v>79884</v>
      </c>
      <c r="AG14" s="34">
        <v>43848</v>
      </c>
      <c r="AH14" s="34">
        <v>36036</v>
      </c>
      <c r="AI14" s="34">
        <v>72578</v>
      </c>
      <c r="AJ14" s="34">
        <v>38816</v>
      </c>
      <c r="AK14" s="34">
        <v>33762</v>
      </c>
      <c r="AL14" s="34">
        <v>53802</v>
      </c>
      <c r="AM14" s="34">
        <v>27936</v>
      </c>
      <c r="AN14" s="34">
        <v>25866</v>
      </c>
      <c r="AO14" s="34">
        <v>53260</v>
      </c>
      <c r="AP14" s="34">
        <v>26615</v>
      </c>
      <c r="AQ14" s="34">
        <v>26645</v>
      </c>
      <c r="AR14" s="34">
        <v>35493</v>
      </c>
      <c r="AS14" s="34">
        <v>17213</v>
      </c>
      <c r="AT14" s="34">
        <v>18280</v>
      </c>
      <c r="AU14" s="34">
        <v>23442</v>
      </c>
      <c r="AV14" s="34">
        <v>10864</v>
      </c>
      <c r="AW14" s="34">
        <v>12578</v>
      </c>
      <c r="AX14" s="34">
        <v>14016</v>
      </c>
      <c r="AY14" s="34">
        <v>6014</v>
      </c>
      <c r="AZ14" s="34">
        <v>8002</v>
      </c>
      <c r="BA14" s="34">
        <v>9897</v>
      </c>
      <c r="BB14" s="34">
        <v>3722</v>
      </c>
      <c r="BC14" s="34">
        <v>6175</v>
      </c>
      <c r="BD14" s="34">
        <v>3201</v>
      </c>
      <c r="BE14" s="34">
        <v>991</v>
      </c>
      <c r="BF14" s="34">
        <v>2210</v>
      </c>
      <c r="BG14" s="34">
        <v>756</v>
      </c>
      <c r="BH14" s="34">
        <v>172</v>
      </c>
      <c r="BI14" s="34">
        <v>584</v>
      </c>
      <c r="BJ14" s="34">
        <v>57</v>
      </c>
      <c r="BK14" s="34">
        <v>7</v>
      </c>
      <c r="BL14" s="34">
        <v>50</v>
      </c>
    </row>
    <row r="15" spans="1:64">
      <c r="A15" s="36" t="s">
        <v>774</v>
      </c>
      <c r="B15" s="34">
        <v>79307</v>
      </c>
      <c r="C15" s="34">
        <v>41321</v>
      </c>
      <c r="D15" s="34">
        <v>37986</v>
      </c>
      <c r="E15" s="34">
        <v>76185</v>
      </c>
      <c r="F15" s="34">
        <v>40509</v>
      </c>
      <c r="G15" s="34">
        <v>35676</v>
      </c>
      <c r="H15" s="34">
        <v>49119</v>
      </c>
      <c r="I15" s="34">
        <v>26013</v>
      </c>
      <c r="J15" s="34">
        <v>23106</v>
      </c>
      <c r="K15" s="34">
        <v>60923</v>
      </c>
      <c r="L15" s="34">
        <v>32728</v>
      </c>
      <c r="M15" s="34">
        <v>28195</v>
      </c>
      <c r="N15" s="34">
        <v>146455</v>
      </c>
      <c r="O15" s="34">
        <v>81400</v>
      </c>
      <c r="P15" s="34">
        <v>65055</v>
      </c>
      <c r="Q15" s="34">
        <v>202342</v>
      </c>
      <c r="R15" s="34">
        <v>113913</v>
      </c>
      <c r="S15" s="34">
        <v>88429</v>
      </c>
      <c r="T15" s="34">
        <v>255426</v>
      </c>
      <c r="U15" s="34">
        <v>141870</v>
      </c>
      <c r="V15" s="34">
        <v>113556</v>
      </c>
      <c r="W15" s="34">
        <v>189425</v>
      </c>
      <c r="X15" s="34">
        <v>103914</v>
      </c>
      <c r="Y15" s="34">
        <v>85511</v>
      </c>
      <c r="Z15" s="34">
        <v>152311</v>
      </c>
      <c r="AA15" s="34">
        <v>83479</v>
      </c>
      <c r="AB15" s="34">
        <v>68832</v>
      </c>
      <c r="AC15" s="34">
        <v>141196</v>
      </c>
      <c r="AD15" s="34">
        <v>76606</v>
      </c>
      <c r="AE15" s="34">
        <v>64590</v>
      </c>
      <c r="AF15" s="34">
        <v>135727</v>
      </c>
      <c r="AG15" s="34">
        <v>72232</v>
      </c>
      <c r="AH15" s="34">
        <v>63495</v>
      </c>
      <c r="AI15" s="34">
        <v>119787</v>
      </c>
      <c r="AJ15" s="34">
        <v>60882</v>
      </c>
      <c r="AK15" s="34">
        <v>58905</v>
      </c>
      <c r="AL15" s="34">
        <v>93174</v>
      </c>
      <c r="AM15" s="34">
        <v>46082</v>
      </c>
      <c r="AN15" s="34">
        <v>47092</v>
      </c>
      <c r="AO15" s="34">
        <v>89103</v>
      </c>
      <c r="AP15" s="34">
        <v>43794</v>
      </c>
      <c r="AQ15" s="34">
        <v>45309</v>
      </c>
      <c r="AR15" s="34">
        <v>51840</v>
      </c>
      <c r="AS15" s="34">
        <v>25776</v>
      </c>
      <c r="AT15" s="34">
        <v>26064</v>
      </c>
      <c r="AU15" s="34">
        <v>30441</v>
      </c>
      <c r="AV15" s="34">
        <v>14649</v>
      </c>
      <c r="AW15" s="34">
        <v>15792</v>
      </c>
      <c r="AX15" s="34">
        <v>17830</v>
      </c>
      <c r="AY15" s="34">
        <v>7932</v>
      </c>
      <c r="AZ15" s="34">
        <v>9898</v>
      </c>
      <c r="BA15" s="34">
        <v>13576</v>
      </c>
      <c r="BB15" s="34">
        <v>5331</v>
      </c>
      <c r="BC15" s="34">
        <v>8245</v>
      </c>
      <c r="BD15" s="34">
        <v>4397</v>
      </c>
      <c r="BE15" s="34">
        <v>1498</v>
      </c>
      <c r="BF15" s="34">
        <v>2899</v>
      </c>
      <c r="BG15" s="34">
        <v>1062</v>
      </c>
      <c r="BH15" s="34">
        <v>272</v>
      </c>
      <c r="BI15" s="34">
        <v>790</v>
      </c>
      <c r="BJ15" s="34">
        <v>87</v>
      </c>
      <c r="BK15" s="34">
        <v>19</v>
      </c>
      <c r="BL15" s="34">
        <v>68</v>
      </c>
    </row>
    <row r="16" spans="1:64">
      <c r="A16" s="36" t="s">
        <v>775</v>
      </c>
      <c r="B16" s="34">
        <v>45772</v>
      </c>
      <c r="C16" s="34">
        <v>23826</v>
      </c>
      <c r="D16" s="34">
        <v>21946</v>
      </c>
      <c r="E16" s="34">
        <v>39894</v>
      </c>
      <c r="F16" s="34">
        <v>21018</v>
      </c>
      <c r="G16" s="34">
        <v>18876</v>
      </c>
      <c r="H16" s="34">
        <v>27035</v>
      </c>
      <c r="I16" s="34">
        <v>14346</v>
      </c>
      <c r="J16" s="34">
        <v>12689</v>
      </c>
      <c r="K16" s="34">
        <v>34612</v>
      </c>
      <c r="L16" s="34">
        <v>19302</v>
      </c>
      <c r="M16" s="34">
        <v>15310</v>
      </c>
      <c r="N16" s="34">
        <v>79985</v>
      </c>
      <c r="O16" s="34">
        <v>44548</v>
      </c>
      <c r="P16" s="34">
        <v>35437</v>
      </c>
      <c r="Q16" s="34">
        <v>128720</v>
      </c>
      <c r="R16" s="34">
        <v>72738</v>
      </c>
      <c r="S16" s="34">
        <v>55982</v>
      </c>
      <c r="T16" s="34">
        <v>162997</v>
      </c>
      <c r="U16" s="34">
        <v>92700</v>
      </c>
      <c r="V16" s="34">
        <v>70297</v>
      </c>
      <c r="W16" s="34">
        <v>121081</v>
      </c>
      <c r="X16" s="34">
        <v>69063</v>
      </c>
      <c r="Y16" s="34">
        <v>52018</v>
      </c>
      <c r="Z16" s="34">
        <v>105149</v>
      </c>
      <c r="AA16" s="34">
        <v>59045</v>
      </c>
      <c r="AB16" s="34">
        <v>46104</v>
      </c>
      <c r="AC16" s="34">
        <v>112521</v>
      </c>
      <c r="AD16" s="34">
        <v>62432</v>
      </c>
      <c r="AE16" s="34">
        <v>50089</v>
      </c>
      <c r="AF16" s="34">
        <v>112889</v>
      </c>
      <c r="AG16" s="34">
        <v>62798</v>
      </c>
      <c r="AH16" s="34">
        <v>50091</v>
      </c>
      <c r="AI16" s="34">
        <v>89196</v>
      </c>
      <c r="AJ16" s="34">
        <v>48860</v>
      </c>
      <c r="AK16" s="34">
        <v>40336</v>
      </c>
      <c r="AL16" s="34">
        <v>64607</v>
      </c>
      <c r="AM16" s="34">
        <v>33991</v>
      </c>
      <c r="AN16" s="34">
        <v>30616</v>
      </c>
      <c r="AO16" s="34">
        <v>59243</v>
      </c>
      <c r="AP16" s="34">
        <v>29917</v>
      </c>
      <c r="AQ16" s="34">
        <v>29326</v>
      </c>
      <c r="AR16" s="34">
        <v>35860</v>
      </c>
      <c r="AS16" s="34">
        <v>17610</v>
      </c>
      <c r="AT16" s="34">
        <v>18250</v>
      </c>
      <c r="AU16" s="34">
        <v>22907</v>
      </c>
      <c r="AV16" s="34">
        <v>10872</v>
      </c>
      <c r="AW16" s="34">
        <v>12035</v>
      </c>
      <c r="AX16" s="34">
        <v>13901</v>
      </c>
      <c r="AY16" s="34">
        <v>6156</v>
      </c>
      <c r="AZ16" s="34">
        <v>7745</v>
      </c>
      <c r="BA16" s="34">
        <v>10611</v>
      </c>
      <c r="BB16" s="34">
        <v>3961</v>
      </c>
      <c r="BC16" s="34">
        <v>6650</v>
      </c>
      <c r="BD16" s="34">
        <v>3645</v>
      </c>
      <c r="BE16" s="34">
        <v>1158</v>
      </c>
      <c r="BF16" s="34">
        <v>2487</v>
      </c>
      <c r="BG16" s="34">
        <v>725</v>
      </c>
      <c r="BH16" s="34">
        <v>164</v>
      </c>
      <c r="BI16" s="34">
        <v>561</v>
      </c>
      <c r="BJ16" s="34">
        <v>74</v>
      </c>
      <c r="BK16" s="34">
        <v>24</v>
      </c>
      <c r="BL16" s="34">
        <v>50</v>
      </c>
    </row>
    <row r="17" spans="1:64">
      <c r="A17" s="36" t="s">
        <v>776</v>
      </c>
      <c r="B17" s="34">
        <v>40541</v>
      </c>
      <c r="C17" s="34">
        <v>21203</v>
      </c>
      <c r="D17" s="34">
        <v>19338</v>
      </c>
      <c r="E17" s="34">
        <v>37933</v>
      </c>
      <c r="F17" s="34">
        <v>20286</v>
      </c>
      <c r="G17" s="34">
        <v>17647</v>
      </c>
      <c r="H17" s="34">
        <v>27398</v>
      </c>
      <c r="I17" s="34">
        <v>14534</v>
      </c>
      <c r="J17" s="34">
        <v>12864</v>
      </c>
      <c r="K17" s="34">
        <v>44981</v>
      </c>
      <c r="L17" s="34">
        <v>24528</v>
      </c>
      <c r="M17" s="34">
        <v>20453</v>
      </c>
      <c r="N17" s="34">
        <v>72954</v>
      </c>
      <c r="O17" s="34">
        <v>41313</v>
      </c>
      <c r="P17" s="34">
        <v>31641</v>
      </c>
      <c r="Q17" s="34">
        <v>91467</v>
      </c>
      <c r="R17" s="34">
        <v>51878</v>
      </c>
      <c r="S17" s="34">
        <v>39589</v>
      </c>
      <c r="T17" s="34">
        <v>127857</v>
      </c>
      <c r="U17" s="34">
        <v>71856</v>
      </c>
      <c r="V17" s="34">
        <v>56001</v>
      </c>
      <c r="W17" s="34">
        <v>101376</v>
      </c>
      <c r="X17" s="34">
        <v>57267</v>
      </c>
      <c r="Y17" s="34">
        <v>44109</v>
      </c>
      <c r="Z17" s="34">
        <v>92904</v>
      </c>
      <c r="AA17" s="34">
        <v>51099</v>
      </c>
      <c r="AB17" s="34">
        <v>41805</v>
      </c>
      <c r="AC17" s="34">
        <v>97909</v>
      </c>
      <c r="AD17" s="34">
        <v>53935</v>
      </c>
      <c r="AE17" s="34">
        <v>43974</v>
      </c>
      <c r="AF17" s="34">
        <v>100807</v>
      </c>
      <c r="AG17" s="34">
        <v>55870</v>
      </c>
      <c r="AH17" s="34">
        <v>44937</v>
      </c>
      <c r="AI17" s="34">
        <v>83881</v>
      </c>
      <c r="AJ17" s="34">
        <v>45013</v>
      </c>
      <c r="AK17" s="34">
        <v>38868</v>
      </c>
      <c r="AL17" s="34">
        <v>63842</v>
      </c>
      <c r="AM17" s="34">
        <v>32970</v>
      </c>
      <c r="AN17" s="34">
        <v>30872</v>
      </c>
      <c r="AO17" s="34">
        <v>62112</v>
      </c>
      <c r="AP17" s="34">
        <v>30800</v>
      </c>
      <c r="AQ17" s="34">
        <v>31312</v>
      </c>
      <c r="AR17" s="34">
        <v>40006</v>
      </c>
      <c r="AS17" s="34">
        <v>19256</v>
      </c>
      <c r="AT17" s="34">
        <v>20750</v>
      </c>
      <c r="AU17" s="34">
        <v>23915</v>
      </c>
      <c r="AV17" s="34">
        <v>11064</v>
      </c>
      <c r="AW17" s="34">
        <v>12851</v>
      </c>
      <c r="AX17" s="34">
        <v>15437</v>
      </c>
      <c r="AY17" s="34">
        <v>6456</v>
      </c>
      <c r="AZ17" s="34">
        <v>8981</v>
      </c>
      <c r="BA17" s="34">
        <v>11149</v>
      </c>
      <c r="BB17" s="34">
        <v>4087</v>
      </c>
      <c r="BC17" s="34">
        <v>7062</v>
      </c>
      <c r="BD17" s="34">
        <v>3457</v>
      </c>
      <c r="BE17" s="34">
        <v>973</v>
      </c>
      <c r="BF17" s="34">
        <v>2484</v>
      </c>
      <c r="BG17" s="34">
        <v>838</v>
      </c>
      <c r="BH17" s="34">
        <v>190</v>
      </c>
      <c r="BI17" s="34">
        <v>648</v>
      </c>
      <c r="BJ17" s="34">
        <v>108</v>
      </c>
      <c r="BK17" s="34">
        <v>23</v>
      </c>
      <c r="BL17" s="34">
        <v>85</v>
      </c>
    </row>
    <row r="18" ht="14.75" spans="1:64">
      <c r="A18" s="37" t="s">
        <v>777</v>
      </c>
      <c r="B18" s="34">
        <v>13449</v>
      </c>
      <c r="C18" s="34">
        <v>6889</v>
      </c>
      <c r="D18" s="34">
        <v>6560</v>
      </c>
      <c r="E18" s="38">
        <v>15137</v>
      </c>
      <c r="F18" s="38">
        <v>7873</v>
      </c>
      <c r="G18" s="38">
        <v>7264</v>
      </c>
      <c r="H18" s="38">
        <v>14094</v>
      </c>
      <c r="I18" s="38">
        <v>7217</v>
      </c>
      <c r="J18" s="38">
        <v>6877</v>
      </c>
      <c r="K18" s="38">
        <v>15442</v>
      </c>
      <c r="L18" s="38">
        <v>8356</v>
      </c>
      <c r="M18" s="38">
        <v>7086</v>
      </c>
      <c r="N18" s="38">
        <v>17554</v>
      </c>
      <c r="O18" s="38">
        <v>10393</v>
      </c>
      <c r="P18" s="38">
        <v>7161</v>
      </c>
      <c r="Q18" s="38">
        <v>25046</v>
      </c>
      <c r="R18" s="38">
        <v>14853</v>
      </c>
      <c r="S18" s="38">
        <v>10193</v>
      </c>
      <c r="T18" s="38">
        <v>40661</v>
      </c>
      <c r="U18" s="38">
        <v>23534</v>
      </c>
      <c r="V18" s="38">
        <v>17127</v>
      </c>
      <c r="W18" s="38">
        <v>36813</v>
      </c>
      <c r="X18" s="38">
        <v>21033</v>
      </c>
      <c r="Y18" s="38">
        <v>15780</v>
      </c>
      <c r="Z18" s="38">
        <v>38302</v>
      </c>
      <c r="AA18" s="38">
        <v>21622</v>
      </c>
      <c r="AB18" s="38">
        <v>16680</v>
      </c>
      <c r="AC18" s="38">
        <v>43690</v>
      </c>
      <c r="AD18" s="38">
        <v>24290</v>
      </c>
      <c r="AE18" s="38">
        <v>19400</v>
      </c>
      <c r="AF18" s="38">
        <v>59835</v>
      </c>
      <c r="AG18" s="38">
        <v>32711</v>
      </c>
      <c r="AH18" s="38">
        <v>27124</v>
      </c>
      <c r="AI18" s="38">
        <v>64810</v>
      </c>
      <c r="AJ18" s="38">
        <v>34615</v>
      </c>
      <c r="AK18" s="38">
        <v>30195</v>
      </c>
      <c r="AL18" s="38">
        <v>64064</v>
      </c>
      <c r="AM18" s="38">
        <v>33193</v>
      </c>
      <c r="AN18" s="38">
        <v>30871</v>
      </c>
      <c r="AO18" s="38">
        <v>63598</v>
      </c>
      <c r="AP18" s="38">
        <v>31283</v>
      </c>
      <c r="AQ18" s="38">
        <v>32315</v>
      </c>
      <c r="AR18" s="38">
        <v>49018</v>
      </c>
      <c r="AS18" s="38">
        <v>23632</v>
      </c>
      <c r="AT18" s="38">
        <v>25386</v>
      </c>
      <c r="AU18" s="38">
        <v>33305</v>
      </c>
      <c r="AV18" s="38">
        <v>15506</v>
      </c>
      <c r="AW18" s="38">
        <v>17799</v>
      </c>
      <c r="AX18" s="38">
        <v>22720</v>
      </c>
      <c r="AY18" s="38">
        <v>10076</v>
      </c>
      <c r="AZ18" s="38">
        <v>12644</v>
      </c>
      <c r="BA18" s="38">
        <v>13719</v>
      </c>
      <c r="BB18" s="38">
        <v>5317</v>
      </c>
      <c r="BC18" s="38">
        <v>8402</v>
      </c>
      <c r="BD18" s="38">
        <v>5266</v>
      </c>
      <c r="BE18" s="38">
        <v>1690</v>
      </c>
      <c r="BF18" s="38">
        <v>3576</v>
      </c>
      <c r="BG18" s="38">
        <v>1244</v>
      </c>
      <c r="BH18" s="38">
        <v>332</v>
      </c>
      <c r="BI18" s="38">
        <v>912</v>
      </c>
      <c r="BJ18" s="38">
        <v>154</v>
      </c>
      <c r="BK18" s="38">
        <v>32</v>
      </c>
      <c r="BL18" s="38">
        <v>122</v>
      </c>
    </row>
  </sheetData>
  <pageMargins left="0.7" right="0.7" top="0.75" bottom="0.75" header="0.3" footer="0.3"/>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17"/>
  <sheetViews>
    <sheetView workbookViewId="0">
      <selection activeCell="B18" sqref="B18"/>
    </sheetView>
  </sheetViews>
  <sheetFormatPr defaultColWidth="9" defaultRowHeight="14" outlineLevelCol="1"/>
  <sheetData>
    <row r="1" spans="1:2">
      <c r="A1" s="13" t="s">
        <v>17</v>
      </c>
      <c r="B1">
        <v>5536600</v>
      </c>
    </row>
    <row r="2" spans="1:2">
      <c r="A2" s="2" t="s">
        <v>762</v>
      </c>
      <c r="B2">
        <v>302300</v>
      </c>
    </row>
    <row r="3" spans="1:2">
      <c r="A3" s="2" t="s">
        <v>763</v>
      </c>
      <c r="B3">
        <v>344600</v>
      </c>
    </row>
    <row r="4" spans="1:2">
      <c r="A4" s="2" t="s">
        <v>764</v>
      </c>
      <c r="B4">
        <v>231100</v>
      </c>
    </row>
    <row r="5" spans="1:2">
      <c r="A5" s="2" t="s">
        <v>765</v>
      </c>
      <c r="B5">
        <v>375700</v>
      </c>
    </row>
    <row r="6" spans="1:2">
      <c r="A6" s="2" t="s">
        <v>766</v>
      </c>
      <c r="B6">
        <v>380000</v>
      </c>
    </row>
    <row r="7" spans="1:2">
      <c r="A7" s="2" t="s">
        <v>767</v>
      </c>
      <c r="B7">
        <v>285400</v>
      </c>
    </row>
    <row r="8" spans="1:2">
      <c r="A8" s="2" t="s">
        <v>768</v>
      </c>
      <c r="B8">
        <v>419800</v>
      </c>
    </row>
    <row r="9" spans="1:2">
      <c r="A9" s="2" t="s">
        <v>769</v>
      </c>
      <c r="B9">
        <v>402400</v>
      </c>
    </row>
    <row r="10" spans="1:2">
      <c r="A10" s="2" t="s">
        <v>770</v>
      </c>
      <c r="B10">
        <v>411000</v>
      </c>
    </row>
    <row r="11" spans="1:2">
      <c r="A11" s="2" t="s">
        <v>771</v>
      </c>
      <c r="B11">
        <v>251600</v>
      </c>
    </row>
    <row r="12" spans="1:2">
      <c r="A12" s="2" t="s">
        <v>772</v>
      </c>
      <c r="B12">
        <v>1080600</v>
      </c>
    </row>
    <row r="13" spans="1:2">
      <c r="A13" s="2" t="s">
        <v>773</v>
      </c>
      <c r="B13">
        <v>187900</v>
      </c>
    </row>
    <row r="14" spans="1:2">
      <c r="A14" s="2" t="s">
        <v>774</v>
      </c>
      <c r="B14">
        <v>217500</v>
      </c>
    </row>
    <row r="15" spans="1:2">
      <c r="A15" s="2" t="s">
        <v>775</v>
      </c>
      <c r="B15">
        <v>175100</v>
      </c>
    </row>
    <row r="16" spans="1:2">
      <c r="A16" s="2" t="s">
        <v>776</v>
      </c>
      <c r="B16">
        <v>199500</v>
      </c>
    </row>
    <row r="17" spans="1:2">
      <c r="A17" s="3" t="s">
        <v>777</v>
      </c>
      <c r="B17">
        <v>272100</v>
      </c>
    </row>
  </sheetData>
  <pageMargins left="0.7" right="0.7" top="0.75" bottom="0.75" header="0.3" footer="0.3"/>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9"/>
  <sheetViews>
    <sheetView workbookViewId="0">
      <selection activeCell="A3" sqref="A3:A20"/>
    </sheetView>
  </sheetViews>
  <sheetFormatPr defaultColWidth="9" defaultRowHeight="14" outlineLevelCol="5"/>
  <sheetData>
    <row r="1" ht="13.9" customHeight="1" spans="1:6">
      <c r="A1" s="4" t="s">
        <v>778</v>
      </c>
      <c r="B1" s="23" t="s">
        <v>779</v>
      </c>
      <c r="C1" s="23" t="s">
        <v>780</v>
      </c>
      <c r="D1" s="23" t="s">
        <v>781</v>
      </c>
      <c r="E1" s="23" t="s">
        <v>782</v>
      </c>
      <c r="F1" s="23" t="s">
        <v>783</v>
      </c>
    </row>
    <row r="2" spans="1:6">
      <c r="A2" s="7"/>
      <c r="B2" s="24"/>
      <c r="C2" s="24"/>
      <c r="D2" s="24"/>
      <c r="E2" s="24"/>
      <c r="F2" s="25"/>
    </row>
    <row r="3" spans="1:6">
      <c r="A3" s="13" t="s">
        <v>17</v>
      </c>
      <c r="B3" s="26">
        <f>助餐点!F1/当前上海老龄人口!B1*1000</f>
        <v>0.405664125997905</v>
      </c>
      <c r="C3" s="26">
        <f>睦邻点!F1/当前上海老龄人口!B1*1000</f>
        <v>0.663403532854098</v>
      </c>
      <c r="D3" s="26">
        <f>日间照护中心!F1/当前上海老龄人口!B1*1000</f>
        <v>0.163638333995593</v>
      </c>
      <c r="E3" s="26">
        <f>长者照护之家!F1/当前上海老龄人口!B1*1000</f>
        <v>0.0344977061734639</v>
      </c>
      <c r="F3" s="27">
        <f>综合为老服务中心!F1/当前上海老龄人口!B1*1000</f>
        <v>0.0877795036665101</v>
      </c>
    </row>
    <row r="4" spans="1:6">
      <c r="A4" s="2" t="s">
        <v>762</v>
      </c>
      <c r="B4" s="27">
        <f>助餐点!F2/当前上海老龄人口!B2*1000</f>
        <v>0.175322527290771</v>
      </c>
      <c r="C4" s="27">
        <f>睦邻点!F2/当前上海老龄人口!B2*1000</f>
        <v>0.0198478332782005</v>
      </c>
      <c r="D4" s="27">
        <f>日间照护中心!F2/当前上海老龄人口!B2*1000</f>
        <v>0.056235527621568</v>
      </c>
      <c r="E4" s="27">
        <f>长者照护之家!F2/当前上海老龄人口!B2*1000</f>
        <v>0.0231558054912339</v>
      </c>
      <c r="F4" s="27">
        <f>综合为老服务中心!F2/当前上海老龄人口!B2*1000</f>
        <v>0.0330797221303341</v>
      </c>
    </row>
    <row r="5" spans="1:6">
      <c r="A5" s="2" t="s">
        <v>763</v>
      </c>
      <c r="B5" s="27">
        <f>助餐点!F3/当前上海老龄人口!B3*1000</f>
        <v>0.377248984329658</v>
      </c>
      <c r="C5" s="27">
        <f>睦邻点!F3/当前上海老龄人口!B3*1000</f>
        <v>0.0377248984329658</v>
      </c>
      <c r="D5" s="27">
        <f>日间照护中心!F3/当前上海老龄人口!B3*1000</f>
        <v>0.0870574579222287</v>
      </c>
      <c r="E5" s="27">
        <f>长者照护之家!F3/当前上海老龄人口!B3*1000</f>
        <v>0.00870574579222287</v>
      </c>
      <c r="F5" s="27">
        <f>综合为老服务中心!F3/当前上海老龄人口!B3*1000</f>
        <v>0.107370864770749</v>
      </c>
    </row>
    <row r="6" spans="1:6">
      <c r="A6" s="2" t="s">
        <v>764</v>
      </c>
      <c r="B6" s="27">
        <f>助餐点!F4/当前上海老龄人口!B4*1000</f>
        <v>0.402423193422761</v>
      </c>
      <c r="C6" s="27">
        <f>睦邻点!F4/当前上海老龄人口!B4*1000</f>
        <v>1.37602769363912</v>
      </c>
      <c r="D6" s="27">
        <f>日间照护中心!F4/当前上海老龄人口!B4*1000</f>
        <v>0.11250540891389</v>
      </c>
      <c r="E6" s="27">
        <f>长者照护之家!F4/当前上海老龄人口!B4*1000</f>
        <v>0.0778883600173085</v>
      </c>
      <c r="F6" s="27">
        <f>综合为老服务中心!F4/当前上海老龄人口!B4*1000</f>
        <v>0.0692340977931631</v>
      </c>
    </row>
    <row r="7" spans="1:6">
      <c r="A7" s="2" t="s">
        <v>765</v>
      </c>
      <c r="B7" s="27">
        <f>助餐点!F5/当前上海老龄人口!B5*1000</f>
        <v>0.27681660899654</v>
      </c>
      <c r="C7" s="27">
        <f>睦邻点!F5/当前上海老龄人口!B5*1000</f>
        <v>0</v>
      </c>
      <c r="D7" s="27">
        <f>日间照护中心!F5/当前上海老龄人口!B5*1000</f>
        <v>0.0638807559222784</v>
      </c>
      <c r="E7" s="27">
        <f>长者照护之家!F5/当前上海老龄人口!B5*1000</f>
        <v>0.0479105669417088</v>
      </c>
      <c r="F7" s="27">
        <f>综合为老服务中心!F5/当前上海老龄人口!B5*1000</f>
        <v>0.0585573595954219</v>
      </c>
    </row>
    <row r="8" spans="1:6">
      <c r="A8" s="2" t="s">
        <v>766</v>
      </c>
      <c r="B8" s="27">
        <f>助餐点!F6/当前上海老龄人口!B6*1000</f>
        <v>0.268421052631579</v>
      </c>
      <c r="C8" s="27">
        <f>睦邻点!F6/当前上海老龄人口!B6*1000</f>
        <v>0.181578947368421</v>
      </c>
      <c r="D8" s="27">
        <f>日间照护中心!F6/当前上海老龄人口!B6*1000</f>
        <v>0.126315789473684</v>
      </c>
      <c r="E8" s="27">
        <f>长者照护之家!F6/当前上海老龄人口!B6*1000</f>
        <v>0.0473684210526316</v>
      </c>
      <c r="F8" s="27">
        <f>综合为老服务中心!F6/当前上海老龄人口!B6*1000</f>
        <v>0.0763157894736842</v>
      </c>
    </row>
    <row r="9" spans="1:6">
      <c r="A9" s="2" t="s">
        <v>767</v>
      </c>
      <c r="B9" s="27">
        <f>助餐点!F7/当前上海老龄人口!B7*1000</f>
        <v>0.364400840925018</v>
      </c>
      <c r="C9" s="27">
        <f>睦邻点!F7/当前上海老龄人口!B7*1000</f>
        <v>0</v>
      </c>
      <c r="D9" s="27">
        <f>日间照护中心!F7/当前上海老龄人口!B7*1000</f>
        <v>0.0911002102312544</v>
      </c>
      <c r="E9" s="27">
        <f>长者照护之家!F7/当前上海老龄人口!B7*1000</f>
        <v>0.0420462508759636</v>
      </c>
      <c r="F9" s="27">
        <f>综合为老服务中心!F7/当前上海老龄人口!B7*1000</f>
        <v>0.0420462508759636</v>
      </c>
    </row>
    <row r="10" spans="1:6">
      <c r="A10" s="2" t="s">
        <v>768</v>
      </c>
      <c r="B10" s="27">
        <f>助餐点!F8/当前上海老龄人口!B8*1000</f>
        <v>0.259647451167222</v>
      </c>
      <c r="C10" s="27">
        <f>睦邻点!F8/当前上海老龄人口!B8*1000</f>
        <v>0</v>
      </c>
      <c r="D10" s="27">
        <f>日间照护中心!F8/当前上海老龄人口!B8*1000</f>
        <v>0.0643163411148166</v>
      </c>
      <c r="E10" s="27">
        <f>长者照护之家!F8/当前上海老龄人口!B8*1000</f>
        <v>0.0428775607432111</v>
      </c>
      <c r="F10" s="27">
        <f>综合为老服务中心!F8/当前上海老龄人口!B8*1000</f>
        <v>0.0595521676989042</v>
      </c>
    </row>
    <row r="11" spans="1:6">
      <c r="A11" s="2" t="s">
        <v>769</v>
      </c>
      <c r="B11" s="27">
        <f>助餐点!F9/当前上海老龄人口!B9*1000</f>
        <v>0.365308151093439</v>
      </c>
      <c r="C11" s="27">
        <f>睦邻点!F9/当前上海老龄人口!B9*1000</f>
        <v>0.40506958250497</v>
      </c>
      <c r="D11" s="27">
        <f>日间照护中心!F9/当前上海老龄人口!B9*1000</f>
        <v>0.188866799204771</v>
      </c>
      <c r="E11" s="27">
        <f>长者照护之家!F9/当前上海老龄人口!B9*1000</f>
        <v>0.0497017892644135</v>
      </c>
      <c r="F11" s="27">
        <f>综合为老服务中心!F9/当前上海老龄人口!B9*1000</f>
        <v>0.196322067594433</v>
      </c>
    </row>
    <row r="12" spans="1:6">
      <c r="A12" s="2" t="s">
        <v>770</v>
      </c>
      <c r="B12" s="27">
        <f>助餐点!F10/当前上海老龄人口!B10*1000</f>
        <v>0.389294403892944</v>
      </c>
      <c r="C12" s="27">
        <f>睦邻点!F10/当前上海老龄人口!B10*1000</f>
        <v>0.177615571776156</v>
      </c>
      <c r="D12" s="27">
        <f>日间照护中心!F10/当前上海老龄人口!B10*1000</f>
        <v>0.148418491484185</v>
      </c>
      <c r="E12" s="27">
        <f>长者照护之家!F10/当前上海老龄人口!B10*1000</f>
        <v>0.0364963503649635</v>
      </c>
      <c r="F12" s="27">
        <f>综合为老服务中心!F10/当前上海老龄人口!B10*1000</f>
        <v>0.0656934306569343</v>
      </c>
    </row>
    <row r="13" spans="1:6">
      <c r="A13" s="2" t="s">
        <v>771</v>
      </c>
      <c r="B13" s="27">
        <f>助餐点!F11/当前上海老龄人口!B11*1000</f>
        <v>1.47058823529412</v>
      </c>
      <c r="C13" s="27">
        <f>睦邻点!F11/当前上海老龄人口!B11*1000</f>
        <v>0.814785373608903</v>
      </c>
      <c r="D13" s="27">
        <f>日间照护中心!F11/当前上海老龄人口!B11*1000</f>
        <v>0.226550079491256</v>
      </c>
      <c r="E13" s="27">
        <f>长者照护之家!F11/当前上海老龄人口!B11*1000</f>
        <v>0.0317965023847377</v>
      </c>
      <c r="F13" s="27">
        <f>综合为老服务中心!F11/当前上海老龄人口!B11*1000</f>
        <v>0.119236883942766</v>
      </c>
    </row>
    <row r="14" spans="1:6">
      <c r="A14" s="2" t="s">
        <v>772</v>
      </c>
      <c r="B14" s="27">
        <f>助餐点!F12/当前上海老龄人口!B12*1000</f>
        <v>0.366463076068851</v>
      </c>
      <c r="C14" s="27">
        <f>睦邻点!F12/当前上海老龄人口!B12*1000</f>
        <v>0.558023320377568</v>
      </c>
      <c r="D14" s="27">
        <f>日间照护中心!F12/当前上海老龄人口!B12*1000</f>
        <v>0.166574125485841</v>
      </c>
      <c r="E14" s="27">
        <f>长者照护之家!F12/当前上海老龄人口!B12*1000</f>
        <v>0.0249861188228762</v>
      </c>
      <c r="F14" s="27">
        <f>综合为老服务中心!F12/当前上海老龄人口!B12*1000</f>
        <v>0.0712567092356098</v>
      </c>
    </row>
    <row r="15" spans="1:6">
      <c r="A15" s="2" t="s">
        <v>773</v>
      </c>
      <c r="B15" s="27">
        <f>助餐点!F13/当前上海老龄人口!B13*1000</f>
        <v>0.383182543906333</v>
      </c>
      <c r="C15" s="27">
        <f>睦邻点!F13/当前上海老龄人口!B13*1000</f>
        <v>1.11761575306014</v>
      </c>
      <c r="D15" s="27">
        <f>日间照护中心!F13/当前上海老龄人口!B13*1000</f>
        <v>0.383182543906333</v>
      </c>
      <c r="E15" s="27">
        <f>长者照护之家!F13/当前上海老龄人口!B13*1000</f>
        <v>0.0159659393294305</v>
      </c>
      <c r="F15" s="27">
        <f>综合为老服务中心!F13/当前上海老龄人口!B13*1000</f>
        <v>0.0957956359765833</v>
      </c>
    </row>
    <row r="16" spans="1:6">
      <c r="A16" s="2" t="s">
        <v>774</v>
      </c>
      <c r="B16" s="27">
        <f>助餐点!F14/当前上海老龄人口!B14*1000</f>
        <v>0.882758620689655</v>
      </c>
      <c r="C16" s="27">
        <f>睦邻点!F14/当前上海老龄人口!B14*1000</f>
        <v>1.05747126436782</v>
      </c>
      <c r="D16" s="27">
        <f>日间照护中心!F14/当前上海老龄人口!B14*1000</f>
        <v>0.193103448275862</v>
      </c>
      <c r="E16" s="27">
        <f>长者照护之家!F14/当前上海老龄人口!B14*1000</f>
        <v>0.0459770114942529</v>
      </c>
      <c r="F16" s="27">
        <f>综合为老服务中心!F14/当前上海老龄人口!B14*1000</f>
        <v>0.124137931034483</v>
      </c>
    </row>
    <row r="17" spans="1:6">
      <c r="A17" s="2" t="s">
        <v>775</v>
      </c>
      <c r="B17" s="27">
        <f>助餐点!F15/当前上海老龄人口!B15*1000</f>
        <v>0.342661336379212</v>
      </c>
      <c r="C17" s="27">
        <f>睦邻点!F15/当前上海老龄人口!B15*1000</f>
        <v>5.14563106796116</v>
      </c>
      <c r="D17" s="27">
        <f>日间照护中心!F15/当前上海老龄人口!B15*1000</f>
        <v>0.708166761850371</v>
      </c>
      <c r="E17" s="27">
        <f>长者照护之家!F15/当前上海老龄人口!B15*1000</f>
        <v>0.0228440890919475</v>
      </c>
      <c r="F17" s="27">
        <f>综合为老服务中心!F15/当前上海老龄人口!B15*1000</f>
        <v>0.125642490005711</v>
      </c>
    </row>
    <row r="18" spans="1:6">
      <c r="A18" s="2" t="s">
        <v>776</v>
      </c>
      <c r="B18" s="27">
        <f>助餐点!F16/当前上海老龄人口!B16*1000</f>
        <v>0.335839598997494</v>
      </c>
      <c r="C18" s="27">
        <f>睦邻点!F16/当前上海老龄人口!B16*1000</f>
        <v>2.3609022556391</v>
      </c>
      <c r="D18" s="27">
        <f>日间照护中心!F16/当前上海老龄人口!B16*1000</f>
        <v>0.255639097744361</v>
      </c>
      <c r="E18" s="27">
        <f>长者照护之家!F16/当前上海老龄人口!B16*1000</f>
        <v>0.0100250626566416</v>
      </c>
      <c r="F18" s="27">
        <f>综合为老服务中心!F16/当前上海老龄人口!B16*1000</f>
        <v>0.110275689223058</v>
      </c>
    </row>
    <row r="19" spans="1:6">
      <c r="A19" s="3" t="s">
        <v>777</v>
      </c>
      <c r="B19" s="28">
        <f>助餐点!F17/当前上海老龄人口!B17*1000</f>
        <v>0.319735391400221</v>
      </c>
      <c r="C19" s="28">
        <f>睦邻点!F17/当前上海老龄人口!B17*1000</f>
        <v>1.51047409040794</v>
      </c>
      <c r="D19" s="28">
        <f>日间照护中心!F17/当前上海老龄人口!B17*1000</f>
        <v>0.165380374862183</v>
      </c>
      <c r="E19" s="28">
        <f>长者照护之家!F17/当前上海老龄人口!B17*1000</f>
        <v>0.0220507166482911</v>
      </c>
      <c r="F19" s="28">
        <f>综合为老服务中心!F17/当前上海老龄人口!B17*1000</f>
        <v>0.121278941565601</v>
      </c>
    </row>
  </sheetData>
  <mergeCells count="6">
    <mergeCell ref="A1:A2"/>
    <mergeCell ref="B1:B2"/>
    <mergeCell ref="C1:C2"/>
    <mergeCell ref="D1:D2"/>
    <mergeCell ref="E1:E2"/>
    <mergeCell ref="F1:F2"/>
  </mergeCells>
  <pageMargins left="0.7" right="0.7" top="0.75" bottom="0.75" header="0.3" footer="0.3"/>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S60"/>
  <sheetViews>
    <sheetView topLeftCell="A40" workbookViewId="0">
      <selection activeCell="H51" sqref="H51"/>
    </sheetView>
  </sheetViews>
  <sheetFormatPr defaultColWidth="9" defaultRowHeight="14"/>
  <cols>
    <col min="1" max="1" width="16.6" customWidth="1"/>
    <col min="2" max="16" width="10.6" customWidth="1"/>
  </cols>
  <sheetData>
    <row r="1" spans="1:19">
      <c r="A1" s="4" t="s">
        <v>778</v>
      </c>
      <c r="B1" s="5" t="s">
        <v>779</v>
      </c>
      <c r="C1" s="6"/>
      <c r="D1" s="6"/>
      <c r="E1" s="5" t="s">
        <v>780</v>
      </c>
      <c r="F1" s="6"/>
      <c r="G1" s="6"/>
      <c r="H1" s="5" t="s">
        <v>781</v>
      </c>
      <c r="I1" s="6"/>
      <c r="J1" s="6"/>
      <c r="K1" s="5" t="s">
        <v>782</v>
      </c>
      <c r="L1" s="6"/>
      <c r="M1" s="6"/>
      <c r="N1" s="5" t="s">
        <v>783</v>
      </c>
      <c r="O1" s="6"/>
      <c r="P1" s="6"/>
      <c r="Q1" s="22"/>
      <c r="R1" s="22"/>
      <c r="S1" s="22"/>
    </row>
    <row r="2" spans="1:19">
      <c r="A2" s="7"/>
      <c r="B2" s="8">
        <v>2030</v>
      </c>
      <c r="C2" s="8">
        <v>2040</v>
      </c>
      <c r="D2" s="8">
        <v>2050</v>
      </c>
      <c r="E2" s="8">
        <v>2030</v>
      </c>
      <c r="F2" s="8">
        <v>2040</v>
      </c>
      <c r="G2" s="8">
        <v>2050</v>
      </c>
      <c r="H2" s="8">
        <v>2030</v>
      </c>
      <c r="I2" s="8">
        <v>2040</v>
      </c>
      <c r="J2" s="8">
        <v>2050</v>
      </c>
      <c r="K2" s="8">
        <v>2030</v>
      </c>
      <c r="L2" s="8">
        <v>2040</v>
      </c>
      <c r="M2" s="8">
        <v>2050</v>
      </c>
      <c r="N2" s="8">
        <v>2030</v>
      </c>
      <c r="O2" s="8">
        <v>2040</v>
      </c>
      <c r="P2" s="8">
        <v>2050</v>
      </c>
      <c r="Q2" s="22"/>
      <c r="R2" s="22"/>
      <c r="S2" s="22"/>
    </row>
    <row r="3" spans="1:16">
      <c r="A3" s="13" t="s">
        <v>17</v>
      </c>
      <c r="B3" s="15">
        <f>助餐点!F1/总统计!C3*1000</f>
        <v>0.287927455613534</v>
      </c>
      <c r="C3" s="15">
        <f>助餐点!F1/总统计!C5*1000</f>
        <v>0.248516645525417</v>
      </c>
      <c r="D3" s="15">
        <f>助餐点!F1/总统计!C7*1000</f>
        <v>0.209834100264824</v>
      </c>
      <c r="E3" s="15">
        <f>睦邻点!F1/总统计!C3*1000</f>
        <v>0.470862664500673</v>
      </c>
      <c r="F3" s="15">
        <f>睦邻点!F1/总统计!C5*1000</f>
        <v>0.406412127789339</v>
      </c>
      <c r="G3" s="15">
        <f>睦邻点!F1/总统计!C7*1000</f>
        <v>0.343152560228273</v>
      </c>
      <c r="H3" s="15">
        <f>日间照护中心!F1/总统计!C3*1000</f>
        <v>0.116145269272423</v>
      </c>
      <c r="I3" s="15">
        <f>日间照护中心!F1/总统计!C5*1000</f>
        <v>0.100247587197697</v>
      </c>
      <c r="J3" s="15">
        <f>日间照护中心!F1/总统计!C7*1000</f>
        <v>0.0846436753517057</v>
      </c>
      <c r="K3" s="15">
        <f>长者照护之家!F1/总统计!C3*1000</f>
        <v>0.0244853713366808</v>
      </c>
      <c r="L3" s="15">
        <f>长者照护之家!F1/总统计!C5*1000</f>
        <v>0.0211338732392496</v>
      </c>
      <c r="M3" s="15">
        <f>长者照护之家!F1/总统计!C7*1000</f>
        <v>0.0178443068346311</v>
      </c>
      <c r="N3" s="15">
        <f>综合为老服务中心!F1/总统计!C3*1000</f>
        <v>0.062303091464015</v>
      </c>
      <c r="O3" s="15">
        <f>综合为老服务中心!F1/总统计!C5*1000</f>
        <v>0.0537751957815461</v>
      </c>
      <c r="P3" s="15">
        <f>综合为老服务中心!F1/总统计!C7*1000</f>
        <v>0.045404885453564</v>
      </c>
    </row>
    <row r="4" spans="1:16">
      <c r="A4" s="2" t="s">
        <v>762</v>
      </c>
      <c r="B4" s="15">
        <f>助餐点!F2/('2030总'!BM4+'2030总'!BJ4+'2030总'!BG4+'2030总'!BD4+'2030总'!BA4+'2030总'!AX4+'2030总'!AU4+'2030总'!AR4+'2030总'!AO4)*1000</f>
        <v>0.25272272978695</v>
      </c>
      <c r="C4" s="15">
        <f>助餐点!F2/('2040总'!BM4+'2040总'!BJ4+'2040总'!BG4+'2040总'!BD4+'2040总'!BA4+'2040总'!AX4+'2040总'!AU4+'2040总'!AR4+'2040总'!AO4)*1000</f>
        <v>0.241643908065891</v>
      </c>
      <c r="D4" s="15">
        <f>助餐点!F2/('2050总'!BM4+'2050总'!BJ4+'2050总'!BG4+'2050总'!BD4+'2050总'!BA4+'2050总'!AX4+'2050总'!AU4+'2050总'!AR4+'2050总'!AO4)*1000</f>
        <v>0.225011038277349</v>
      </c>
      <c r="E4" s="15">
        <f>睦邻点!F2/('2030总'!BM4+'2030总'!BJ4+'2030总'!BG4+'2030总'!BD4+'2030总'!BA4+'2030总'!AX4+'2030总'!AU4+'2030总'!AR4+'2030总'!AO4)*1000</f>
        <v>0.0286101203532396</v>
      </c>
      <c r="F4" s="15">
        <f>睦邻点!F2/('2040总'!BM4+'2040总'!BJ4+'2040总'!BG4+'2040总'!BD4+'2040总'!BA4+'2040总'!AX4+'2040总'!AU4+'2040总'!AR4+'2040总'!AO4)*1000</f>
        <v>0.0273559141206669</v>
      </c>
      <c r="G4" s="15">
        <f>睦邻点!F2/('2050总'!BM4+'2050总'!BJ4+'2050总'!BG4+'2050总'!BD4+'2050总'!BA4+'2050总'!AX4+'2050总'!AU4+'2050总'!AR4+'2050总'!AO4)*1000</f>
        <v>0.0254729477295113</v>
      </c>
      <c r="H4" s="15">
        <f>日间照护中心!F2/('2030总'!BM4+'2030总'!BJ4+'2030总'!BG4+'2030总'!BD4+'2030总'!BA4+'2030总'!AX4+'2030总'!AU4+'2030总'!AR4+'2030总'!AO4)*1000</f>
        <v>0.0810620076675123</v>
      </c>
      <c r="I4" s="15">
        <f>日间照护中心!F2/('2040总'!BM4+'2040总'!BJ4+'2040总'!BG4+'2040总'!BD4+'2040总'!BA4+'2040总'!AX4+'2040总'!AU4+'2040总'!AR4+'2040总'!AO4)*1000</f>
        <v>0.0775084233418896</v>
      </c>
      <c r="J4" s="15">
        <f>日间照护中心!F2/('2050总'!BM4+'2050总'!BJ4+'2050总'!BG4+'2050总'!BD4+'2050总'!BA4+'2050总'!AX4+'2050总'!AU4+'2050总'!AR4+'2050总'!AO4)*1000</f>
        <v>0.0721733519002819</v>
      </c>
      <c r="K4" s="15">
        <f>长者照护之家!F2/('2030总'!BM4+'2030总'!BJ4+'2030总'!BG4+'2030总'!BD4+'2030总'!BA4+'2030总'!AX4+'2030总'!AU4+'2030总'!AR4+'2030总'!AO4)*1000</f>
        <v>0.0333784737454462</v>
      </c>
      <c r="L4" s="15">
        <f>长者照护之家!F2/('2040总'!BM4+'2040总'!BJ4+'2040总'!BG4+'2040总'!BD4+'2040总'!BA4+'2040总'!AX4+'2040总'!AU4+'2040总'!AR4+'2040总'!AO4)*1000</f>
        <v>0.0319152331407781</v>
      </c>
      <c r="M4" s="15">
        <f>长者照护之家!F2/('2050总'!BM4+'2050总'!BJ4+'2050总'!BG4+'2050总'!BD4+'2050总'!BA4+'2050总'!AX4+'2050总'!AU4+'2050总'!AR4+'2050总'!AO4)*1000</f>
        <v>0.0297184390177631</v>
      </c>
      <c r="N4" s="15">
        <f>综合为老服务中心!F2/('2030总'!BM4+'2030总'!BJ4+'2030总'!BG4+'2030总'!BD4+'2030总'!BA4+'2030总'!AX4+'2030总'!AU4+'2030总'!AR4+'2030总'!AO4)*1000</f>
        <v>0.047683533922066</v>
      </c>
      <c r="O4" s="15">
        <f>综合为老服务中心!F2/('2040总'!BM4+'2040总'!BJ4+'2040总'!BG4+'2040总'!BD4+'2040总'!BA4+'2040总'!AX4+'2040总'!AU4+'2040总'!AR4+'2040总'!AO4)*1000</f>
        <v>0.0455931902011116</v>
      </c>
      <c r="P4" s="15">
        <f>综合为老服务中心!F2/('2050总'!BM4+'2050总'!BJ4+'2050总'!BG4+'2050总'!BD4+'2050总'!BA4+'2050总'!AX4+'2050总'!AU4+'2050总'!AR4+'2050总'!AO4)*1000</f>
        <v>0.0424549128825188</v>
      </c>
    </row>
    <row r="5" spans="1:16">
      <c r="A5" s="2" t="s">
        <v>763</v>
      </c>
      <c r="B5" s="15">
        <f>助餐点!F3/('2030总'!BM5+'2030总'!BJ5+'2030总'!BG5+'2030总'!BD5+'2030总'!BA5+'2030总'!AX5+'2030总'!AU5+'2030总'!AR5+'2030总'!AO5)*1000</f>
        <v>0.34474711473184</v>
      </c>
      <c r="C5" s="15">
        <f>助餐点!F3/('2040总'!BM5+'2040总'!BJ5+'2040总'!BG5+'2040总'!BD5+'2040总'!BA5+'2040总'!AX5+'2040总'!AU5+'2040总'!AR5+'2040总'!AO5)*1000</f>
        <v>0.319235406644517</v>
      </c>
      <c r="D5" s="15">
        <f>助餐点!F3/('2050总'!BM5+'2050总'!BJ5+'2050总'!BG5+'2050总'!BD5+'2050总'!BA5+'2050总'!AX5+'2050总'!AU5+'2050总'!AR5+'2050总'!AO5)*1000</f>
        <v>0.290665825971662</v>
      </c>
      <c r="E5" s="15">
        <f>睦邻点!F3/('2030总'!BM5+'2030总'!BJ5+'2030总'!BG5+'2030总'!BD5+'2030总'!BA5+'2030总'!AX5+'2030总'!AU5+'2030总'!AR5+'2030总'!AO5)*1000</f>
        <v>0.034474711473184</v>
      </c>
      <c r="F5" s="15">
        <f>睦邻点!F3/('2040总'!BM5+'2040总'!BJ5+'2040总'!BG5+'2040总'!BD5+'2040总'!BA5+'2040总'!AX5+'2040总'!AU5+'2040总'!AR5+'2040总'!AO5)*1000</f>
        <v>0.0319235406644517</v>
      </c>
      <c r="G5" s="15">
        <f>睦邻点!F3/('2050总'!BM5+'2050总'!BJ5+'2050总'!BG5+'2050总'!BD5+'2050总'!BA5+'2050总'!AX5+'2050总'!AU5+'2050总'!AR5+'2050总'!AO5)*1000</f>
        <v>0.0290665825971662</v>
      </c>
      <c r="H5" s="15">
        <f>日间照护中心!F3/('2030总'!BM5+'2030总'!BJ5+'2030总'!BG5+'2030总'!BD5+'2030总'!BA5+'2030总'!AX5+'2030总'!AU5+'2030总'!AR5+'2030总'!AO5)*1000</f>
        <v>0.0795570264765784</v>
      </c>
      <c r="I5" s="15">
        <f>日间照护中心!F3/('2040总'!BM5+'2040总'!BJ5+'2040总'!BG5+'2040总'!BD5+'2040总'!BA5+'2040总'!AX5+'2040总'!AU5+'2040总'!AR5+'2040总'!AO5)*1000</f>
        <v>0.0736697092256577</v>
      </c>
      <c r="J5" s="15">
        <f>日间照护中心!F3/('2050总'!BM5+'2050总'!BJ5+'2050总'!BG5+'2050总'!BD5+'2050总'!BA5+'2050总'!AX5+'2050总'!AU5+'2050总'!AR5+'2050总'!AO5)*1000</f>
        <v>0.0670767290703836</v>
      </c>
      <c r="K5" s="15">
        <f>长者照护之家!F3/('2030总'!BM5+'2030总'!BJ5+'2030总'!BG5+'2030总'!BD5+'2030总'!BA5+'2030总'!AX5+'2030总'!AU5+'2030总'!AR5+'2030总'!AO5)*1000</f>
        <v>0.00795570264765784</v>
      </c>
      <c r="L5" s="15">
        <f>长者照护之家!F3/('2040总'!BM5+'2040总'!BJ5+'2040总'!BG5+'2040总'!BD5+'2040总'!BA5+'2040总'!AX5+'2040总'!AU5+'2040总'!AR5+'2040总'!AO5)*1000</f>
        <v>0.00736697092256577</v>
      </c>
      <c r="M5" s="15">
        <f>长者照护之家!F3/('2050总'!BM5+'2050总'!BJ5+'2050总'!BG5+'2050总'!BD5+'2050总'!BA5+'2050总'!AX5+'2050总'!AU5+'2050总'!AR5+'2050总'!AO5)*1000</f>
        <v>0.00670767290703836</v>
      </c>
      <c r="N5" s="15">
        <f>综合为老服务中心!F3/('2030总'!BM5+'2030总'!BJ5+'2030总'!BG5+'2030总'!BD5+'2030总'!BA5+'2030总'!AX5+'2030总'!AU5+'2030总'!AR5+'2030总'!AO5)*1000</f>
        <v>0.0981203326544467</v>
      </c>
      <c r="O5" s="15">
        <f>综合为老服务中心!F3/('2040总'!BM5+'2040总'!BJ5+'2040总'!BG5+'2040总'!BD5+'2040总'!BA5+'2040总'!AX5+'2040总'!AU5+'2040总'!AR5+'2040总'!AO5)*1000</f>
        <v>0.0908593080449778</v>
      </c>
      <c r="P5" s="15">
        <f>综合为老服务中心!F3/('2050总'!BM5+'2050总'!BJ5+'2050总'!BG5+'2050总'!BD5+'2050总'!BA5+'2050总'!AX5+'2050总'!AU5+'2050总'!AR5+'2050总'!AO5)*1000</f>
        <v>0.0827279658534731</v>
      </c>
    </row>
    <row r="6" spans="1:16">
      <c r="A6" s="2" t="s">
        <v>764</v>
      </c>
      <c r="B6" s="15">
        <f>助餐点!F4/('2030总'!BM6+'2030总'!BJ6+'2030总'!BG6+'2030总'!BD6+'2030总'!BA6+'2030总'!AX6+'2030总'!AU6+'2030总'!AR6+'2030总'!AO6)*1000</f>
        <v>0.40193968311594</v>
      </c>
      <c r="C6" s="15">
        <f>助餐点!F4/('2040总'!BM6+'2040总'!BJ6+'2040总'!BG6+'2040总'!BD6+'2040总'!BA6+'2040总'!AX6+'2040总'!AU6+'2040总'!AR6+'2040总'!AO6)*1000</f>
        <v>0.386382709996926</v>
      </c>
      <c r="D6" s="15">
        <f>助餐点!F4/('2050总'!BM6+'2050总'!BJ6+'2050总'!BG6+'2050总'!BD6+'2050总'!BA6+'2050总'!AX6+'2050总'!AU6+'2050总'!AR6+'2050总'!AO6)*1000</f>
        <v>0.343941271103386</v>
      </c>
      <c r="E6" s="15">
        <f>睦邻点!F4/('2030总'!BM6+'2030总'!BJ6+'2030总'!BG6+'2030总'!BD6+'2030总'!BA6+'2030总'!AX6+'2030总'!AU6+'2030总'!AR6+'2030总'!AO6)*1000</f>
        <v>1.37437440033192</v>
      </c>
      <c r="F6" s="15">
        <f>睦邻点!F4/('2040总'!BM6+'2040总'!BJ6+'2040总'!BG6+'2040总'!BD6+'2040总'!BA6+'2040总'!AX6+'2040总'!AU6+'2040总'!AR6+'2040总'!AO6)*1000</f>
        <v>1.32117958902175</v>
      </c>
      <c r="G6" s="15">
        <f>睦邻点!F4/('2050总'!BM6+'2050总'!BJ6+'2050总'!BG6+'2050总'!BD6+'2050总'!BA6+'2050总'!AX6+'2050总'!AU6+'2050总'!AR6+'2050总'!AO6)*1000</f>
        <v>1.17605724957932</v>
      </c>
      <c r="H6" s="15">
        <f>日间照护中心!F4/('2030总'!BM6+'2030总'!BJ6+'2030总'!BG6+'2030总'!BD6+'2030总'!BA6+'2030总'!AX6+'2030总'!AU6+'2030总'!AR6+'2030总'!AO6)*1000</f>
        <v>0.112370233989403</v>
      </c>
      <c r="I6" s="15">
        <f>日间照护中心!F4/('2040总'!BM6+'2040总'!BJ6+'2040总'!BG6+'2040总'!BD6+'2040总'!BA6+'2040总'!AX6+'2040总'!AU6+'2040总'!AR6+'2040总'!AO6)*1000</f>
        <v>0.108020972687313</v>
      </c>
      <c r="J6" s="15">
        <f>日间照护中心!F4/('2050总'!BM6+'2050总'!BJ6+'2050总'!BG6+'2050总'!BD6+'2050总'!BA6+'2050总'!AX6+'2050总'!AU6+'2050总'!AR6+'2050总'!AO6)*1000</f>
        <v>0.0961556241794412</v>
      </c>
      <c r="K6" s="15">
        <f>长者照护之家!F4/('2030总'!BM6+'2030总'!BJ6+'2030总'!BG6+'2030总'!BD6+'2030总'!BA6+'2030总'!AX6+'2030总'!AU6+'2030总'!AR6+'2030总'!AO6)*1000</f>
        <v>0.0777947773772787</v>
      </c>
      <c r="L6" s="15">
        <f>长者照护之家!F4/('2040总'!BM6+'2040总'!BJ6+'2040总'!BG6+'2040总'!BD6+'2040总'!BA6+'2040总'!AX6+'2040总'!AU6+'2040总'!AR6+'2040总'!AO6)*1000</f>
        <v>0.0747837503219856</v>
      </c>
      <c r="M6" s="15">
        <f>长者照护之家!F4/('2050总'!BM6+'2050总'!BJ6+'2050总'!BG6+'2050总'!BD6+'2050总'!BA6+'2050总'!AX6+'2050总'!AU6+'2050总'!AR6+'2050总'!AO6)*1000</f>
        <v>0.0665692782780747</v>
      </c>
      <c r="N6" s="15">
        <f>综合为老服务中心!F4/('2030总'!BM6+'2030总'!BJ6+'2030总'!BG6+'2030总'!BD6+'2030总'!BA6+'2030总'!AX6+'2030总'!AU6+'2030总'!AR6+'2030总'!AO6)*1000</f>
        <v>0.0691509132242478</v>
      </c>
      <c r="O6" s="15">
        <f>综合为老服务中心!F4/('2040总'!BM6+'2040总'!BJ6+'2040总'!BG6+'2040总'!BD6+'2040总'!BA6+'2040总'!AX6+'2040总'!AU6+'2040总'!AR6+'2040总'!AO6)*1000</f>
        <v>0.0664744447306539</v>
      </c>
      <c r="P6" s="15">
        <f>综合为老服务中心!F4/('2050总'!BM6+'2050总'!BJ6+'2050总'!BG6+'2050总'!BD6+'2050总'!BA6+'2050总'!AX6+'2050总'!AU6+'2050总'!AR6+'2050总'!AO6)*1000</f>
        <v>0.059172691802733</v>
      </c>
    </row>
    <row r="7" spans="1:16">
      <c r="A7" s="2" t="s">
        <v>765</v>
      </c>
      <c r="B7" s="15">
        <f>助餐点!F5/('2030总'!BM7+'2030总'!BJ7+'2030总'!BG7+'2030总'!BD7+'2030总'!BA7+'2030总'!AX7+'2030总'!AU7+'2030总'!AR7+'2030总'!AO7)*1000</f>
        <v>0.28930436209779</v>
      </c>
      <c r="C7" s="15">
        <f>助餐点!F5/('2040总'!BM7+'2040总'!BJ7+'2040总'!BG7+'2040总'!BD7+'2040总'!BA7+'2040总'!AX7+'2040总'!AU7+'2040总'!AR7+'2040总'!AO7)*1000</f>
        <v>0.283298465829847</v>
      </c>
      <c r="D7" s="15">
        <f>助餐点!F5/('2050总'!BM7+'2050总'!BJ7+'2050总'!BG7+'2050总'!BD7+'2050总'!BA7+'2050总'!AX7+'2050总'!AU7+'2050总'!AR7+'2050总'!AO7)*1000</f>
        <v>0.266863050501266</v>
      </c>
      <c r="E7" s="15">
        <f>睦邻点!F5/('2030总'!BM7+'2030总'!BJ7+'2030总'!BG7+'2030总'!BD7+'2030总'!BA7+'2030总'!AX7+'2030总'!AU7+'2030总'!AR7+'2030总'!AO7)*1000</f>
        <v>0</v>
      </c>
      <c r="F7" s="15">
        <f>睦邻点!F5/('2040总'!BM7+'2040总'!BJ7+'2040总'!BG7+'2040总'!BD7+'2040总'!BA7+'2040总'!AX7+'2040总'!AU7+'2040总'!AR7+'2040总'!AO7)*1000</f>
        <v>0</v>
      </c>
      <c r="G7" s="15">
        <f>睦邻点!F5/('2050总'!BM7+'2050总'!BJ7+'2050总'!BG7+'2050总'!BD7+'2050总'!BA7+'2050总'!AX7+'2050总'!AU7+'2050总'!AR7+'2050总'!AO7)*1000</f>
        <v>0</v>
      </c>
      <c r="H7" s="15">
        <f>日间照护中心!F5/('2030总'!BM7+'2030总'!BJ7+'2030总'!BG7+'2030总'!BD7+'2030总'!BA7+'2030总'!AX7+'2030总'!AU7+'2030总'!AR7+'2030总'!AO7)*1000</f>
        <v>0.0667625450994901</v>
      </c>
      <c r="I7" s="15">
        <f>日间照护中心!F5/('2040总'!BM7+'2040总'!BJ7+'2040总'!BG7+'2040总'!BD7+'2040总'!BA7+'2040总'!AX7+'2040总'!AU7+'2040总'!AR7+'2040总'!AO7)*1000</f>
        <v>0.0653765690376569</v>
      </c>
      <c r="J7" s="15">
        <f>日间照护中心!F5/('2050总'!BM7+'2050总'!BJ7+'2050总'!BG7+'2050总'!BD7+'2050总'!BA7+'2050总'!AX7+'2050总'!AU7+'2050总'!AR7+'2050总'!AO7)*1000</f>
        <v>0.0615837808849076</v>
      </c>
      <c r="K7" s="15">
        <f>长者照护之家!F5/('2030总'!BM7+'2030总'!BJ7+'2030总'!BG7+'2030总'!BD7+'2030总'!BA7+'2030总'!AX7+'2030总'!AU7+'2030总'!AR7+'2030总'!AO7)*1000</f>
        <v>0.0500719088246176</v>
      </c>
      <c r="L7" s="15">
        <f>长者照护之家!F5/('2040总'!BM7+'2040总'!BJ7+'2040总'!BG7+'2040总'!BD7+'2040总'!BA7+'2040总'!AX7+'2040总'!AU7+'2040总'!AR7+'2040总'!AO7)*1000</f>
        <v>0.0490324267782427</v>
      </c>
      <c r="M7" s="15">
        <f>长者照护之家!F5/('2050总'!BM7+'2050总'!BJ7+'2050总'!BG7+'2050总'!BD7+'2050总'!BA7+'2050总'!AX7+'2050总'!AU7+'2050总'!AR7+'2050总'!AO7)*1000</f>
        <v>0.0461878356636807</v>
      </c>
      <c r="N7" s="15">
        <f>综合为老服务中心!F5/('2030总'!BM7+'2030总'!BJ7+'2030总'!BG7+'2030总'!BD7+'2030总'!BA7+'2030总'!AX7+'2030总'!AU7+'2030总'!AR7+'2030总'!AO7)*1000</f>
        <v>0.0611989996745326</v>
      </c>
      <c r="O7" s="15">
        <f>综合为老服务中心!F5/('2040总'!BM7+'2040总'!BJ7+'2040总'!BG7+'2040总'!BD7+'2040总'!BA7+'2040总'!AX7+'2040总'!AU7+'2040总'!AR7+'2040总'!AO7)*1000</f>
        <v>0.0599285216178522</v>
      </c>
      <c r="P7" s="15">
        <f>综合为老服务中心!F5/('2050总'!BM7+'2050总'!BJ7+'2050总'!BG7+'2050总'!BD7+'2050总'!BA7+'2050总'!AX7+'2050总'!AU7+'2050总'!AR7+'2050总'!AO7)*1000</f>
        <v>0.0564517991444986</v>
      </c>
    </row>
    <row r="8" spans="1:16">
      <c r="A8" s="2" t="s">
        <v>766</v>
      </c>
      <c r="B8" s="15">
        <f>助餐点!F6/('2030总'!BM8+'2030总'!BJ8+'2030总'!BG8+'2030总'!BD8+'2030总'!BA8+'2030总'!AX8+'2030总'!AU8+'2030总'!AR8+'2030总'!AO8)*1000</f>
        <v>0.227915644397968</v>
      </c>
      <c r="C8" s="15">
        <f>助餐点!F6/('2040总'!BM8+'2040总'!BJ8+'2040总'!BG8+'2040总'!BD8+'2040总'!BA8+'2040总'!AX8+'2040总'!AU8+'2040总'!AR8+'2040总'!AO8)*1000</f>
        <v>0.218965879963763</v>
      </c>
      <c r="D8" s="15">
        <f>助餐点!F6/('2050总'!BM8+'2050总'!BJ8+'2050总'!BG8+'2050总'!BD8+'2050总'!BA8+'2050总'!AX8+'2050总'!AU8+'2050总'!AR8+'2050总'!AO8)*1000</f>
        <v>0.203082877724198</v>
      </c>
      <c r="E8" s="15">
        <f>睦邻点!F6/('2030总'!BM8+'2030总'!BJ8+'2030总'!BG8+'2030总'!BD8+'2030总'!BA8+'2030总'!AX8+'2030总'!AU8+'2030总'!AR8+'2030总'!AO8)*1000</f>
        <v>0.154178230033919</v>
      </c>
      <c r="F8" s="15">
        <f>睦邻点!F6/('2040总'!BM8+'2040总'!BJ8+'2040总'!BG8+'2040总'!BD8+'2040总'!BA8+'2040总'!AX8+'2040总'!AU8+'2040总'!AR8+'2040总'!AO8)*1000</f>
        <v>0.148123977622546</v>
      </c>
      <c r="G8" s="15">
        <f>睦邻点!F6/('2050总'!BM8+'2050总'!BJ8+'2050总'!BG8+'2050总'!BD8+'2050总'!BA8+'2050总'!AX8+'2050总'!AU8+'2050总'!AR8+'2050总'!AO8)*1000</f>
        <v>0.137379593754604</v>
      </c>
      <c r="H8" s="15">
        <f>日间照护中心!F6/('2030总'!BM8+'2030总'!BJ8+'2030总'!BG8+'2030总'!BD8+'2030总'!BA8+'2030总'!AX8+'2030总'!AU8+'2030总'!AR8+'2030总'!AO8)*1000</f>
        <v>0.107254420893161</v>
      </c>
      <c r="I8" s="15">
        <f>日间照护中心!F6/('2040总'!BM8+'2040总'!BJ8+'2040总'!BG8+'2040总'!BD8+'2040总'!BA8+'2040总'!AX8+'2040总'!AU8+'2040总'!AR8+'2040总'!AO8)*1000</f>
        <v>0.103042767041771</v>
      </c>
      <c r="J8" s="15">
        <f>日间照护中心!F6/('2050总'!BM8+'2050总'!BJ8+'2050总'!BG8+'2050总'!BD8+'2050总'!BA8+'2050总'!AX8+'2050总'!AU8+'2050总'!AR8+'2050总'!AO8)*1000</f>
        <v>0.0955684130466812</v>
      </c>
      <c r="K8" s="15">
        <f>长者照护之家!F6/('2030总'!BM8+'2030总'!BJ8+'2030总'!BG8+'2030总'!BD8+'2030总'!BA8+'2030总'!AX8+'2030总'!AU8+'2030总'!AR8+'2030总'!AO8)*1000</f>
        <v>0.0402204078349354</v>
      </c>
      <c r="L8" s="15">
        <f>长者照护之家!F6/('2040总'!BM8+'2040总'!BJ8+'2040总'!BG8+'2040总'!BD8+'2040总'!BA8+'2040总'!AX8+'2040总'!AU8+'2040总'!AR8+'2040总'!AO8)*1000</f>
        <v>0.0386410376406641</v>
      </c>
      <c r="M8" s="15">
        <f>长者照护之家!F6/('2050总'!BM8+'2050总'!BJ8+'2050总'!BG8+'2050总'!BD8+'2050总'!BA8+'2050总'!AX8+'2050总'!AU8+'2050总'!AR8+'2050总'!AO8)*1000</f>
        <v>0.0358381548925054</v>
      </c>
      <c r="N8" s="15">
        <f>综合为老服务中心!F6/('2030总'!BM8+'2030总'!BJ8+'2030总'!BG8+'2030总'!BD8+'2030总'!BA8+'2030总'!AX8+'2030总'!AU8+'2030总'!AR8+'2030总'!AO8)*1000</f>
        <v>0.0647995459562849</v>
      </c>
      <c r="O8" s="15">
        <f>综合为老服务中心!F6/('2040总'!BM8+'2040总'!BJ8+'2040总'!BG8+'2040总'!BD8+'2040总'!BA8+'2040总'!AX8+'2040总'!AU8+'2040总'!AR8+'2040总'!AO8)*1000</f>
        <v>0.0622550050877366</v>
      </c>
      <c r="P8" s="15">
        <f>综合为老服务中心!F6/('2050总'!BM8+'2050总'!BJ8+'2050总'!BG8+'2050总'!BD8+'2050总'!BA8+'2050总'!AX8+'2050总'!AU8+'2050总'!AR8+'2050总'!AO8)*1000</f>
        <v>0.0577392495490366</v>
      </c>
    </row>
    <row r="9" spans="1:16">
      <c r="A9" s="2" t="s">
        <v>767</v>
      </c>
      <c r="B9" s="15">
        <f>助餐点!F7/('2030总'!BM9+'2030总'!BJ9+'2030总'!BG9+'2030总'!BD9+'2030总'!BA9+'2030总'!AX9+'2030总'!AU9+'2030总'!AR9+'2030总'!AO9)*1000</f>
        <v>0.375036962777581</v>
      </c>
      <c r="C9" s="15">
        <f>助餐点!F7/('2040总'!BM9+'2040总'!BJ9+'2040总'!BG9+'2040总'!BD9+'2040总'!BA9+'2040总'!AX9+'2040总'!AU9+'2040总'!AR9+'2040总'!AO9)*1000</f>
        <v>0.388040878614097</v>
      </c>
      <c r="D9" s="15">
        <f>助餐点!F7/('2050总'!BM9+'2050总'!BJ9+'2050总'!BG9+'2050总'!BD9+'2050总'!BA9+'2050总'!AX9+'2050总'!AU9+'2050总'!AR9+'2050总'!AO9)*1000</f>
        <v>0.384315493457398</v>
      </c>
      <c r="E9" s="15">
        <f>睦邻点!F7/('2030总'!BM9+'2030总'!BJ9+'2030总'!BG9+'2030总'!BD9+'2030总'!BA9+'2030总'!AX9+'2030总'!AU9+'2030总'!AR9+'2030总'!AO9)*1000</f>
        <v>0</v>
      </c>
      <c r="F9" s="15">
        <f>睦邻点!F7/('2040总'!BM9+'2040总'!BJ9+'2040总'!BG9+'2040总'!BD9+'2040总'!BA9+'2040总'!AX9+'2040总'!AU9+'2040总'!AR9+'2040总'!AO9)*1000</f>
        <v>0</v>
      </c>
      <c r="G9" s="15">
        <f>睦邻点!F7/('2050总'!BM9+'2050总'!BJ9+'2050总'!BG9+'2050总'!BD9+'2050总'!BA9+'2050总'!AX9+'2050总'!AU9+'2050总'!AR9+'2050总'!AO9)*1000</f>
        <v>0</v>
      </c>
      <c r="H9" s="15">
        <f>日间照护中心!F7/('2030总'!BM9+'2030总'!BJ9+'2030总'!BG9+'2030总'!BD9+'2030总'!BA9+'2030总'!AX9+'2030总'!AU9+'2030总'!AR9+'2030总'!AO9)*1000</f>
        <v>0.0937592406943954</v>
      </c>
      <c r="I9" s="15">
        <f>日间照护中心!F7/('2040总'!BM9+'2040总'!BJ9+'2040总'!BG9+'2040总'!BD9+'2040总'!BA9+'2040总'!AX9+'2040总'!AU9+'2040总'!AR9+'2040总'!AO9)*1000</f>
        <v>0.0970102196535243</v>
      </c>
      <c r="J9" s="15">
        <f>日间照护中心!F7/('2050总'!BM9+'2050总'!BJ9+'2050总'!BG9+'2050总'!BD9+'2050总'!BA9+'2050总'!AX9+'2050总'!AU9+'2050总'!AR9+'2050总'!AO9)*1000</f>
        <v>0.0960788733643496</v>
      </c>
      <c r="K9" s="15">
        <f>长者照护之家!F7/('2030总'!BM9+'2030总'!BJ9+'2030总'!BG9+'2030总'!BD9+'2030总'!BA9+'2030总'!AX9+'2030总'!AU9+'2030总'!AR9+'2030总'!AO9)*1000</f>
        <v>0.0432734957051055</v>
      </c>
      <c r="L9" s="15">
        <f>长者照护之家!F7/('2040总'!BM9+'2040总'!BJ9+'2040总'!BG9+'2040总'!BD9+'2040总'!BA9+'2040总'!AX9+'2040总'!AU9+'2040总'!AR9+'2040总'!AO9)*1000</f>
        <v>0.0447739475323958</v>
      </c>
      <c r="M9" s="15">
        <f>长者照护之家!F7/('2050总'!BM9+'2050总'!BJ9+'2050总'!BG9+'2050总'!BD9+'2050总'!BA9+'2050总'!AX9+'2050总'!AU9+'2050总'!AR9+'2050总'!AO9)*1000</f>
        <v>0.0443440953989306</v>
      </c>
      <c r="N9" s="15">
        <f>综合为老服务中心!F7/('2030总'!BM9+'2030总'!BJ9+'2030总'!BG9+'2030总'!BD9+'2030总'!BA9+'2030总'!AX9+'2030总'!AU9+'2030总'!AR9+'2030总'!AO9)*1000</f>
        <v>0.0432734957051055</v>
      </c>
      <c r="O9" s="15">
        <f>综合为老服务中心!F7/('2040总'!BM9+'2040总'!BJ9+'2040总'!BG9+'2040总'!BD9+'2040总'!BA9+'2040总'!AX9+'2040总'!AU9+'2040总'!AR9+'2040总'!AO9)*1000</f>
        <v>0.0447739475323958</v>
      </c>
      <c r="P9" s="15">
        <f>综合为老服务中心!F7/('2050总'!BM9+'2050总'!BJ9+'2050总'!BG9+'2050总'!BD9+'2050总'!BA9+'2050总'!AX9+'2050总'!AU9+'2050总'!AR9+'2050总'!AO9)*1000</f>
        <v>0.0443440953989306</v>
      </c>
    </row>
    <row r="10" spans="1:16">
      <c r="A10" s="2" t="s">
        <v>768</v>
      </c>
      <c r="B10" s="15">
        <f>助餐点!F8/('2030总'!BM10+'2030总'!BJ10+'2030总'!BG10+'2030总'!BD10+'2030总'!BA10+'2030总'!AX10+'2030总'!AU10+'2030总'!AR10+'2030总'!AO10)*1000</f>
        <v>0.243838601216509</v>
      </c>
      <c r="C10" s="15">
        <f>助餐点!F8/('2040总'!BM10+'2040总'!BJ10+'2040总'!BG10+'2040总'!BD10+'2040总'!BA10+'2040总'!AX10+'2040总'!AU10+'2040总'!AR10+'2040总'!AO10)*1000</f>
        <v>0.247998380047279</v>
      </c>
      <c r="D10" s="15">
        <f>助餐点!F8/('2050总'!BM10+'2050总'!BJ10+'2050总'!BG10+'2050总'!BD10+'2050总'!BA10+'2050总'!AX10+'2050总'!AU10+'2050总'!AR10+'2050总'!AO10)*1000</f>
        <v>0.240927637715564</v>
      </c>
      <c r="E10" s="15">
        <f>睦邻点!F8/('2030总'!BM10+'2030总'!BJ10+'2030总'!BG10+'2030总'!BD10+'2030总'!BA10+'2030总'!AX10+'2030总'!AU10+'2030总'!AR10+'2030总'!AO10)*1000</f>
        <v>0</v>
      </c>
      <c r="F10" s="15">
        <f>睦邻点!F8/('2040总'!BM10+'2040总'!BJ10+'2040总'!BG10+'2040总'!BD10+'2040总'!BA10+'2040总'!AX10+'2040总'!AU10+'2040总'!AR10+'2040总'!AO10)*1000</f>
        <v>0</v>
      </c>
      <c r="G10" s="15">
        <f>睦邻点!F8/('2050总'!BM10+'2050总'!BJ10+'2050总'!BG10+'2050总'!BD10+'2050总'!BA10+'2050总'!AX10+'2050总'!AU10+'2050总'!AR10+'2050总'!AO10)*1000</f>
        <v>0</v>
      </c>
      <c r="H10" s="15">
        <f>日间照护中心!F8/('2030总'!BM10+'2030总'!BJ10+'2030总'!BG10+'2030总'!BD10+'2030总'!BA10+'2030总'!AX10+'2030总'!AU10+'2030总'!AR10+'2030总'!AO10)*1000</f>
        <v>0.0604003874573003</v>
      </c>
      <c r="I10" s="15">
        <f>日间照护中心!F8/('2040总'!BM10+'2040总'!BJ10+'2040总'!BG10+'2040总'!BD10+'2040总'!BA10+'2040总'!AX10+'2040总'!AU10+'2040总'!AR10+'2040总'!AO10)*1000</f>
        <v>0.0614307913878581</v>
      </c>
      <c r="J10" s="15">
        <f>日间照护中心!F8/('2050总'!BM10+'2050总'!BJ10+'2050总'!BG10+'2050总'!BD10+'2050总'!BA10+'2050总'!AX10+'2050总'!AU10+'2050总'!AR10+'2050总'!AO10)*1000</f>
        <v>0.0596793231038553</v>
      </c>
      <c r="K10" s="15">
        <f>长者照护之家!F8/('2030总'!BM10+'2030总'!BJ10+'2030总'!BG10+'2030总'!BD10+'2030总'!BA10+'2030总'!AX10+'2030总'!AU10+'2030总'!AR10+'2030总'!AO10)*1000</f>
        <v>0.0402669249715335</v>
      </c>
      <c r="L10" s="15">
        <f>长者照护之家!F8/('2040总'!BM10+'2040总'!BJ10+'2040总'!BG10+'2040总'!BD10+'2040总'!BA10+'2040总'!AX10+'2040总'!AU10+'2040总'!AR10+'2040总'!AO10)*1000</f>
        <v>0.0409538609252387</v>
      </c>
      <c r="M10" s="15">
        <f>长者照护之家!F8/('2050总'!BM10+'2050总'!BJ10+'2050总'!BG10+'2050总'!BD10+'2050总'!BA10+'2050总'!AX10+'2050总'!AU10+'2050总'!AR10+'2050总'!AO10)*1000</f>
        <v>0.0397862154025702</v>
      </c>
      <c r="N10" s="15">
        <f>综合为老服务中心!F8/('2030总'!BM10+'2030总'!BJ10+'2030总'!BG10+'2030总'!BD10+'2030总'!BA10+'2030总'!AX10+'2030总'!AU10+'2030总'!AR10+'2030总'!AO10)*1000</f>
        <v>0.0559262846826854</v>
      </c>
      <c r="O10" s="15">
        <f>综合为老服务中心!F8/('2040总'!BM10+'2040总'!BJ10+'2040总'!BG10+'2040总'!BD10+'2040总'!BA10+'2040总'!AX10+'2040总'!AU10+'2040总'!AR10+'2040总'!AO10)*1000</f>
        <v>0.0568803623961649</v>
      </c>
      <c r="P10" s="15">
        <f>综合为老服务中心!F8/('2050总'!BM10+'2050总'!BJ10+'2050总'!BG10+'2050总'!BD10+'2050总'!BA10+'2050总'!AX10+'2050总'!AU10+'2050总'!AR10+'2050总'!AO10)*1000</f>
        <v>0.0552586325035697</v>
      </c>
    </row>
    <row r="11" spans="1:16">
      <c r="A11" s="2" t="s">
        <v>769</v>
      </c>
      <c r="B11" s="15">
        <f>助餐点!F9/('2030总'!BM11+'2030总'!BJ11+'2030总'!BG11+'2030总'!BD11+'2030总'!BA11+'2030总'!AX11+'2030总'!AU11+'2030总'!AR11+'2030总'!AO11)*1000</f>
        <v>0.195965248829208</v>
      </c>
      <c r="C11" s="15">
        <f>助餐点!F9/('2040总'!BM11+'2040总'!BJ11+'2040总'!BG11+'2040总'!BD11+'2040总'!BA11+'2040总'!AX11+'2040总'!AU11+'2040总'!AR11+'2040总'!AO11)*1000</f>
        <v>0.156890033960822</v>
      </c>
      <c r="D11" s="15">
        <f>助餐点!F9/('2050总'!BM11+'2050总'!BJ11+'2050总'!BG11+'2050总'!BD11+'2050总'!BA11+'2050总'!AX11+'2050总'!AU11+'2050总'!AR11+'2050总'!AO11)*1000</f>
        <v>0.126148855649667</v>
      </c>
      <c r="E11" s="15">
        <f>睦邻点!F9/('2030总'!BM11+'2030总'!BJ11+'2030总'!BG11+'2030总'!BD11+'2030总'!BA11+'2030总'!AX11+'2030总'!AU11+'2030总'!AR11+'2030总'!AO11)*1000</f>
        <v>0.217294799722183</v>
      </c>
      <c r="F11" s="15">
        <f>睦邻点!F9/('2040总'!BM11+'2040总'!BJ11+'2040总'!BG11+'2040总'!BD11+'2040总'!BA11+'2040总'!AX11+'2040总'!AU11+'2040总'!AR11+'2040总'!AO11)*1000</f>
        <v>0.173966500242272</v>
      </c>
      <c r="G11" s="15">
        <f>睦邻点!F9/('2050总'!BM11+'2050总'!BJ11+'2050总'!BG11+'2050总'!BD11+'2050总'!BA11+'2050总'!AX11+'2050总'!AU11+'2050总'!AR11+'2050总'!AO11)*1000</f>
        <v>0.139879343339426</v>
      </c>
      <c r="H11" s="15">
        <f>日间照护中心!F9/('2030总'!BM11+'2030总'!BJ11+'2030总'!BG11+'2030总'!BD11+'2030总'!BA11+'2030总'!AX11+'2030总'!AU11+'2030总'!AR11+'2030总'!AO11)*1000</f>
        <v>0.101315366741631</v>
      </c>
      <c r="I11" s="15">
        <f>日间照护中心!F9/('2040总'!BM11+'2040总'!BJ11+'2040总'!BG11+'2040总'!BD11+'2040总'!BA11+'2040总'!AX11+'2040总'!AU11+'2040总'!AR11+'2040总'!AO11)*1000</f>
        <v>0.0811132148368877</v>
      </c>
      <c r="J11" s="15">
        <f>日间照护中心!F9/('2050总'!BM11+'2050总'!BJ11+'2050总'!BG11+'2050总'!BD11+'2050总'!BA11+'2050总'!AX11+'2050总'!AU11+'2050总'!AR11+'2050总'!AO11)*1000</f>
        <v>0.0652198165263582</v>
      </c>
      <c r="K11" s="15">
        <f>长者照护之家!F9/('2030总'!BM11+'2030总'!BJ11+'2030总'!BG11+'2030总'!BD11+'2030总'!BA11+'2030总'!AX11+'2030总'!AU11+'2030总'!AR11+'2030总'!AO11)*1000</f>
        <v>0.0266619386162187</v>
      </c>
      <c r="L11" s="15">
        <f>长者照护之家!F9/('2040总'!BM11+'2040总'!BJ11+'2040总'!BG11+'2040总'!BD11+'2040总'!BA11+'2040总'!AX11+'2040总'!AU11+'2040总'!AR11+'2040总'!AO11)*1000</f>
        <v>0.0213455828518126</v>
      </c>
      <c r="M11" s="15">
        <f>长者照护之家!F9/('2050总'!BM11+'2050总'!BJ11+'2050总'!BG11+'2050总'!BD11+'2050总'!BA11+'2050总'!AX11+'2050总'!AU11+'2050总'!AR11+'2050总'!AO11)*1000</f>
        <v>0.0171631096121995</v>
      </c>
      <c r="N11" s="15">
        <f>综合为老服务中心!F9/('2030总'!BM11+'2030总'!BJ11+'2030总'!BG11+'2030总'!BD11+'2030总'!BA11+'2030总'!AX11+'2030总'!AU11+'2030总'!AR11+'2030总'!AO11)*1000</f>
        <v>0.105314657534064</v>
      </c>
      <c r="O11" s="15">
        <f>综合为老服务中心!F9/('2040总'!BM11+'2040总'!BJ11+'2040总'!BG11+'2040总'!BD11+'2040总'!BA11+'2040总'!AX11+'2040总'!AU11+'2040总'!AR11+'2040总'!AO11)*1000</f>
        <v>0.0843150522646596</v>
      </c>
      <c r="P11" s="15">
        <f>综合为老服务中心!F9/('2050总'!BM11+'2050总'!BJ11+'2050总'!BG11+'2050总'!BD11+'2050总'!BA11+'2050总'!AX11+'2050总'!AU11+'2050总'!AR11+'2050总'!AO11)*1000</f>
        <v>0.0677942829681882</v>
      </c>
    </row>
    <row r="12" spans="1:16">
      <c r="A12" s="2" t="s">
        <v>770</v>
      </c>
      <c r="B12" s="15">
        <f>助餐点!F10/('2030总'!BM12+'2030总'!BJ12+'2030总'!BG12+'2030总'!BD12+'2030总'!BA12+'2030总'!AX12+'2030总'!AU12+'2030总'!AR12+'2030总'!AO12)*1000</f>
        <v>0.220022304761145</v>
      </c>
      <c r="C12" s="15">
        <f>助餐点!F10/('2040总'!BM12+'2040总'!BJ12+'2040总'!BG12+'2040总'!BD12+'2040总'!BA12+'2040总'!AX12+'2040总'!AU12+'2040总'!AR12+'2040总'!AO12)*1000</f>
        <v>0.185001896269437</v>
      </c>
      <c r="D12" s="15">
        <f>助餐点!F10/('2050总'!BM12+'2050总'!BJ12+'2050总'!BG12+'2050总'!BD12+'2050总'!BA12+'2050总'!AX12+'2050总'!AU12+'2050总'!AR12+'2050总'!AO12)*1000</f>
        <v>0.15695845898185</v>
      </c>
      <c r="E12" s="15">
        <f>睦邻点!F10/('2030总'!BM12+'2030总'!BJ12+'2030总'!BG12+'2030总'!BD12+'2030总'!BA12+'2030总'!AX12+'2030总'!AU12+'2030总'!AR12+'2030总'!AO12)*1000</f>
        <v>0.100385176547272</v>
      </c>
      <c r="F12" s="15">
        <f>睦邻点!F10/('2040总'!BM12+'2040总'!BJ12+'2040总'!BG12+'2040总'!BD12+'2040总'!BA12+'2040总'!AX12+'2040总'!AU12+'2040总'!AR12+'2040总'!AO12)*1000</f>
        <v>0.0844071151729305</v>
      </c>
      <c r="G12" s="15">
        <f>睦邻点!F10/('2050总'!BM12+'2050总'!BJ12+'2050总'!BG12+'2050总'!BD12+'2050总'!BA12+'2050总'!AX12+'2050总'!AU12+'2050总'!AR12+'2050总'!AO12)*1000</f>
        <v>0.0716122969104689</v>
      </c>
      <c r="H12" s="15">
        <f>日间照护中心!F10/('2030总'!BM12+'2030总'!BJ12+'2030总'!BG12+'2030总'!BD12+'2030总'!BA12+'2030总'!AX12+'2030总'!AU12+'2030总'!AR12+'2030总'!AO12)*1000</f>
        <v>0.0838835036901866</v>
      </c>
      <c r="I12" s="15">
        <f>日间照护中心!F10/('2040总'!BM12+'2040总'!BJ12+'2040总'!BG12+'2040总'!BD12+'2040总'!BA12+'2040总'!AX12+'2040总'!AU12+'2040总'!AR12+'2040总'!AO12)*1000</f>
        <v>0.0705319729527228</v>
      </c>
      <c r="J12" s="15">
        <f>日间照护中心!F10/('2050总'!BM12+'2050总'!BJ12+'2050总'!BG12+'2050总'!BD12+'2050总'!BA12+'2050总'!AX12+'2050总'!AU12+'2050总'!AR12+'2050总'!AO12)*1000</f>
        <v>0.0598404124868302</v>
      </c>
      <c r="K12" s="15">
        <f>长者照护之家!F10/('2030总'!BM12+'2030总'!BJ12+'2030总'!BG12+'2030总'!BD12+'2030总'!BA12+'2030总'!AX12+'2030总'!AU12+'2030总'!AR12+'2030总'!AO12)*1000</f>
        <v>0.0206270910713574</v>
      </c>
      <c r="L12" s="15">
        <f>长者照护之家!F10/('2040总'!BM12+'2040总'!BJ12+'2040总'!BG12+'2040总'!BD12+'2040总'!BA12+'2040总'!AX12+'2040总'!AU12+'2040总'!AR12+'2040总'!AO12)*1000</f>
        <v>0.0173439277752597</v>
      </c>
      <c r="M12" s="15">
        <f>长者照护之家!F10/('2050总'!BM12+'2050总'!BJ12+'2050总'!BG12+'2050总'!BD12+'2050总'!BA12+'2050总'!AX12+'2050总'!AU12+'2050总'!AR12+'2050总'!AO12)*1000</f>
        <v>0.0147148555295484</v>
      </c>
      <c r="N12" s="15">
        <f>综合为老服务中心!F10/('2030总'!BM12+'2030总'!BJ12+'2030总'!BG12+'2030总'!BD12+'2030总'!BA12+'2030总'!AX12+'2030总'!AU12+'2030总'!AR12+'2030总'!AO12)*1000</f>
        <v>0.0371287639284432</v>
      </c>
      <c r="O12" s="15">
        <f>综合为老服务中心!F10/('2040总'!BM12+'2040总'!BJ12+'2040总'!BG12+'2040总'!BD12+'2040总'!BA12+'2040总'!AX12+'2040总'!AU12+'2040总'!AR12+'2040总'!AO12)*1000</f>
        <v>0.0312190699954675</v>
      </c>
      <c r="P12" s="15">
        <f>综合为老服务中心!F10/('2050总'!BM12+'2050总'!BJ12+'2050总'!BG12+'2050总'!BD12+'2050总'!BA12+'2050总'!AX12+'2050总'!AU12+'2050总'!AR12+'2050总'!AO12)*1000</f>
        <v>0.0264867399531871</v>
      </c>
    </row>
    <row r="13" spans="1:16">
      <c r="A13" s="2" t="s">
        <v>771</v>
      </c>
      <c r="B13" s="15">
        <f>助餐点!F11/('2030总'!BM13+'2030总'!BJ13+'2030总'!BG13+'2030总'!BD13+'2030总'!BA13+'2030总'!AX13+'2030总'!AU13+'2030总'!AR13+'2030总'!AO13)*1000</f>
        <v>0.734519019079628</v>
      </c>
      <c r="C13" s="15">
        <f>助餐点!F11/('2040总'!BM13+'2040总'!BJ13+'2040总'!BG13+'2040总'!BD13+'2040总'!BA13+'2040总'!AX13+'2040总'!AU13+'2040总'!AR13+'2040总'!AO13)*1000</f>
        <v>0.567020262545706</v>
      </c>
      <c r="D13" s="15">
        <f>助餐点!F11/('2050总'!BM13+'2050总'!BJ13+'2050总'!BG13+'2050总'!BD13+'2050总'!BA13+'2050总'!AX13+'2050总'!AU13+'2050总'!AR13+'2050总'!AO13)*1000</f>
        <v>0.423074724143845</v>
      </c>
      <c r="E13" s="15">
        <f>睦邻点!F11/('2030总'!BM13+'2030总'!BJ13+'2030总'!BG13+'2030总'!BD13+'2030总'!BA13+'2030总'!AX13+'2030总'!AU13+'2030总'!AR13+'2030总'!AO13)*1000</f>
        <v>0.406963240300875</v>
      </c>
      <c r="F13" s="15">
        <f>睦邻点!F11/('2040总'!BM13+'2040总'!BJ13+'2040总'!BG13+'2040总'!BD13+'2040总'!BA13+'2040总'!AX13+'2040总'!AU13+'2040总'!AR13+'2040总'!AO13)*1000</f>
        <v>0.314159875194243</v>
      </c>
      <c r="G13" s="15">
        <f>睦邻点!F11/('2050总'!BM13+'2050总'!BJ13+'2050总'!BG13+'2050总'!BD13+'2050总'!BA13+'2050总'!AX13+'2050总'!AU13+'2050总'!AR13+'2050总'!AO13)*1000</f>
        <v>0.234406266079698</v>
      </c>
      <c r="H13" s="15">
        <f>日间照护中心!F11/('2030总'!BM13+'2030总'!BJ13+'2030总'!BG13+'2030总'!BD13+'2030总'!BA13+'2030总'!AX13+'2030总'!AU13+'2030总'!AR13+'2030总'!AO13)*1000</f>
        <v>0.113155632669024</v>
      </c>
      <c r="I13" s="15">
        <f>日间照护中心!F11/('2040总'!BM13+'2040总'!BJ13+'2040总'!BG13+'2040总'!BD13+'2040总'!BA13+'2040总'!AX13+'2040总'!AU13+'2040总'!AR13+'2040总'!AO13)*1000</f>
        <v>0.0873517701759602</v>
      </c>
      <c r="J13" s="15">
        <f>日间照护中心!F11/('2050总'!BM13+'2050总'!BJ13+'2050总'!BG13+'2050总'!BD13+'2050总'!BA13+'2050总'!AX13+'2050总'!AU13+'2050总'!AR13+'2050总'!AO13)*1000</f>
        <v>0.06517637642216</v>
      </c>
      <c r="K13" s="15">
        <f>长者照护之家!F11/('2030总'!BM13+'2030总'!BJ13+'2030总'!BG13+'2030总'!BD13+'2030总'!BA13+'2030总'!AX13+'2030总'!AU13+'2030总'!AR13+'2030总'!AO13)*1000</f>
        <v>0.0158814923044244</v>
      </c>
      <c r="L13" s="15">
        <f>长者照护之家!F11/('2040总'!BM13+'2040总'!BJ13+'2040总'!BG13+'2040总'!BD13+'2040总'!BA13+'2040总'!AX13+'2040总'!AU13+'2040总'!AR13+'2040总'!AO13)*1000</f>
        <v>0.0122598975685558</v>
      </c>
      <c r="M13" s="15">
        <f>长者照护之家!F11/('2050总'!BM13+'2050总'!BJ13+'2050总'!BG13+'2050总'!BD13+'2050总'!BA13+'2050总'!AX13+'2050总'!AU13+'2050总'!AR13+'2050总'!AO13)*1000</f>
        <v>0.00914756160311017</v>
      </c>
      <c r="N13" s="15">
        <f>综合为老服务中心!F11/('2030总'!BM13+'2030总'!BJ13+'2030总'!BG13+'2030总'!BD13+'2030总'!BA13+'2030总'!AX13+'2030总'!AU13+'2030总'!AR13+'2030总'!AO13)*1000</f>
        <v>0.0595555961415914</v>
      </c>
      <c r="O13" s="15">
        <f>综合为老服务中心!F11/('2040总'!BM13+'2040总'!BJ13+'2040总'!BG13+'2040总'!BD13+'2040总'!BA13+'2040总'!AX13+'2040总'!AU13+'2040总'!AR13+'2040总'!AO13)*1000</f>
        <v>0.0459746158820843</v>
      </c>
      <c r="P13" s="15">
        <f>综合为老服务中心!F11/('2050总'!BM13+'2050总'!BJ13+'2050总'!BG13+'2050总'!BD13+'2050总'!BA13+'2050总'!AX13+'2050总'!AU13+'2050总'!AR13+'2050总'!AO13)*1000</f>
        <v>0.0343033560116631</v>
      </c>
    </row>
    <row r="14" spans="1:16">
      <c r="A14" s="2" t="s">
        <v>772</v>
      </c>
      <c r="B14" s="15">
        <f>助餐点!F12/('2030总'!BM14+'2030总'!BJ14+'2030总'!BG14+'2030总'!BD14+'2030总'!BA14+'2030总'!AX14+'2030总'!AU14+'2030总'!AR14+'2030总'!AO14)*1000</f>
        <v>0.233943832212648</v>
      </c>
      <c r="C14" s="15">
        <f>助餐点!F12/('2040总'!BM14+'2040总'!BJ14+'2040总'!BG14+'2040总'!BD14+'2040总'!BA14+'2040总'!AX14+'2040总'!AU14+'2040总'!AR14+'2040总'!AO14)*1000</f>
        <v>0.196290311387812</v>
      </c>
      <c r="D14" s="15">
        <f>助餐点!F12/('2050总'!BM14+'2050总'!BJ14+'2050总'!BG14+'2050总'!BD14+'2050总'!BA14+'2050总'!AX14+'2050总'!AU14+'2050总'!AR14+'2050总'!AO14)*1000</f>
        <v>0.157643688639384</v>
      </c>
      <c r="E14" s="15">
        <f>睦邻点!F12/('2030总'!BM14+'2030总'!BJ14+'2030总'!BG14+'2030总'!BD14+'2030总'!BA14+'2030总'!AX14+'2030总'!AU14+'2030总'!AR14+'2030总'!AO14)*1000</f>
        <v>0.356232653596532</v>
      </c>
      <c r="F14" s="15">
        <f>睦邻点!F12/('2040总'!BM14+'2040总'!BJ14+'2040总'!BG14+'2040总'!BD14+'2040总'!BA14+'2040总'!AX14+'2040总'!AU14+'2040总'!AR14+'2040总'!AO14)*1000</f>
        <v>0.29889661052235</v>
      </c>
      <c r="G14" s="15">
        <f>睦邻点!F12/('2050总'!BM14+'2050总'!BJ14+'2050总'!BG14+'2050总'!BD14+'2050总'!BA14+'2050总'!AX14+'2050总'!AU14+'2050总'!AR14+'2050总'!AO14)*1000</f>
        <v>0.240048344064516</v>
      </c>
      <c r="H14" s="15">
        <f>日间照护中心!F12/('2030总'!BM14+'2030总'!BJ14+'2030总'!BG14+'2030总'!BD14+'2030总'!BA14+'2030总'!AX14+'2030总'!AU14+'2030总'!AR14+'2030总'!AO14)*1000</f>
        <v>0.106338105551204</v>
      </c>
      <c r="I14" s="15">
        <f>日间照护中心!F12/('2040总'!BM14+'2040总'!BJ14+'2040总'!BG14+'2040总'!BD14+'2040总'!BA14+'2040总'!AX14+'2040总'!AU14+'2040总'!AR14+'2040总'!AO14)*1000</f>
        <v>0.0892228688126419</v>
      </c>
      <c r="J14" s="15">
        <f>日间照护中心!F12/('2050总'!BM14+'2050总'!BJ14+'2050总'!BG14+'2050总'!BD14+'2050总'!BA14+'2050总'!AX14+'2050总'!AU14+'2050总'!AR14+'2050总'!AO14)*1000</f>
        <v>0.0716562221088108</v>
      </c>
      <c r="K14" s="15">
        <f>长者照护之家!F12/('2030总'!BM14+'2030总'!BJ14+'2030总'!BG14+'2030总'!BD14+'2030总'!BA14+'2030总'!AX14+'2030总'!AU14+'2030总'!AR14+'2030总'!AO14)*1000</f>
        <v>0.0159507158326805</v>
      </c>
      <c r="L14" s="15">
        <f>长者照护之家!F12/('2040总'!BM14+'2040总'!BJ14+'2040总'!BG14+'2040总'!BD14+'2040总'!BA14+'2040总'!AX14+'2040总'!AU14+'2040总'!AR14+'2040总'!AO14)*1000</f>
        <v>0.0133834303218963</v>
      </c>
      <c r="M14" s="15">
        <f>长者照护之家!F12/('2050总'!BM14+'2050总'!BJ14+'2050总'!BG14+'2050总'!BD14+'2050总'!BA14+'2050总'!AX14+'2050总'!AU14+'2050总'!AR14+'2050总'!AO14)*1000</f>
        <v>0.0107484333163216</v>
      </c>
      <c r="N14" s="15">
        <f>综合为老服务中心!F12/('2030总'!BM14+'2030总'!BJ14+'2030总'!BG14+'2030总'!BD14+'2030总'!BA14+'2030总'!AX14+'2030总'!AU14+'2030总'!AR14+'2030总'!AO14)*1000</f>
        <v>0.0454890784857926</v>
      </c>
      <c r="O14" s="15">
        <f>综合为老服务中心!F12/('2040总'!BM14+'2040总'!BJ14+'2040总'!BG14+'2040总'!BD14+'2040总'!BA14+'2040总'!AX14+'2040总'!AU14+'2040总'!AR14+'2040总'!AO14)*1000</f>
        <v>0.0381675605476301</v>
      </c>
      <c r="P14" s="15">
        <f>综合为老服务中心!F12/('2050总'!BM14+'2050总'!BJ14+'2050总'!BG14+'2050总'!BD14+'2050总'!BA14+'2050总'!AX14+'2050总'!AU14+'2050总'!AR14+'2050总'!AO14)*1000</f>
        <v>0.0306529394576579</v>
      </c>
    </row>
    <row r="15" spans="1:16">
      <c r="A15" s="2" t="s">
        <v>773</v>
      </c>
      <c r="B15" s="15">
        <f>助餐点!F13/('2030总'!BM15+'2030总'!BJ15+'2030总'!BG15+'2030总'!BD15+'2030总'!BA15+'2030总'!AX15+'2030总'!AU15+'2030总'!AR15+'2030总'!AO15)*1000</f>
        <v>0.246920354467887</v>
      </c>
      <c r="C15" s="15">
        <f>助餐点!F13/('2040总'!BM15+'2040总'!BJ15+'2040总'!BG15+'2040总'!BD15+'2040总'!BA15+'2040总'!AX15+'2040总'!AU15+'2040总'!AR15+'2040总'!AO15)*1000</f>
        <v>0.213524398128103</v>
      </c>
      <c r="D15" s="15">
        <f>助餐点!F13/('2050总'!BM15+'2050总'!BJ15+'2050总'!BG15+'2050总'!BD15+'2050总'!BA15+'2050总'!AX15+'2050总'!AU15+'2050总'!AR15+'2050总'!AO15)*1000</f>
        <v>0.198926350281674</v>
      </c>
      <c r="E15" s="15">
        <f>睦邻点!F13/('2030总'!BM15+'2030总'!BJ15+'2030总'!BG15+'2030总'!BD15+'2030总'!BA15+'2030总'!AX15+'2030总'!AU15+'2030总'!AR15+'2030总'!AO15)*1000</f>
        <v>0.720184367198003</v>
      </c>
      <c r="F15" s="15">
        <f>睦邻点!F13/('2040总'!BM15+'2040总'!BJ15+'2040总'!BG15+'2040总'!BD15+'2040总'!BA15+'2040总'!AX15+'2040总'!AU15+'2040总'!AR15+'2040总'!AO15)*1000</f>
        <v>0.6227794945403</v>
      </c>
      <c r="G15" s="15">
        <f>睦邻点!F13/('2050总'!BM15+'2050总'!BJ15+'2050总'!BG15+'2050总'!BD15+'2050总'!BA15+'2050总'!AX15+'2050总'!AU15+'2050总'!AR15+'2050总'!AO15)*1000</f>
        <v>0.580201854988216</v>
      </c>
      <c r="H15" s="15">
        <f>日间照护中心!F13/('2030总'!BM15+'2030总'!BJ15+'2030总'!BG15+'2030总'!BD15+'2030总'!BA15+'2030总'!AX15+'2030总'!AU15+'2030总'!AR15+'2030总'!AO15)*1000</f>
        <v>0.246920354467887</v>
      </c>
      <c r="I15" s="15">
        <f>日间照护中心!F13/('2040总'!BM15+'2040总'!BJ15+'2040总'!BG15+'2040总'!BD15+'2040总'!BA15+'2040总'!AX15+'2040总'!AU15+'2040总'!AR15+'2040总'!AO15)*1000</f>
        <v>0.213524398128103</v>
      </c>
      <c r="J15" s="15">
        <f>日间照护中心!F13/('2050总'!BM15+'2050总'!BJ15+'2050总'!BG15+'2050总'!BD15+'2050总'!BA15+'2050总'!AX15+'2050总'!AU15+'2050总'!AR15+'2050总'!AO15)*1000</f>
        <v>0.198926350281674</v>
      </c>
      <c r="K15" s="15">
        <f>长者照护之家!F13/('2030总'!BM15+'2030总'!BJ15+'2030总'!BG15+'2030总'!BD15+'2030总'!BA15+'2030总'!AX15+'2030总'!AU15+'2030总'!AR15+'2030总'!AO15)*1000</f>
        <v>0.0102883481028286</v>
      </c>
      <c r="L15" s="15">
        <f>长者照护之家!F13/('2040总'!BM15+'2040总'!BJ15+'2040总'!BG15+'2040总'!BD15+'2040总'!BA15+'2040总'!AX15+'2040总'!AU15+'2040总'!AR15+'2040总'!AO15)*1000</f>
        <v>0.00889684992200428</v>
      </c>
      <c r="M15" s="15">
        <f>长者照护之家!F13/('2050总'!BM15+'2050总'!BJ15+'2050总'!BG15+'2050总'!BD15+'2050总'!BA15+'2050总'!AX15+'2050总'!AU15+'2050总'!AR15+'2050总'!AO15)*1000</f>
        <v>0.00828859792840309</v>
      </c>
      <c r="N15" s="15">
        <f>综合为老服务中心!F13/('2030总'!BM15+'2030总'!BJ15+'2030总'!BG15+'2030总'!BD15+'2030总'!BA15+'2030总'!AX15+'2030总'!AU15+'2030总'!AR15+'2030总'!AO15)*1000</f>
        <v>0.0617300886169717</v>
      </c>
      <c r="O15" s="15">
        <f>综合为老服务中心!F13/('2040总'!BM15+'2040总'!BJ15+'2040总'!BG15+'2040总'!BD15+'2040总'!BA15+'2040总'!AX15+'2040总'!AU15+'2040总'!AR15+'2040总'!AO15)*1000</f>
        <v>0.0533810995320257</v>
      </c>
      <c r="P15" s="15">
        <f>综合为老服务中心!F13/('2050总'!BM15+'2050总'!BJ15+'2050总'!BG15+'2050总'!BD15+'2050总'!BA15+'2050总'!AX15+'2050总'!AU15+'2050总'!AR15+'2050总'!AO15)*1000</f>
        <v>0.0497315875704185</v>
      </c>
    </row>
    <row r="16" spans="1:16">
      <c r="A16" s="2" t="s">
        <v>774</v>
      </c>
      <c r="B16" s="15">
        <f>助餐点!F14/('2030总'!BM16+'2030总'!BJ16+'2030总'!BG16+'2030总'!BD16+'2030总'!BA16+'2030总'!AX16+'2030总'!AU16+'2030总'!AR16+'2030总'!AO16)*1000</f>
        <v>0.394568112320389</v>
      </c>
      <c r="C16" s="15">
        <f>助餐点!F14/('2040总'!BM16+'2040总'!BJ16+'2040总'!BG16+'2040总'!BD16+'2040总'!BA16+'2040总'!AX16+'2040总'!AU16+'2040总'!AR16+'2040总'!AO16)*1000</f>
        <v>0.294333166748937</v>
      </c>
      <c r="D16" s="15">
        <f>助餐点!F14/('2050总'!BM16+'2050总'!BJ16+'2050总'!BG16+'2050总'!BD16+'2050总'!BA16+'2050总'!AX16+'2050总'!AU16+'2050总'!AR16+'2050总'!AO16)*1000</f>
        <v>0.215215512554799</v>
      </c>
      <c r="E16" s="15">
        <f>睦邻点!F14/('2030总'!BM16+'2030总'!BJ16+'2030总'!BG16+'2030总'!BD16+'2030总'!BA16+'2030总'!AX16+'2030总'!AU16+'2030总'!AR16+'2030总'!AO16)*1000</f>
        <v>0.4726597178838</v>
      </c>
      <c r="F16" s="15">
        <f>睦邻点!F14/('2040总'!BM16+'2040总'!BJ16+'2040总'!BG16+'2040总'!BD16+'2040总'!BA16+'2040总'!AX16+'2040总'!AU16+'2040总'!AR16+'2040总'!AO16)*1000</f>
        <v>0.352586606001331</v>
      </c>
      <c r="G16" s="15">
        <f>睦邻点!F14/('2050总'!BM16+'2050总'!BJ16+'2050总'!BG16+'2050总'!BD16+'2050总'!BA16+'2050总'!AX16+'2050总'!AU16+'2050总'!AR16+'2050总'!AO16)*1000</f>
        <v>0.257810249414603</v>
      </c>
      <c r="H16" s="15">
        <f>日间照护中心!F14/('2030总'!BM16+'2030总'!BJ16+'2030总'!BG16+'2030总'!BD16+'2030总'!BA16+'2030总'!AX16+'2030总'!AU16+'2030总'!AR16+'2030总'!AO16)*1000</f>
        <v>0.0863117745700852</v>
      </c>
      <c r="I16" s="15">
        <f>日间照护中心!F14/('2040总'!BM16+'2040总'!BJ16+'2040总'!BG16+'2040总'!BD16+'2040总'!BA16+'2040总'!AX16+'2040总'!AU16+'2040总'!AR16+'2040总'!AO16)*1000</f>
        <v>0.0643853802263299</v>
      </c>
      <c r="J16" s="15">
        <f>日间照护中心!F14/('2050总'!BM16+'2050总'!BJ16+'2050总'!BG16+'2050总'!BD16+'2050总'!BA16+'2050总'!AX16+'2050总'!AU16+'2050总'!AR16+'2050总'!AO16)*1000</f>
        <v>0.0470783933713622</v>
      </c>
      <c r="K16" s="15">
        <f>长者照护之家!F14/('2030总'!BM16+'2030总'!BJ16+'2030总'!BG16+'2030总'!BD16+'2030总'!BA16+'2030总'!AX16+'2030总'!AU16+'2030总'!AR16+'2030总'!AO16)*1000</f>
        <v>0.0205504225166869</v>
      </c>
      <c r="L16" s="15">
        <f>长者照护之家!F14/('2040总'!BM16+'2040总'!BJ16+'2040总'!BG16+'2040总'!BD16+'2040总'!BA16+'2040总'!AX16+'2040总'!AU16+'2040总'!AR16+'2040总'!AO16)*1000</f>
        <v>0.0153298524348405</v>
      </c>
      <c r="M16" s="15">
        <f>长者照护之家!F14/('2050总'!BM16+'2050总'!BJ16+'2050总'!BG16+'2050总'!BD16+'2050总'!BA16+'2050总'!AX16+'2050总'!AU16+'2050总'!AR16+'2050总'!AO16)*1000</f>
        <v>0.0112091412788958</v>
      </c>
      <c r="N16" s="15">
        <f>综合为老服务中心!F14/('2030总'!BM16+'2030总'!BJ16+'2030总'!BG16+'2030总'!BD16+'2030总'!BA16+'2030总'!AX16+'2030总'!AU16+'2030总'!AR16+'2030总'!AO16)*1000</f>
        <v>0.0554861407950547</v>
      </c>
      <c r="O16" s="15">
        <f>综合为老服务中心!F14/('2040总'!BM16+'2040总'!BJ16+'2040总'!BG16+'2040总'!BD16+'2040总'!BA16+'2040总'!AX16+'2040总'!AU16+'2040总'!AR16+'2040总'!AO16)*1000</f>
        <v>0.0413906015740692</v>
      </c>
      <c r="P16" s="15">
        <f>综合为老服务中心!F14/('2050总'!BM16+'2050总'!BJ16+'2050总'!BG16+'2050总'!BD16+'2050总'!BA16+'2050总'!AX16+'2050总'!AU16+'2050总'!AR16+'2050总'!AO16)*1000</f>
        <v>0.0302646814530186</v>
      </c>
    </row>
    <row r="17" spans="1:16">
      <c r="A17" s="2" t="s">
        <v>775</v>
      </c>
      <c r="B17" s="15">
        <f>助餐点!F15/('2030总'!BM17+'2030总'!BJ17+'2030总'!BG17+'2030总'!BD17+'2030总'!BA17+'2030总'!AX17+'2030总'!AU17+'2030总'!AR17+'2030总'!AO17)*1000</f>
        <v>0.165051908825326</v>
      </c>
      <c r="C17" s="15">
        <f>助餐点!F15/('2040总'!BM17+'2040总'!BJ17+'2040总'!BG17+'2040总'!BD17+'2040总'!BA17+'2040总'!AX17+'2040总'!AU17+'2040总'!AR17+'2040总'!AO17)*1000</f>
        <v>0.122208055140274</v>
      </c>
      <c r="D17" s="15">
        <f>助餐点!F15/('2050总'!BM17+'2050总'!BJ17+'2050总'!BG17+'2050总'!BD17+'2050总'!BA17+'2050总'!AX17+'2050总'!AU17+'2050总'!AR17+'2050总'!AO17)*1000</f>
        <v>0.0952146694067333</v>
      </c>
      <c r="E17" s="15">
        <f>睦邻点!F15/('2030总'!BM17+'2030总'!BJ17+'2030总'!BG17+'2030总'!BD17+'2030总'!BA17+'2030总'!AX17+'2030总'!AU17+'2030总'!AR17+'2030总'!AO17)*1000</f>
        <v>2.47852949752697</v>
      </c>
      <c r="F17" s="15">
        <f>睦邻点!F15/('2040总'!BM17+'2040总'!BJ17+'2040总'!BG17+'2040总'!BD17+'2040总'!BA17+'2040总'!AX17+'2040总'!AU17+'2040总'!AR17+'2040总'!AO17)*1000</f>
        <v>1.83515762802312</v>
      </c>
      <c r="G17" s="15">
        <f>睦邻点!F15/('2050总'!BM17+'2050总'!BJ17+'2050总'!BG17+'2050总'!BD17+'2050总'!BA17+'2050总'!AX17+'2050总'!AU17+'2050总'!AR17+'2050总'!AO17)*1000</f>
        <v>1.42980695225778</v>
      </c>
      <c r="H17" s="15">
        <f>日间照护中心!F15/('2030总'!BM17+'2030总'!BJ17+'2030总'!BG17+'2030总'!BD17+'2030总'!BA17+'2030总'!AX17+'2030总'!AU17+'2030总'!AR17+'2030总'!AO17)*1000</f>
        <v>0.341107278239006</v>
      </c>
      <c r="I17" s="15">
        <f>日间照护中心!F15/('2040总'!BM17+'2040总'!BJ17+'2040总'!BG17+'2040总'!BD17+'2040总'!BA17+'2040总'!AX17+'2040总'!AU17+'2040总'!AR17+'2040总'!AO17)*1000</f>
        <v>0.252563313956567</v>
      </c>
      <c r="J17" s="15">
        <f>日间照护中心!F15/('2050总'!BM17+'2050总'!BJ17+'2050总'!BG17+'2050总'!BD17+'2050总'!BA17+'2050总'!AX17+'2050总'!AU17+'2050总'!AR17+'2050总'!AO17)*1000</f>
        <v>0.196776983440582</v>
      </c>
      <c r="K17" s="15">
        <f>长者照护之家!F15/('2030总'!BM17+'2030总'!BJ17+'2030总'!BG17+'2030总'!BD17+'2030总'!BA17+'2030总'!AX17+'2030总'!AU17+'2030总'!AR17+'2030总'!AO17)*1000</f>
        <v>0.011003460588355</v>
      </c>
      <c r="L17" s="15">
        <f>长者照护之家!F15/('2040总'!BM17+'2040总'!BJ17+'2040总'!BG17+'2040总'!BD17+'2040总'!BA17+'2040总'!AX17+'2040总'!AU17+'2040总'!AR17+'2040总'!AO17)*1000</f>
        <v>0.0081472036760183</v>
      </c>
      <c r="M17" s="15">
        <f>长者照护之家!F15/('2050总'!BM17+'2050总'!BJ17+'2050总'!BG17+'2050总'!BD17+'2050总'!BA17+'2050总'!AX17+'2050总'!AU17+'2050总'!AR17+'2050总'!AO17)*1000</f>
        <v>0.00634764462711555</v>
      </c>
      <c r="N17" s="15">
        <f>综合为老服务中心!F15/('2030总'!BM17+'2030总'!BJ17+'2030总'!BG17+'2030总'!BD17+'2030总'!BA17+'2030总'!AX17+'2030总'!AU17+'2030总'!AR17+'2030总'!AO17)*1000</f>
        <v>0.0605190332359527</v>
      </c>
      <c r="O17" s="15">
        <f>综合为老服务中心!F15/('2040总'!BM17+'2040总'!BJ17+'2040总'!BG17+'2040总'!BD17+'2040总'!BA17+'2040总'!AX17+'2040总'!AU17+'2040总'!AR17+'2040总'!AO17)*1000</f>
        <v>0.0448096202181006</v>
      </c>
      <c r="P17" s="15">
        <f>综合为老服务中心!F15/('2050总'!BM17+'2050总'!BJ17+'2050总'!BG17+'2050总'!BD17+'2050总'!BA17+'2050总'!AX17+'2050总'!AU17+'2050总'!AR17+'2050总'!AO17)*1000</f>
        <v>0.0349120454491355</v>
      </c>
    </row>
    <row r="18" spans="1:16">
      <c r="A18" s="2" t="s">
        <v>776</v>
      </c>
      <c r="B18" s="15">
        <f>助餐点!F16/('2030总'!BM18+'2030总'!BJ18+'2030总'!BG18+'2030总'!BD18+'2030总'!BA18+'2030总'!AX18+'2030总'!AU18+'2030总'!AR18+'2030总'!AO18)*1000</f>
        <v>0.192418150488225</v>
      </c>
      <c r="C18" s="15">
        <f>助餐点!F16/('2040总'!BM18+'2040总'!BJ18+'2040总'!BG18+'2040总'!BD18+'2040总'!BA18+'2040总'!AX18+'2040总'!AU18+'2040总'!AR18+'2040总'!AO18)*1000</f>
        <v>0.151719296656514</v>
      </c>
      <c r="D18" s="15">
        <f>助餐点!F16/('2050总'!BM18+'2050总'!BJ18+'2050总'!BG18+'2050总'!BD18+'2050总'!BA18+'2050总'!AX18+'2050总'!AU18+'2050总'!AR18+'2050总'!AO18)*1000</f>
        <v>0.127446448714218</v>
      </c>
      <c r="E18" s="15">
        <f>睦邻点!F16/('2030总'!BM18+'2030总'!BJ18+'2030总'!BG18+'2030总'!BD18+'2030总'!BA18+'2030总'!AX18+'2030总'!AU18+'2030总'!AR18+'2030总'!AO18)*1000</f>
        <v>1.35267087880528</v>
      </c>
      <c r="F18" s="15">
        <f>睦邻点!F16/('2040总'!BM18+'2040总'!BJ18+'2040总'!BG18+'2040总'!BD18+'2040总'!BA18+'2040总'!AX18+'2040总'!AU18+'2040总'!AR18+'2040总'!AO18)*1000</f>
        <v>1.06656401082415</v>
      </c>
      <c r="G18" s="15">
        <f>睦邻点!F16/('2050总'!BM18+'2050总'!BJ18+'2050总'!BG18+'2050总'!BD18+'2050总'!BA18+'2050总'!AX18+'2050总'!AU18+'2050总'!AR18+'2050总'!AO18)*1000</f>
        <v>0.895929512602932</v>
      </c>
      <c r="H18" s="15">
        <f>日间照护中心!F16/('2030总'!BM18+'2030总'!BJ18+'2030总'!BG18+'2030总'!BD18+'2030总'!BA18+'2030总'!AX18+'2030总'!AU18+'2030总'!AR18+'2030总'!AO18)*1000</f>
        <v>0.146467547386559</v>
      </c>
      <c r="I18" s="15">
        <f>日间照护中心!F16/('2040总'!BM18+'2040总'!BJ18+'2040总'!BG18+'2040总'!BD18+'2040总'!BA18+'2040总'!AX18+'2040总'!AU18+'2040总'!AR18+'2040总'!AO18)*1000</f>
        <v>0.115487822828093</v>
      </c>
      <c r="J18" s="15">
        <f>日间照护中心!F16/('2050总'!BM18+'2050总'!BJ18+'2050总'!BG18+'2050总'!BD18+'2050总'!BA18+'2050总'!AX18+'2050总'!AU18+'2050总'!AR18+'2050总'!AO18)*1000</f>
        <v>0.0970114758869417</v>
      </c>
      <c r="K18" s="15">
        <f>长者照护之家!F16/('2030总'!BM18+'2030总'!BJ18+'2030总'!BG18+'2030总'!BD18+'2030总'!BA18+'2030总'!AX18+'2030总'!AU18+'2030总'!AR18+'2030总'!AO18)*1000</f>
        <v>0.00574382538770821</v>
      </c>
      <c r="L18" s="15">
        <f>长者照护之家!F16/('2040总'!BM18+'2040总'!BJ18+'2040总'!BG18+'2040总'!BD18+'2040总'!BA18+'2040总'!AX18+'2040总'!AU18+'2040总'!AR18+'2040总'!AO18)*1000</f>
        <v>0.00452893422855267</v>
      </c>
      <c r="M18" s="15">
        <f>长者照护之家!F16/('2050总'!BM18+'2050总'!BJ18+'2050总'!BG18+'2050总'!BD18+'2050总'!BA18+'2050总'!AX18+'2050总'!AU18+'2050总'!AR18+'2050总'!AO18)*1000</f>
        <v>0.00380437160340948</v>
      </c>
      <c r="N18" s="15">
        <f>综合为老服务中心!F16/('2030总'!BM18+'2030总'!BJ18+'2030总'!BG18+'2030总'!BD18+'2030总'!BA18+'2030总'!AX18+'2030总'!AU18+'2030总'!AR18+'2030总'!AO18)*1000</f>
        <v>0.0631820792647903</v>
      </c>
      <c r="O18" s="15">
        <f>综合为老服务中心!F16/('2040总'!BM18+'2040总'!BJ18+'2040总'!BG18+'2040总'!BD18+'2040总'!BA18+'2040总'!AX18+'2040总'!AU18+'2040总'!AR18+'2040总'!AO18)*1000</f>
        <v>0.0498182765140793</v>
      </c>
      <c r="P18" s="15">
        <f>综合为老服务中心!F16/('2050总'!BM18+'2050总'!BJ18+'2050总'!BG18+'2050总'!BD18+'2050总'!BA18+'2050总'!AX18+'2050总'!AU18+'2050总'!AR18+'2050总'!AO18)*1000</f>
        <v>0.0418480876375043</v>
      </c>
    </row>
    <row r="19" spans="1:16">
      <c r="A19" s="3" t="s">
        <v>777</v>
      </c>
      <c r="B19" s="15">
        <f>助餐点!F17/('2030总'!BM19+'2030总'!BJ19+'2030总'!BG19+'2030总'!BD19+'2030总'!BA19+'2030总'!AX19+'2030总'!AU19+'2030总'!AR19+'2030总'!AO19)*1000</f>
        <v>0.2901179813124</v>
      </c>
      <c r="C19" s="15">
        <f>助餐点!F17/('2040总'!BM19+'2040总'!BJ19+'2040总'!BG19+'2040总'!BD19+'2040总'!BA19+'2040总'!AX19+'2040总'!AU19+'2040总'!AR19+'2040总'!AO19)*1000</f>
        <v>0.315688636660522</v>
      </c>
      <c r="D19" s="15">
        <f>助餐点!F17/('2050总'!BM19+'2050总'!BJ19+'2050总'!BG19+'2050总'!BD19+'2050总'!BA19+'2050总'!AX19+'2050总'!AU19+'2050总'!AR19+'2050总'!AO19)*1000</f>
        <v>0.374777072258743</v>
      </c>
      <c r="E19" s="15">
        <f>睦邻点!F17/('2030总'!BM19+'2030总'!BJ19+'2030总'!BG19+'2030总'!BD19+'2030总'!BA19+'2030总'!AX19+'2030总'!AU19+'2030总'!AR19+'2030总'!AO19)*1000</f>
        <v>1.37055735999306</v>
      </c>
      <c r="F19" s="15">
        <f>睦邻点!F17/('2040总'!BM19+'2040总'!BJ19+'2040总'!BG19+'2040总'!BD19+'2040总'!BA19+'2040总'!AX19+'2040总'!AU19+'2040总'!AR19+'2040总'!AO19)*1000</f>
        <v>1.49135666284454</v>
      </c>
      <c r="G19" s="15">
        <f>睦邻点!F17/('2050总'!BM19+'2050总'!BJ19+'2050总'!BG19+'2050总'!BD19+'2050总'!BA19+'2050总'!AX19+'2050总'!AU19+'2050总'!AR19+'2050总'!AO19)*1000</f>
        <v>1.77049858273958</v>
      </c>
      <c r="H19" s="15">
        <f>日间照护中心!F17/('2030总'!BM19+'2030总'!BJ19+'2030总'!BG19+'2030总'!BD19+'2030总'!BA19+'2030总'!AX19+'2030总'!AU19+'2030总'!AR19+'2030总'!AO19)*1000</f>
        <v>0.150061024816759</v>
      </c>
      <c r="I19" s="15">
        <f>日间照护中心!F17/('2040总'!BM19+'2040总'!BJ19+'2040总'!BG19+'2040总'!BD19+'2040总'!BA19+'2040总'!AX19+'2040总'!AU19+'2040总'!AR19+'2040总'!AO19)*1000</f>
        <v>0.163287225858891</v>
      </c>
      <c r="J19" s="15">
        <f>日间照护中心!F17/('2050总'!BM19+'2050总'!BJ19+'2050总'!BG19+'2050总'!BD19+'2050总'!BA19+'2050总'!AX19+'2050总'!AU19+'2050总'!AR19+'2050总'!AO19)*1000</f>
        <v>0.193850209789005</v>
      </c>
      <c r="K19" s="15">
        <f>长者照护之家!F17/('2030总'!BM19+'2030总'!BJ19+'2030总'!BG19+'2030总'!BD19+'2030总'!BA19+'2030总'!AX19+'2030总'!AU19+'2030总'!AR19+'2030总'!AO19)*1000</f>
        <v>0.0200081366422345</v>
      </c>
      <c r="L19" s="15">
        <f>长者照护之家!F17/('2040总'!BM19+'2040总'!BJ19+'2040总'!BG19+'2040总'!BD19+'2040总'!BA19+'2040总'!AX19+'2040总'!AU19+'2040总'!AR19+'2040总'!AO19)*1000</f>
        <v>0.0217716301145188</v>
      </c>
      <c r="M19" s="15">
        <f>长者照护之家!F17/('2050总'!BM19+'2050总'!BJ19+'2050总'!BG19+'2050总'!BD19+'2050总'!BA19+'2050总'!AX19+'2050总'!AU19+'2050总'!AR19+'2050总'!AO19)*1000</f>
        <v>0.025846694638534</v>
      </c>
      <c r="N19" s="15">
        <f>综合为老服务中心!F17/('2030总'!BM19+'2030总'!BJ19+'2030总'!BG19+'2030总'!BD19+'2030总'!BA19+'2030总'!AX19+'2030总'!AU19+'2030总'!AR19+'2030总'!AO19)*1000</f>
        <v>0.11004475153229</v>
      </c>
      <c r="O19" s="15">
        <f>综合为老服务中心!F17/('2040总'!BM19+'2040总'!BJ19+'2040总'!BG19+'2040总'!BD19+'2040总'!BA19+'2040总'!AX19+'2040总'!AU19+'2040总'!AR19+'2040总'!AO19)*1000</f>
        <v>0.119743965629853</v>
      </c>
      <c r="P19" s="15">
        <f>综合为老服务中心!F17/('2050总'!BM19+'2050总'!BJ19+'2050总'!BG19+'2050总'!BD19+'2050总'!BA19+'2050总'!AX19+'2050总'!AU19+'2050总'!AR19+'2050总'!AO19)*1000</f>
        <v>0.142156820511937</v>
      </c>
    </row>
    <row r="21" spans="1:16">
      <c r="A21" s="16" t="s">
        <v>784</v>
      </c>
      <c r="B21" s="16"/>
      <c r="C21" s="16"/>
      <c r="D21" s="16"/>
      <c r="E21" s="16"/>
      <c r="F21" s="16"/>
      <c r="G21" s="16"/>
      <c r="H21" s="16"/>
      <c r="I21" s="16"/>
      <c r="J21" s="16"/>
      <c r="K21" s="16"/>
      <c r="L21" s="16"/>
      <c r="M21" s="16"/>
      <c r="N21" s="16"/>
      <c r="O21" s="16"/>
      <c r="P21" s="16"/>
    </row>
    <row r="22" spans="1:16">
      <c r="A22" s="17" t="s">
        <v>778</v>
      </c>
      <c r="B22" s="18" t="s">
        <v>779</v>
      </c>
      <c r="C22" s="18"/>
      <c r="D22" s="18"/>
      <c r="E22" s="17" t="s">
        <v>780</v>
      </c>
      <c r="F22" s="17"/>
      <c r="G22" s="17"/>
      <c r="H22" s="17" t="s">
        <v>781</v>
      </c>
      <c r="I22" s="17"/>
      <c r="J22" s="17"/>
      <c r="K22" s="17" t="s">
        <v>782</v>
      </c>
      <c r="L22" s="17"/>
      <c r="M22" s="17"/>
      <c r="N22" s="17" t="s">
        <v>783</v>
      </c>
      <c r="O22" s="17"/>
      <c r="P22" s="17"/>
    </row>
    <row r="23" spans="1:16">
      <c r="A23" s="17"/>
      <c r="B23">
        <v>2030</v>
      </c>
      <c r="C23">
        <v>2040</v>
      </c>
      <c r="D23">
        <v>2050</v>
      </c>
      <c r="E23">
        <v>2030</v>
      </c>
      <c r="F23">
        <v>2040</v>
      </c>
      <c r="G23">
        <v>2050</v>
      </c>
      <c r="H23">
        <v>2030</v>
      </c>
      <c r="I23">
        <v>2040</v>
      </c>
      <c r="J23">
        <v>2050</v>
      </c>
      <c r="K23">
        <v>2030</v>
      </c>
      <c r="L23">
        <v>2040</v>
      </c>
      <c r="M23">
        <v>2050</v>
      </c>
      <c r="N23">
        <v>2030</v>
      </c>
      <c r="O23">
        <v>2040</v>
      </c>
      <c r="P23">
        <v>2050</v>
      </c>
    </row>
    <row r="24" spans="1:16">
      <c r="A24" t="s">
        <v>17</v>
      </c>
      <c r="B24" s="19">
        <f>(B3-0.165)/(0.735-0.165)</f>
        <v>0.215662202830762</v>
      </c>
      <c r="C24" s="19">
        <f>(C3-0.122)/(0.567-0.122)</f>
        <v>0.284307068596442</v>
      </c>
      <c r="D24" s="19">
        <f>(D3-0.095)/(0.423-0.095)</f>
        <v>0.350103964222026</v>
      </c>
      <c r="E24" s="19">
        <f>(E3-0)/(2.479-0)</f>
        <v>0.189940566559368</v>
      </c>
      <c r="F24" s="19">
        <f>(F3-0)/1.835</f>
        <v>0.22147799879528</v>
      </c>
      <c r="G24" s="19">
        <f>(G3-0)/1.77</f>
        <v>0.193871502953826</v>
      </c>
      <c r="H24" s="19">
        <f>(H3-0.06)/(0.341-0.06)</f>
        <v>0.199805228727484</v>
      </c>
      <c r="I24" s="19">
        <f>(I3-0.061)/(0.253-0.061)</f>
        <v>0.204414516654672</v>
      </c>
      <c r="J24" s="19">
        <f>(J3-0.047)/(0.199-0.047)</f>
        <v>0.2476557588928</v>
      </c>
      <c r="K24" s="19">
        <f>(K3-0.006)/(0.078-0.006)</f>
        <v>0.256741268565011</v>
      </c>
      <c r="L24" s="19">
        <f>(L3-0.005)/(0.075-0.005)</f>
        <v>0.230483903417852</v>
      </c>
      <c r="M24" s="19">
        <f>(M3-0.004)/(0.067-0.004)</f>
        <v>0.219750902137002</v>
      </c>
      <c r="N24" s="19">
        <f>(N3-0.037)/(0.11-0.037)</f>
        <v>0.346617691287876</v>
      </c>
      <c r="O24" s="19">
        <f>(O3-0.031)/(0.12-0.031)</f>
        <v>0.255901076197147</v>
      </c>
      <c r="P24" s="19">
        <f>(P3-0.026)/(0.142-0.026)</f>
        <v>0.167283495289345</v>
      </c>
    </row>
    <row r="25" spans="1:16">
      <c r="A25" t="s">
        <v>762</v>
      </c>
      <c r="B25" s="19">
        <f t="shared" ref="B25:B40" si="0">(B4-0.165)/(0.735-0.165)</f>
        <v>0.153899525942018</v>
      </c>
      <c r="C25" s="19">
        <f t="shared" ref="C25:C40" si="1">(C4-0.122)/(0.567-0.122)</f>
        <v>0.268862714754812</v>
      </c>
      <c r="D25" s="19">
        <f t="shared" ref="D25:D40" si="2">(D4-0.095)/(0.423-0.095)</f>
        <v>0.396375116699236</v>
      </c>
      <c r="E25" s="19">
        <f t="shared" ref="E25:E40" si="3">(E4-0)/(2.479-0)</f>
        <v>0.011540992478112</v>
      </c>
      <c r="F25" s="19">
        <f t="shared" ref="F25:F40" si="4">(F4-0)/1.835</f>
        <v>0.0149078551066305</v>
      </c>
      <c r="G25" s="19">
        <f t="shared" ref="G25:G40" si="5">(G4-0)/1.77</f>
        <v>0.0143914958923792</v>
      </c>
      <c r="H25" s="19">
        <f t="shared" ref="H25:H40" si="6">(H4-0.06)/(0.341-0.06)</f>
        <v>0.0749537639413248</v>
      </c>
      <c r="I25" s="19">
        <f t="shared" ref="I25:I40" si="7">(I4-0.061)/(0.253-0.061)</f>
        <v>0.0859813715723419</v>
      </c>
      <c r="J25" s="19">
        <f t="shared" ref="J25:J40" si="8">(J4-0.047)/(0.199-0.047)</f>
        <v>0.165614157238697</v>
      </c>
      <c r="K25" s="19">
        <f t="shared" ref="K25:K40" si="9">(K4-0.006)/(0.078-0.006)</f>
        <v>0.380256579797864</v>
      </c>
      <c r="L25" s="19">
        <f t="shared" ref="L25:L40" si="10">(L4-0.005)/(0.075-0.005)</f>
        <v>0.384503330582544</v>
      </c>
      <c r="M25" s="19">
        <f t="shared" ref="M25:M40" si="11">(M4-0.004)/(0.067-0.004)</f>
        <v>0.408229190758145</v>
      </c>
      <c r="N25" s="19">
        <f t="shared" ref="N25:N40" si="12">(N4-0.037)/(0.11-0.037)</f>
        <v>0.146349779754329</v>
      </c>
      <c r="O25" s="19">
        <f t="shared" ref="O25:O40" si="13">(O4-0.031)/(0.12-0.031)</f>
        <v>0.163968429225973</v>
      </c>
      <c r="P25" s="19">
        <f t="shared" ref="P25:P40" si="14">(P4-0.026)/(0.142-0.026)</f>
        <v>0.141852697263093</v>
      </c>
    </row>
    <row r="26" spans="1:16">
      <c r="A26" t="s">
        <v>763</v>
      </c>
      <c r="B26" s="19">
        <f t="shared" si="0"/>
        <v>0.315345815319017</v>
      </c>
      <c r="C26" s="19">
        <f t="shared" si="1"/>
        <v>0.443225632909026</v>
      </c>
      <c r="D26" s="19">
        <f t="shared" si="2"/>
        <v>0.596542152352629</v>
      </c>
      <c r="E26" s="19">
        <f t="shared" si="3"/>
        <v>0.0139067008766373</v>
      </c>
      <c r="F26" s="19">
        <f t="shared" si="4"/>
        <v>0.0173970248852598</v>
      </c>
      <c r="G26" s="19">
        <f t="shared" si="5"/>
        <v>0.016421798077495</v>
      </c>
      <c r="H26" s="19">
        <f t="shared" si="6"/>
        <v>0.0695979589913823</v>
      </c>
      <c r="I26" s="19">
        <f t="shared" si="7"/>
        <v>0.0659880688836338</v>
      </c>
      <c r="J26" s="19">
        <f t="shared" si="8"/>
        <v>0.132083743884103</v>
      </c>
      <c r="K26" s="19">
        <f t="shared" si="9"/>
        <v>0.0271625367730256</v>
      </c>
      <c r="L26" s="19">
        <f t="shared" si="10"/>
        <v>0.0338138703223681</v>
      </c>
      <c r="M26" s="19">
        <f t="shared" si="11"/>
        <v>0.0429789350323549</v>
      </c>
      <c r="N26" s="19">
        <f t="shared" si="12"/>
        <v>0.837264830882831</v>
      </c>
      <c r="O26" s="19">
        <f t="shared" si="13"/>
        <v>0.672576494887391</v>
      </c>
      <c r="P26" s="19">
        <f t="shared" si="14"/>
        <v>0.48903418839201</v>
      </c>
    </row>
    <row r="27" spans="1:16">
      <c r="A27" t="s">
        <v>764</v>
      </c>
      <c r="B27" s="19">
        <f t="shared" si="0"/>
        <v>0.415683654589369</v>
      </c>
      <c r="C27" s="19">
        <f t="shared" si="1"/>
        <v>0.594118449431294</v>
      </c>
      <c r="D27" s="19">
        <f t="shared" si="2"/>
        <v>0.758967289949347</v>
      </c>
      <c r="E27" s="19">
        <f t="shared" si="3"/>
        <v>0.554406777060074</v>
      </c>
      <c r="F27" s="19">
        <f t="shared" si="4"/>
        <v>0.719988876851087</v>
      </c>
      <c r="G27" s="19">
        <f t="shared" si="5"/>
        <v>0.664439124056112</v>
      </c>
      <c r="H27" s="19">
        <f t="shared" si="6"/>
        <v>0.186370939464066</v>
      </c>
      <c r="I27" s="19">
        <f t="shared" si="7"/>
        <v>0.244900899413086</v>
      </c>
      <c r="J27" s="19">
        <f t="shared" si="8"/>
        <v>0.323392264338429</v>
      </c>
      <c r="K27" s="19">
        <f t="shared" si="9"/>
        <v>0.997149685795538</v>
      </c>
      <c r="L27" s="19">
        <f t="shared" si="10"/>
        <v>0.996910718885508</v>
      </c>
      <c r="M27" s="19">
        <f t="shared" si="11"/>
        <v>0.993163147271026</v>
      </c>
      <c r="N27" s="19">
        <f t="shared" si="12"/>
        <v>0.440423468825312</v>
      </c>
      <c r="O27" s="19">
        <f t="shared" si="13"/>
        <v>0.39858926663656</v>
      </c>
      <c r="P27" s="19">
        <f t="shared" si="14"/>
        <v>0.285971481058043</v>
      </c>
    </row>
    <row r="28" spans="1:16">
      <c r="A28" t="s">
        <v>765</v>
      </c>
      <c r="B28" s="19">
        <f t="shared" si="0"/>
        <v>0.218077828241738</v>
      </c>
      <c r="C28" s="19">
        <f t="shared" si="1"/>
        <v>0.362468462538981</v>
      </c>
      <c r="D28" s="19">
        <f t="shared" si="2"/>
        <v>0.523972714942885</v>
      </c>
      <c r="E28" s="19">
        <f t="shared" si="3"/>
        <v>0</v>
      </c>
      <c r="F28" s="19">
        <f t="shared" si="4"/>
        <v>0</v>
      </c>
      <c r="G28" s="19">
        <f t="shared" si="5"/>
        <v>0</v>
      </c>
      <c r="H28" s="19">
        <f t="shared" si="6"/>
        <v>0.0240659967953385</v>
      </c>
      <c r="I28" s="19">
        <f t="shared" si="7"/>
        <v>0.022794630404463</v>
      </c>
      <c r="J28" s="19">
        <f t="shared" si="8"/>
        <v>0.0959459268743922</v>
      </c>
      <c r="K28" s="19">
        <f t="shared" si="9"/>
        <v>0.612109844786355</v>
      </c>
      <c r="L28" s="19">
        <f t="shared" si="10"/>
        <v>0.62903466826061</v>
      </c>
      <c r="M28" s="19">
        <f t="shared" si="11"/>
        <v>0.669648185137789</v>
      </c>
      <c r="N28" s="19">
        <f t="shared" si="12"/>
        <v>0.331493146226474</v>
      </c>
      <c r="O28" s="19">
        <f t="shared" si="13"/>
        <v>0.325039568739912</v>
      </c>
      <c r="P28" s="19">
        <f t="shared" si="14"/>
        <v>0.262515509866368</v>
      </c>
    </row>
    <row r="29" spans="1:16">
      <c r="A29" t="s">
        <v>766</v>
      </c>
      <c r="B29" s="19">
        <f t="shared" si="0"/>
        <v>0.110378323505206</v>
      </c>
      <c r="C29" s="19">
        <f t="shared" si="1"/>
        <v>0.217900853851153</v>
      </c>
      <c r="D29" s="19">
        <f t="shared" si="2"/>
        <v>0.329520968671334</v>
      </c>
      <c r="E29" s="19">
        <f t="shared" si="3"/>
        <v>0.0621937192553123</v>
      </c>
      <c r="F29" s="19">
        <f t="shared" si="4"/>
        <v>0.0807215136907606</v>
      </c>
      <c r="G29" s="19">
        <f t="shared" si="5"/>
        <v>0.0776155896918668</v>
      </c>
      <c r="H29" s="19">
        <f t="shared" si="6"/>
        <v>0.168165198908047</v>
      </c>
      <c r="I29" s="19">
        <f t="shared" si="7"/>
        <v>0.218972745009224</v>
      </c>
      <c r="J29" s="19">
        <f t="shared" si="8"/>
        <v>0.31952903320185</v>
      </c>
      <c r="K29" s="19">
        <f t="shared" si="9"/>
        <v>0.475283442151881</v>
      </c>
      <c r="L29" s="19">
        <f t="shared" si="10"/>
        <v>0.480586252009487</v>
      </c>
      <c r="M29" s="19">
        <f t="shared" si="11"/>
        <v>0.505367537976277</v>
      </c>
      <c r="N29" s="19">
        <f t="shared" si="12"/>
        <v>0.3808156980313</v>
      </c>
      <c r="O29" s="19">
        <f t="shared" si="13"/>
        <v>0.351179832446479</v>
      </c>
      <c r="P29" s="19">
        <f t="shared" si="14"/>
        <v>0.273614220250315</v>
      </c>
    </row>
    <row r="30" spans="1:16">
      <c r="A30" t="s">
        <v>767</v>
      </c>
      <c r="B30" s="19">
        <f t="shared" si="0"/>
        <v>0.368485899609792</v>
      </c>
      <c r="C30" s="19">
        <f t="shared" si="1"/>
        <v>0.597844671042915</v>
      </c>
      <c r="D30" s="19">
        <f t="shared" si="2"/>
        <v>0.882059431272556</v>
      </c>
      <c r="E30" s="19">
        <f t="shared" si="3"/>
        <v>0</v>
      </c>
      <c r="F30" s="19">
        <f t="shared" si="4"/>
        <v>0</v>
      </c>
      <c r="G30" s="19">
        <f t="shared" si="5"/>
        <v>0</v>
      </c>
      <c r="H30" s="19">
        <f t="shared" si="6"/>
        <v>0.120139646599272</v>
      </c>
      <c r="I30" s="19">
        <f t="shared" si="7"/>
        <v>0.187553227362106</v>
      </c>
      <c r="J30" s="19">
        <f t="shared" si="8"/>
        <v>0.322887324765458</v>
      </c>
      <c r="K30" s="19">
        <f t="shared" si="9"/>
        <v>0.517687440348688</v>
      </c>
      <c r="L30" s="19">
        <f t="shared" si="10"/>
        <v>0.568199250462798</v>
      </c>
      <c r="M30" s="19">
        <f t="shared" si="11"/>
        <v>0.640382466649692</v>
      </c>
      <c r="N30" s="19">
        <f t="shared" si="12"/>
        <v>0.085938297330213</v>
      </c>
      <c r="O30" s="19">
        <f t="shared" si="13"/>
        <v>0.154763455420178</v>
      </c>
      <c r="P30" s="19">
        <f t="shared" si="14"/>
        <v>0.158138753439057</v>
      </c>
    </row>
    <row r="31" spans="1:16">
      <c r="A31" t="s">
        <v>768</v>
      </c>
      <c r="B31" s="19">
        <f t="shared" si="0"/>
        <v>0.138313335467559</v>
      </c>
      <c r="C31" s="19">
        <f t="shared" si="1"/>
        <v>0.283142427072537</v>
      </c>
      <c r="D31" s="19">
        <f t="shared" si="2"/>
        <v>0.444901334498671</v>
      </c>
      <c r="E31" s="19">
        <f t="shared" si="3"/>
        <v>0</v>
      </c>
      <c r="F31" s="19">
        <f t="shared" si="4"/>
        <v>0</v>
      </c>
      <c r="G31" s="19">
        <f t="shared" si="5"/>
        <v>0</v>
      </c>
      <c r="H31" s="19">
        <f t="shared" si="6"/>
        <v>0.00142486639608642</v>
      </c>
      <c r="I31" s="19">
        <f t="shared" si="7"/>
        <v>0.00224370514509423</v>
      </c>
      <c r="J31" s="19">
        <f t="shared" si="8"/>
        <v>0.083416599367469</v>
      </c>
      <c r="K31" s="19">
        <f t="shared" si="9"/>
        <v>0.475929513493521</v>
      </c>
      <c r="L31" s="19">
        <f t="shared" si="10"/>
        <v>0.513626584646268</v>
      </c>
      <c r="M31" s="19">
        <f t="shared" si="11"/>
        <v>0.568035165120162</v>
      </c>
      <c r="N31" s="19">
        <f t="shared" si="12"/>
        <v>0.259264173735417</v>
      </c>
      <c r="O31" s="19">
        <f t="shared" si="13"/>
        <v>0.290790588720954</v>
      </c>
      <c r="P31" s="19">
        <f t="shared" si="14"/>
        <v>0.252229590548015</v>
      </c>
    </row>
    <row r="32" spans="1:16">
      <c r="A32" t="s">
        <v>769</v>
      </c>
      <c r="B32" s="19">
        <f t="shared" si="0"/>
        <v>0.0543249979459783</v>
      </c>
      <c r="C32" s="19">
        <f t="shared" si="1"/>
        <v>0.0784045706984771</v>
      </c>
      <c r="D32" s="19">
        <f t="shared" si="2"/>
        <v>0.0949660233221543</v>
      </c>
      <c r="E32" s="19">
        <f t="shared" si="3"/>
        <v>0.087654215297371</v>
      </c>
      <c r="F32" s="19">
        <f t="shared" si="4"/>
        <v>0.0948046322846171</v>
      </c>
      <c r="G32" s="19">
        <f t="shared" si="5"/>
        <v>0.0790278775928962</v>
      </c>
      <c r="H32" s="19">
        <f t="shared" si="6"/>
        <v>0.14702977488125</v>
      </c>
      <c r="I32" s="19">
        <f t="shared" si="7"/>
        <v>0.104756327275457</v>
      </c>
      <c r="J32" s="19">
        <f t="shared" si="8"/>
        <v>0.119867213989199</v>
      </c>
      <c r="K32" s="19">
        <f t="shared" si="9"/>
        <v>0.286971369669704</v>
      </c>
      <c r="L32" s="19">
        <f t="shared" si="10"/>
        <v>0.233508326454465</v>
      </c>
      <c r="M32" s="19">
        <f t="shared" si="11"/>
        <v>0.208938247812691</v>
      </c>
      <c r="N32" s="19">
        <f t="shared" si="12"/>
        <v>0.935817226494027</v>
      </c>
      <c r="O32" s="19">
        <f t="shared" si="13"/>
        <v>0.599045531063591</v>
      </c>
      <c r="P32" s="19">
        <f t="shared" si="14"/>
        <v>0.360295542829209</v>
      </c>
    </row>
    <row r="33" spans="1:16">
      <c r="A33" t="s">
        <v>770</v>
      </c>
      <c r="B33" s="19">
        <f t="shared" si="0"/>
        <v>0.0965303592300793</v>
      </c>
      <c r="C33" s="19">
        <f t="shared" si="1"/>
        <v>0.141577294987498</v>
      </c>
      <c r="D33" s="19">
        <f t="shared" si="2"/>
        <v>0.188897740798322</v>
      </c>
      <c r="E33" s="19">
        <f t="shared" si="3"/>
        <v>0.0404942220844181</v>
      </c>
      <c r="F33" s="19">
        <f t="shared" si="4"/>
        <v>0.0459984278871556</v>
      </c>
      <c r="G33" s="19">
        <f t="shared" si="5"/>
        <v>0.0404589248081745</v>
      </c>
      <c r="H33" s="19">
        <f t="shared" si="6"/>
        <v>0.0849946750540448</v>
      </c>
      <c r="I33" s="19">
        <f t="shared" si="7"/>
        <v>0.0496456924620977</v>
      </c>
      <c r="J33" s="19">
        <f t="shared" si="8"/>
        <v>0.0844763979396724</v>
      </c>
      <c r="K33" s="19">
        <f t="shared" si="9"/>
        <v>0.203154042657741</v>
      </c>
      <c r="L33" s="19">
        <f t="shared" si="10"/>
        <v>0.176341825360853</v>
      </c>
      <c r="M33" s="19">
        <f t="shared" si="11"/>
        <v>0.170077071897594</v>
      </c>
      <c r="N33" s="19">
        <f t="shared" si="12"/>
        <v>0.00176388943072935</v>
      </c>
      <c r="O33" s="19">
        <f t="shared" si="13"/>
        <v>0.00246146062322978</v>
      </c>
      <c r="P33" s="19">
        <f t="shared" si="14"/>
        <v>0.00419603407919949</v>
      </c>
    </row>
    <row r="34" spans="1:16">
      <c r="A34" t="s">
        <v>771</v>
      </c>
      <c r="B34" s="19">
        <f t="shared" si="0"/>
        <v>0.999156173823908</v>
      </c>
      <c r="C34" s="19">
        <f t="shared" si="1"/>
        <v>1.00004553381058</v>
      </c>
      <c r="D34" s="19">
        <f t="shared" si="2"/>
        <v>1.00022781751172</v>
      </c>
      <c r="E34" s="19">
        <f t="shared" si="3"/>
        <v>0.164164276039078</v>
      </c>
      <c r="F34" s="19">
        <f t="shared" si="4"/>
        <v>0.171204291658988</v>
      </c>
      <c r="G34" s="19">
        <f t="shared" si="5"/>
        <v>0.132432918689095</v>
      </c>
      <c r="H34" s="19">
        <f t="shared" si="6"/>
        <v>0.189165952558803</v>
      </c>
      <c r="I34" s="19">
        <f t="shared" si="7"/>
        <v>0.137248802999793</v>
      </c>
      <c r="J34" s="19">
        <f t="shared" si="8"/>
        <v>0.11958142383</v>
      </c>
      <c r="K34" s="19">
        <f t="shared" si="9"/>
        <v>0.137242948672561</v>
      </c>
      <c r="L34" s="19">
        <f t="shared" si="10"/>
        <v>0.10371282240794</v>
      </c>
      <c r="M34" s="19">
        <f t="shared" si="11"/>
        <v>0.0817073270334948</v>
      </c>
      <c r="N34" s="19">
        <f t="shared" si="12"/>
        <v>0.308980769062896</v>
      </c>
      <c r="O34" s="19">
        <f t="shared" si="13"/>
        <v>0.168254111034655</v>
      </c>
      <c r="P34" s="19">
        <f t="shared" si="14"/>
        <v>0.0715806552729581</v>
      </c>
    </row>
    <row r="35" spans="1:16">
      <c r="A35" t="s">
        <v>772</v>
      </c>
      <c r="B35" s="19">
        <f t="shared" si="0"/>
        <v>0.120954091601137</v>
      </c>
      <c r="C35" s="19">
        <f t="shared" si="1"/>
        <v>0.166944519972612</v>
      </c>
      <c r="D35" s="19">
        <f t="shared" si="2"/>
        <v>0.190986855607877</v>
      </c>
      <c r="E35" s="19">
        <f t="shared" si="3"/>
        <v>0.143700142636762</v>
      </c>
      <c r="F35" s="19">
        <f t="shared" si="4"/>
        <v>0.162886436251962</v>
      </c>
      <c r="G35" s="19">
        <f t="shared" si="5"/>
        <v>0.135620533369783</v>
      </c>
      <c r="H35" s="19">
        <f t="shared" si="6"/>
        <v>0.164904290217806</v>
      </c>
      <c r="I35" s="19">
        <f t="shared" si="7"/>
        <v>0.146994108399176</v>
      </c>
      <c r="J35" s="19">
        <f t="shared" si="8"/>
        <v>0.162211987557966</v>
      </c>
      <c r="K35" s="19">
        <f t="shared" si="9"/>
        <v>0.138204386565007</v>
      </c>
      <c r="L35" s="19">
        <f t="shared" si="10"/>
        <v>0.119763290312804</v>
      </c>
      <c r="M35" s="19">
        <f t="shared" si="11"/>
        <v>0.107117989147962</v>
      </c>
      <c r="N35" s="19">
        <f t="shared" si="12"/>
        <v>0.116288746380721</v>
      </c>
      <c r="O35" s="19">
        <f t="shared" si="13"/>
        <v>0.0805343881756195</v>
      </c>
      <c r="P35" s="19">
        <f t="shared" si="14"/>
        <v>0.0401115470487754</v>
      </c>
    </row>
    <row r="36" spans="1:16">
      <c r="A36" t="s">
        <v>773</v>
      </c>
      <c r="B36" s="19">
        <f t="shared" si="0"/>
        <v>0.143719920119099</v>
      </c>
      <c r="C36" s="19">
        <f t="shared" si="1"/>
        <v>0.205672804782253</v>
      </c>
      <c r="D36" s="19">
        <f t="shared" si="2"/>
        <v>0.316848628907543</v>
      </c>
      <c r="E36" s="19">
        <f t="shared" si="3"/>
        <v>0.290514065025415</v>
      </c>
      <c r="F36" s="19">
        <f t="shared" si="4"/>
        <v>0.339389370321689</v>
      </c>
      <c r="G36" s="19">
        <f t="shared" si="5"/>
        <v>0.327797658185433</v>
      </c>
      <c r="H36" s="19">
        <f t="shared" si="6"/>
        <v>0.66519699098892</v>
      </c>
      <c r="I36" s="19">
        <f t="shared" si="7"/>
        <v>0.794397906917202</v>
      </c>
      <c r="J36" s="19">
        <f t="shared" si="8"/>
        <v>0.999515462379435</v>
      </c>
      <c r="K36" s="19">
        <f t="shared" si="9"/>
        <v>0.059560390317064</v>
      </c>
      <c r="L36" s="19">
        <f t="shared" si="10"/>
        <v>0.0556692846000612</v>
      </c>
      <c r="M36" s="19">
        <f t="shared" si="11"/>
        <v>0.0680729829905253</v>
      </c>
      <c r="N36" s="19">
        <f t="shared" si="12"/>
        <v>0.33876833721879</v>
      </c>
      <c r="O36" s="19">
        <f t="shared" si="13"/>
        <v>0.251473028449727</v>
      </c>
      <c r="P36" s="19">
        <f t="shared" si="14"/>
        <v>0.204582651469125</v>
      </c>
    </row>
    <row r="37" spans="1:16">
      <c r="A37" t="s">
        <v>774</v>
      </c>
      <c r="B37" s="19">
        <f t="shared" si="0"/>
        <v>0.402751074246297</v>
      </c>
      <c r="C37" s="19">
        <f t="shared" si="1"/>
        <v>0.387265543256038</v>
      </c>
      <c r="D37" s="19">
        <f t="shared" si="2"/>
        <v>0.366510709008533</v>
      </c>
      <c r="E37" s="19">
        <f t="shared" si="3"/>
        <v>0.190665477161678</v>
      </c>
      <c r="F37" s="19">
        <f t="shared" si="4"/>
        <v>0.192145289374022</v>
      </c>
      <c r="G37" s="19">
        <f t="shared" si="5"/>
        <v>0.145655508143843</v>
      </c>
      <c r="H37" s="19">
        <f t="shared" si="6"/>
        <v>0.0936362084344668</v>
      </c>
      <c r="I37" s="19">
        <f t="shared" si="7"/>
        <v>0.0176321886788018</v>
      </c>
      <c r="J37" s="19">
        <f t="shared" si="8"/>
        <v>0.000515745864225097</v>
      </c>
      <c r="K37" s="19">
        <f t="shared" si="9"/>
        <v>0.202089201620652</v>
      </c>
      <c r="L37" s="19">
        <f t="shared" si="10"/>
        <v>0.147569320497721</v>
      </c>
      <c r="M37" s="19">
        <f t="shared" si="11"/>
        <v>0.114430813950726</v>
      </c>
      <c r="N37" s="19">
        <f t="shared" si="12"/>
        <v>0.253234805411709</v>
      </c>
      <c r="O37" s="19">
        <f t="shared" si="13"/>
        <v>0.116748332292913</v>
      </c>
      <c r="P37" s="19">
        <f t="shared" si="14"/>
        <v>0.0367644952846428</v>
      </c>
    </row>
    <row r="38" spans="1:16">
      <c r="A38" t="s">
        <v>775</v>
      </c>
      <c r="B38" s="19">
        <f t="shared" si="0"/>
        <v>9.10681146062233e-5</v>
      </c>
      <c r="C38" s="19">
        <f t="shared" si="1"/>
        <v>0.000467539641066259</v>
      </c>
      <c r="D38" s="19">
        <f t="shared" si="2"/>
        <v>0.000654479898577009</v>
      </c>
      <c r="E38" s="19">
        <f t="shared" si="3"/>
        <v>0.999810204730525</v>
      </c>
      <c r="F38" s="19">
        <f t="shared" si="4"/>
        <v>1.00008590083004</v>
      </c>
      <c r="G38" s="19">
        <f t="shared" si="5"/>
        <v>0.807800537998745</v>
      </c>
      <c r="H38" s="19">
        <f t="shared" si="6"/>
        <v>1.00038177309255</v>
      </c>
      <c r="I38" s="19">
        <f t="shared" si="7"/>
        <v>0.997725593523788</v>
      </c>
      <c r="J38" s="19">
        <f t="shared" si="8"/>
        <v>0.985374891056461</v>
      </c>
      <c r="K38" s="19">
        <f t="shared" si="9"/>
        <v>0.0694925081715978</v>
      </c>
      <c r="L38" s="19">
        <f t="shared" si="10"/>
        <v>0.0449600525145471</v>
      </c>
      <c r="M38" s="19">
        <f t="shared" si="11"/>
        <v>0.0372642004304056</v>
      </c>
      <c r="N38" s="19">
        <f t="shared" si="12"/>
        <v>0.322178537478804</v>
      </c>
      <c r="O38" s="19">
        <f t="shared" si="13"/>
        <v>0.15516427211349</v>
      </c>
      <c r="P38" s="19">
        <f t="shared" si="14"/>
        <v>0.0768279780097891</v>
      </c>
    </row>
    <row r="39" spans="1:16">
      <c r="A39" t="s">
        <v>776</v>
      </c>
      <c r="B39" s="19">
        <f t="shared" si="0"/>
        <v>0.048102018400395</v>
      </c>
      <c r="C39" s="19">
        <f t="shared" si="1"/>
        <v>0.0667849363067737</v>
      </c>
      <c r="D39" s="19">
        <f t="shared" si="2"/>
        <v>0.098922099738468</v>
      </c>
      <c r="E39" s="19">
        <f t="shared" si="3"/>
        <v>0.545651826867803</v>
      </c>
      <c r="F39" s="19">
        <f t="shared" si="4"/>
        <v>0.581233793364661</v>
      </c>
      <c r="G39" s="19">
        <f t="shared" si="5"/>
        <v>0.506174865877363</v>
      </c>
      <c r="H39" s="19">
        <f t="shared" si="6"/>
        <v>0.307713691767115</v>
      </c>
      <c r="I39" s="19">
        <f t="shared" si="7"/>
        <v>0.283790743896318</v>
      </c>
      <c r="J39" s="19">
        <f t="shared" si="8"/>
        <v>0.329022867677248</v>
      </c>
      <c r="K39" s="19">
        <v>0</v>
      </c>
      <c r="L39" s="19">
        <v>0</v>
      </c>
      <c r="M39" s="19">
        <v>0</v>
      </c>
      <c r="N39" s="19">
        <f t="shared" si="12"/>
        <v>0.358658620065621</v>
      </c>
      <c r="O39" s="19">
        <f t="shared" si="13"/>
        <v>0.211441309146959</v>
      </c>
      <c r="P39" s="19">
        <f t="shared" si="14"/>
        <v>0.136621445150899</v>
      </c>
    </row>
    <row r="40" spans="1:16">
      <c r="A40" t="s">
        <v>777</v>
      </c>
      <c r="B40" s="19">
        <f t="shared" si="0"/>
        <v>0.219505230372632</v>
      </c>
      <c r="C40" s="19">
        <f t="shared" si="1"/>
        <v>0.435255363282072</v>
      </c>
      <c r="D40" s="19">
        <f t="shared" si="2"/>
        <v>0.85297887883763</v>
      </c>
      <c r="E40" s="19">
        <f t="shared" si="3"/>
        <v>0.552867027024229</v>
      </c>
      <c r="F40" s="19">
        <f t="shared" si="4"/>
        <v>0.812728426618276</v>
      </c>
      <c r="G40" s="19">
        <f t="shared" si="5"/>
        <v>1.0002816851636</v>
      </c>
      <c r="H40" s="19">
        <f t="shared" si="6"/>
        <v>0.320501867675298</v>
      </c>
      <c r="I40" s="19">
        <f t="shared" si="7"/>
        <v>0.532745968015056</v>
      </c>
      <c r="J40" s="19">
        <f t="shared" si="8"/>
        <v>0.966119801243453</v>
      </c>
      <c r="K40" s="19">
        <f t="shared" si="9"/>
        <v>0.194557453364368</v>
      </c>
      <c r="L40" s="19">
        <f t="shared" si="10"/>
        <v>0.239594715921697</v>
      </c>
      <c r="M40" s="19">
        <f t="shared" si="11"/>
        <v>0.346772930770381</v>
      </c>
      <c r="N40" s="19">
        <f t="shared" si="12"/>
        <v>1.0006130346889</v>
      </c>
      <c r="O40" s="19">
        <f t="shared" si="13"/>
        <v>0.997123209324194</v>
      </c>
      <c r="P40" s="19">
        <f t="shared" si="14"/>
        <v>1.00135190096497</v>
      </c>
    </row>
    <row r="41" spans="2:16">
      <c r="B41" s="19"/>
      <c r="C41" s="19"/>
      <c r="D41" s="19"/>
      <c r="E41" s="19"/>
      <c r="F41" s="19"/>
      <c r="G41" s="19"/>
      <c r="H41" s="19"/>
      <c r="I41" s="19"/>
      <c r="J41" s="19"/>
      <c r="K41" s="19"/>
      <c r="L41" s="19"/>
      <c r="M41" s="19"/>
      <c r="N41" s="19"/>
      <c r="O41" s="19"/>
      <c r="P41" s="19"/>
    </row>
    <row r="42" spans="1:16">
      <c r="A42" s="20" t="s">
        <v>785</v>
      </c>
      <c r="B42" s="20"/>
      <c r="C42" s="20"/>
      <c r="D42" s="20"/>
      <c r="E42" s="21"/>
      <c r="F42" s="19"/>
      <c r="G42" s="19"/>
      <c r="H42" s="19"/>
      <c r="I42" s="19"/>
      <c r="J42" s="19"/>
      <c r="K42" s="19"/>
      <c r="L42" s="19"/>
      <c r="M42" s="19"/>
      <c r="N42" s="19"/>
      <c r="O42" s="19"/>
      <c r="P42" s="19"/>
    </row>
    <row r="43" spans="1:4">
      <c r="A43" t="s">
        <v>786</v>
      </c>
      <c r="B43">
        <v>2030</v>
      </c>
      <c r="C43">
        <v>2040</v>
      </c>
      <c r="D43">
        <v>2050</v>
      </c>
    </row>
    <row r="44" spans="1:12">
      <c r="A44" t="s">
        <v>787</v>
      </c>
      <c r="B44" s="19">
        <f>B24+E24+H24+K24+N24</f>
        <v>1.2087669579705</v>
      </c>
      <c r="C44" s="19">
        <f>C24+F24+I24+L24+O24</f>
        <v>1.19658456366139</v>
      </c>
      <c r="D44" s="19">
        <f>D24+G24+J24+M24+P24</f>
        <v>1.178665623495</v>
      </c>
      <c r="E44" s="19"/>
      <c r="F44" s="19"/>
      <c r="G44" s="19"/>
      <c r="H44" s="19"/>
      <c r="I44" s="19"/>
      <c r="J44" s="19"/>
      <c r="K44" s="19"/>
      <c r="L44" s="19"/>
    </row>
    <row r="45" spans="1:4">
      <c r="A45" t="s">
        <v>762</v>
      </c>
      <c r="B45" s="19">
        <f t="shared" ref="B45:B60" si="15">B25+E25+H25+K25+N25</f>
        <v>0.767000641913648</v>
      </c>
      <c r="C45" s="19">
        <f t="shared" ref="C45:C60" si="16">C25+F25+I25+L25+O25</f>
        <v>0.918223701242301</v>
      </c>
      <c r="D45" s="19">
        <f t="shared" ref="D45:D60" si="17">D25+G25+J25+M25+P25</f>
        <v>1.12646265785155</v>
      </c>
    </row>
    <row r="46" spans="1:4">
      <c r="A46" t="s">
        <v>763</v>
      </c>
      <c r="B46" s="19">
        <f t="shared" si="15"/>
        <v>1.26327784284289</v>
      </c>
      <c r="C46" s="19">
        <f t="shared" si="16"/>
        <v>1.23300109188768</v>
      </c>
      <c r="D46" s="19">
        <f t="shared" si="17"/>
        <v>1.27706081773859</v>
      </c>
    </row>
    <row r="47" spans="1:4">
      <c r="A47" t="s">
        <v>764</v>
      </c>
      <c r="B47" s="19">
        <f t="shared" si="15"/>
        <v>2.59403452573436</v>
      </c>
      <c r="C47" s="19">
        <f t="shared" si="16"/>
        <v>2.95450821121754</v>
      </c>
      <c r="D47" s="19">
        <f t="shared" si="17"/>
        <v>3.02593330667296</v>
      </c>
    </row>
    <row r="48" spans="1:4">
      <c r="A48" t="s">
        <v>765</v>
      </c>
      <c r="B48" s="19">
        <f t="shared" si="15"/>
        <v>1.18574681604991</v>
      </c>
      <c r="C48" s="19">
        <f t="shared" si="16"/>
        <v>1.33933732994397</v>
      </c>
      <c r="D48" s="19">
        <f t="shared" si="17"/>
        <v>1.55208233682143</v>
      </c>
    </row>
    <row r="49" spans="1:4">
      <c r="A49" t="s">
        <v>766</v>
      </c>
      <c r="B49" s="19">
        <f t="shared" si="15"/>
        <v>1.19683638185175</v>
      </c>
      <c r="C49" s="19">
        <f t="shared" si="16"/>
        <v>1.3493611970071</v>
      </c>
      <c r="D49" s="19">
        <f t="shared" si="17"/>
        <v>1.50564734979164</v>
      </c>
    </row>
    <row r="50" spans="1:4">
      <c r="A50" t="s">
        <v>767</v>
      </c>
      <c r="B50" s="19">
        <f t="shared" si="15"/>
        <v>1.09225128388796</v>
      </c>
      <c r="C50" s="19">
        <f t="shared" si="16"/>
        <v>1.508360604288</v>
      </c>
      <c r="D50" s="19">
        <f t="shared" si="17"/>
        <v>2.00346797612676</v>
      </c>
    </row>
    <row r="51" spans="1:4">
      <c r="A51" t="s">
        <v>768</v>
      </c>
      <c r="B51" s="19">
        <f t="shared" si="15"/>
        <v>0.874931889092583</v>
      </c>
      <c r="C51" s="19">
        <f t="shared" si="16"/>
        <v>1.08980330558485</v>
      </c>
      <c r="D51" s="19">
        <f t="shared" si="17"/>
        <v>1.34858268953432</v>
      </c>
    </row>
    <row r="52" spans="1:4">
      <c r="A52" t="s">
        <v>769</v>
      </c>
      <c r="B52" s="19">
        <f t="shared" si="15"/>
        <v>1.51179758428833</v>
      </c>
      <c r="C52" s="19">
        <f t="shared" si="16"/>
        <v>1.11051938777661</v>
      </c>
      <c r="D52" s="19">
        <f t="shared" si="17"/>
        <v>0.863094905546149</v>
      </c>
    </row>
    <row r="53" spans="1:4">
      <c r="A53" t="s">
        <v>770</v>
      </c>
      <c r="B53" s="19">
        <f t="shared" si="15"/>
        <v>0.426937188457013</v>
      </c>
      <c r="C53" s="19">
        <f t="shared" si="16"/>
        <v>0.416024701320834</v>
      </c>
      <c r="D53" s="19">
        <f t="shared" si="17"/>
        <v>0.488106169522963</v>
      </c>
    </row>
    <row r="54" spans="1:4">
      <c r="A54" t="s">
        <v>771</v>
      </c>
      <c r="B54" s="19">
        <f t="shared" si="15"/>
        <v>1.79871012015725</v>
      </c>
      <c r="C54" s="19">
        <f t="shared" si="16"/>
        <v>1.58046556191195</v>
      </c>
      <c r="D54" s="19">
        <f t="shared" si="17"/>
        <v>1.40553014233727</v>
      </c>
    </row>
    <row r="55" spans="1:4">
      <c r="A55" t="s">
        <v>772</v>
      </c>
      <c r="B55" s="19">
        <f t="shared" si="15"/>
        <v>0.684051657401433</v>
      </c>
      <c r="C55" s="19">
        <f t="shared" si="16"/>
        <v>0.677122743112174</v>
      </c>
      <c r="D55" s="19">
        <f t="shared" si="17"/>
        <v>0.636048912732363</v>
      </c>
    </row>
    <row r="56" spans="1:4">
      <c r="A56" t="s">
        <v>773</v>
      </c>
      <c r="B56" s="19">
        <f t="shared" si="15"/>
        <v>1.49775970366929</v>
      </c>
      <c r="C56" s="19">
        <f t="shared" si="16"/>
        <v>1.64660239507093</v>
      </c>
      <c r="D56" s="19">
        <f t="shared" si="17"/>
        <v>1.91681738393206</v>
      </c>
    </row>
    <row r="57" spans="1:4">
      <c r="A57" t="s">
        <v>774</v>
      </c>
      <c r="B57" s="19">
        <f t="shared" si="15"/>
        <v>1.1423767668748</v>
      </c>
      <c r="C57" s="19">
        <f t="shared" si="16"/>
        <v>0.861360674099496</v>
      </c>
      <c r="D57" s="19">
        <f t="shared" si="17"/>
        <v>0.66387727225197</v>
      </c>
    </row>
    <row r="58" spans="1:4">
      <c r="A58" t="s">
        <v>775</v>
      </c>
      <c r="B58" s="19">
        <f t="shared" si="15"/>
        <v>2.39195409158808</v>
      </c>
      <c r="C58" s="19">
        <f t="shared" si="16"/>
        <v>2.19840335862293</v>
      </c>
      <c r="D58" s="19">
        <f t="shared" si="17"/>
        <v>1.90792208739398</v>
      </c>
    </row>
    <row r="59" spans="1:4">
      <c r="A59" t="s">
        <v>776</v>
      </c>
      <c r="B59" s="19">
        <f t="shared" si="15"/>
        <v>1.26012615710094</v>
      </c>
      <c r="C59" s="19">
        <f t="shared" si="16"/>
        <v>1.14325078271471</v>
      </c>
      <c r="D59" s="19">
        <f t="shared" si="17"/>
        <v>1.07074127844398</v>
      </c>
    </row>
    <row r="60" spans="1:4">
      <c r="A60" t="s">
        <v>777</v>
      </c>
      <c r="B60" s="19">
        <f t="shared" si="15"/>
        <v>2.28804461312543</v>
      </c>
      <c r="C60" s="19">
        <f t="shared" si="16"/>
        <v>3.0174476831613</v>
      </c>
      <c r="D60" s="19">
        <f t="shared" si="17"/>
        <v>4.16750519698004</v>
      </c>
    </row>
  </sheetData>
  <mergeCells count="15">
    <mergeCell ref="B1:D1"/>
    <mergeCell ref="E1:G1"/>
    <mergeCell ref="H1:J1"/>
    <mergeCell ref="K1:M1"/>
    <mergeCell ref="N1:P1"/>
    <mergeCell ref="Q1:S1"/>
    <mergeCell ref="A21:P21"/>
    <mergeCell ref="B22:D22"/>
    <mergeCell ref="E22:G22"/>
    <mergeCell ref="H22:J22"/>
    <mergeCell ref="K22:M22"/>
    <mergeCell ref="N22:P22"/>
    <mergeCell ref="A42:D42"/>
    <mergeCell ref="A1:A2"/>
    <mergeCell ref="A22:A23"/>
  </mergeCells>
  <pageMargins left="0.7" right="0.7" top="0.75" bottom="0.75" header="0.3" footer="0.3"/>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H g H A A B Q S w M E F A A C A A g A w 2 q M V 2 3 V F Z u l A A A A 9 g A A A B I A H A B D b 2 5 m a W c v U G F j a 2 F n Z S 5 4 b W w g o h g A K K A U A A A A A A A A A A A A A A A A A A A A A A A A A A A A h Y 8 x D o I w G I W v Q r r T l h I T Q 3 7 K w C r G x M S 4 N q V C I x R D i y V e z c E j e Q U x i r o 5 v u 9 9 w 3 v 3 6 w 2 y s W 2 C s + q t 7 k y K I k x R o I z s S m 2 q F A 3 u E C 5 R x m E j 5 F F U K p h k Y 5 P R l i m q n T s l h H j v s Y 9 x 1 1 e E U R q R f b H a y l q 1 A n 1 k / V 8 O t b F O G K k Q h 9 1 r D G c 4 Y j F e U I Y p k B l C o c 1 X Y N P e Z / s D I R 8 a N / S K X + o w X w O Z I 5 D 3 B / 4 A U E s D B B Q A A g A I A M N q j F c 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D a o x X b k k 9 v n E E A A A Q Q A A A E w A c A E Z v c m 1 1 b G F z L 1 N l Y 3 R p b 2 4 x L m 0 g o h g A K K A U A A A A A A A A A A A A A A A A A A A A A A A A A A A A 7 Z d d T 9 t W G M f v k f g O V n Y T p J z I 5 / g 8 T t K J i 4 l u W r W b S V D t g q D J B U 9 F G L u K j U S F k G h H X 5 Y K N R e t m N Z u K x X s 5 a L s D W 1 A J v X L x A 7 5 F n M W 1 p n 2 n A d T 2 Z G q H L h A + H H O + e d / / P P z / H 1 7 P l j 0 X G 1 6 8 J e + P z 4 2 P u Z f t x r 2 g v Z e g e m G H h 4 d d B / 9 V d A m N c c O x s e 0 + C c 6 b s X / f r g 6 b z v l z 7 z G 0 j X P W y p + t O j Y 5 S n P D W w 3 8 I u F q U v 1 q 7 7 d 8 O u 9 9 m b v y U 8 n v 2 z X L 9 v + U u D d q E e P f 4 2 2 9 n v P N 8 P d z W 7 r b r 2 / S 7 x F e d X x V w s T J c 1 d c Z y S F j R W 7 I n S Y M O k k s + n r 9 t 2 0 N c T y 1 i b v R L Y y 5 N J o a V P F t 2 F y c L g r r n 1 2 c t W Y M 2 d r h M 9 b I V b 9 7 r f b E b P 7 v W e f x 2 v M W N d i 2 V / 2 v C W v c D + 2 L Y W Y s l F w X Y l b f b 0 p g 8 c Z 3 r e c q y G P 9 m X O P e f x u j J Q f T o K F 6 7 + 1 s 7 / O 7 B q 7 V n G p b r f + E 1 l q c 8 Z 2 X Z n b l 5 w / a L r w k p r a 0 V B m V a j n / j 3 Y L 4 N i 2 w V 4 P 1 k p a s s b h 2 x Q 1 M X u 4 v d K a I l A x 5 i c t L I C + Z 8 l J F X q r K S z V 5 i e p I j S I 1 x B C K O E I R S y j i C U V M o Y g r F L G F I r 4 w x B d 2 9 h l a n x g f W 3 S F z 6 k Q + H D v j 7 y B j 7 d I A 3 x 8 G w Z 8 X 2 i W w P + / n Q J e A T 8 a w M N Q O j y k 6 P C A d 3 j I u M O D 6 v A K + B E F P v 8 O D y k 6 P O A d H j L u 8 K A 6 v A J + 9 I D n Q 8 n w P E W G 5 3 i G 5 x l n e K 4 y v A J + V I H P v c P z F B m e 4 x m e Z 5 z h u c r w C v h R B H 4 o G Z 6 n y P A c z / A 8 4 w z P V Y Z X w I 8 q 8 P l 3 + B Q Z n u M Z n m e c 4 b n K 8 A r 4 E Q Q e h p L h I U W G B z z D Q 8 Y Z H l S G V 8 C P K v C 5 d 3 h I k e E B z / C Q c Y Y H l e E V 8 C M I P B t K h m c p M j z D M z z L O M M z l e E V 8 O 8 2 8 I n a R Y n P v c W z F C G e 4 S G e Z R z i m Q r x i v h 3 m / g L t / h / H 3 W a I + k n G 7 f 6 V D V / 7 u 2 2 o q d b Y X M n f H o c f b W B o D / Q N K D w L P O D C s 7 7 R Z h M 7 p Q A U g I j k 1 w 3 J N f 5 2 8 1 c p 0 d S Z B N 5 v o G 7 3 / 7 Q u 9 3 u 3 j 5 S B 3 H e Q R i 5 H k S 0 v d f b P u j e + T F q 7 n Y O X 4 Q v v 1 Q n c t 6 J 8 F x P p P f 4 5 c n G n d M T O X o Q 7 v + p T u S 8 E 4 F 8 X 1 b t v 8 P W / c 7 h c d x N B k 1 E k Z L u X M x 8 3 1 0 v 2 p 3 j n W 7 7 + 5 P 9 H Z r b Y a S b 4 M 8 c Q + 6 j e 2 y z 9 c a J 6 Y S H v 9 + S j W j S + V M w f O r I O t K Z U z B w U l S R f N I U z J l A a s h S y O Q t + N 5 U J x Q T h s z c g m 9 P g V B U m 3 z a F j j A d M I w b a 8 n 6 0 R F 4 A E D w j B t T J o 8 m M A D Q y c G q k 2 a O Z j A A w O I g W k z p G n D E H j A 4 6 c f f f y l z 7 8 h 8 I A D 4 a g 2 K Q W G w A P Q C a D a p C R w E Q l A A N P G p S x w g Q e m T k x M G 5 e y w A U e m E B M V J u U B S 7 w o K K T C q Y N p C y A w I M K k A q m D a Q s g M C D q k 6 q q D Y p C y D w o A q k i m k z p S y Y A g 9 q O q l h 2 k w p C 6 b A g 1 r 8 6 k W 1 S V k w R S 1 B 7 z e X 8 G G z 0 9 7 r H D a l H 5 U i U Z F a U X k 1 9 F j u z e R 1 J r l u J K 9 j s 8 0 / U E s B A i 0 A F A A C A A g A w 2 q M V 2 3 V F Z u l A A A A 9 g A A A B I A A A A A A A A A A A A A A A A A A A A A A E N v b m Z p Z y 9 Q Y W N r Y W d l L n h t b F B L A Q I t A B Q A A g A I A M N q j F c P y u m r p A A A A O k A A A A T A A A A A A A A A A A A A A A A A P E A A A B b Q 2 9 u d G V u d F 9 U e X B l c 1 0 u e G 1 s U E s B A i 0 A F A A C A A g A w 2 q M V 2 5 J P b 5 x B A A A E E A A A B M A A A A A A A A A A A A A A A A A 4 g E A A E Z v c m 1 1 b G F z L 1 N l Y 3 R p b 2 4 x L m 1 Q S w U G A A A A A A M A A w D C A A A A o A Y 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D G I B A A A A A A D q Y Q E 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M j A z M C V F N S V C O S V C N C V F N y U 5 N C V C N 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5 a + 8 6 I i q I i A v P j x F b n R y e S B U e X B l P S J G a W x s V G F y Z 2 V 0 I i B W Y W x 1 Z T 0 i c 1 8 y M D M w 5 b m 0 5 5 S 3 I i A v P j x F b n R y e S B U e X B l P S J G a W x s Z W R D b 2 1 w b G V 0 Z V J l c 3 V s d F R v V 2 9 y a 3 N o Z W V 0 I i B W Y W x 1 Z T 0 i b D E i I C 8 + P E V u d H J 5 I F R 5 c G U 9 I k F k Z G V k V G 9 E Y X R h T W 9 k Z W w i I F Z h b H V l P S J s M C I g L z 4 8 R W 5 0 c n k g V H l w Z T 0 i R m l s b E N v d W 5 0 I i B W Y W x 1 Z T 0 i b D E 3 I i A v P j x F b n R y e S B U e X B l P S J G a W x s R X J y b 3 J D b 2 R l I i B W Y W x 1 Z T 0 i c 1 V u a 2 5 v d 2 4 i I C 8 + P E V u d H J 5 I F R 5 c G U 9 I k Z p b G x F c n J v c k N v d W 5 0 I i B W Y W x 1 Z T 0 i b D A i I C 8 + P E V u d H J 5 I F R 5 c G U 9 I k Z p b G x M Y X N 0 V X B k Y X R l Z C I g V m F s d W U 9 I m Q y M D I z L T E y L T A z V D E 1 O j U 1 O j A 5 L j g 0 N D E y N T Z a I i A v P j x F b n R y e S B U e X B l P S J G a W x s Q 2 9 s d W 1 u V H l w Z X M i I F Z h b H V l P S J z Q m d N R E F 3 T U R B d 0 1 E Q X d N R E F 3 T U R B d 0 1 E Q X d N R E J n P T 0 i I C 8 + P E V u d H J 5 I F R 5 c G U 9 I k Z p b G x D b 2 x 1 b W 5 O Y W 1 l c y I g V m F s d W U 9 I n N b J n F 1 b 3 Q 7 Q 2 9 s d W 1 u M S 4 x L j E m c X V v d D s s J n F 1 b 3 Q 7 Q 2 9 s d W 1 u M S 4 x L j I m c X V v d D s s J n F 1 b 3 Q 7 Q 2 9 s d W 1 u M S 4 y J n F 1 b 3 Q 7 L C Z x d W 9 0 O 0 N v b H V t b j E u M y Z x d W 9 0 O y w m c X V v d D t D b 2 x 1 b W 4 x L j Q m c X V v d D s s J n F 1 b 3 Q 7 Q 2 9 s d W 1 u M S 4 1 J n F 1 b 3 Q 7 L C Z x d W 9 0 O 0 N v b H V t b j E u N i Z x d W 9 0 O y w m c X V v d D t D b 2 x 1 b W 4 x L j c m c X V v d D s s J n F 1 b 3 Q 7 Q 2 9 s d W 1 u M S 4 4 J n F 1 b 3 Q 7 L C Z x d W 9 0 O 0 N v b H V t b j E u O S Z x d W 9 0 O y w m c X V v d D t D b 2 x 1 b W 4 x L j E w J n F 1 b 3 Q 7 L C Z x d W 9 0 O 0 N v b H V t b j E u M T E m c X V v d D s s J n F 1 b 3 Q 7 Q 2 9 s d W 1 u M S 4 x M i Z x d W 9 0 O y w m c X V v d D t D b 2 x 1 b W 4 x L j E z J n F 1 b 3 Q 7 L C Z x d W 9 0 O 0 N v b H V t b j E u M T Q m c X V v d D s s J n F 1 b 3 Q 7 Q 2 9 s d W 1 u M S 4 x N S Z x d W 9 0 O y w m c X V v d D t D b 2 x 1 b W 4 x L j E 2 J n F 1 b 3 Q 7 L C Z x d W 9 0 O 0 N v b H V t b j E u M T c m c X V v d D s s J n F 1 b 3 Q 7 Q 2 9 s d W 1 u M S 4 x O C Z x d W 9 0 O y w m c X V v d D t D b 2 x 1 b W 4 x L j E 5 J n F 1 b 3 Q 7 L C Z x d W 9 0 O 0 N v b H V t b j E u M j A m c X V v d D s s J n F 1 b 3 Q 7 Q 2 9 s d W 1 u M S 4 y M S Z x d W 9 0 O 1 0 i I C 8 + P E V u d H J 5 I F R 5 c G U 9 I k Z p b G x T d G F 0 d X M i I F Z h b H V l P S J z Q 2 9 t c G x l d G U i I C 8 + P E V u d H J 5 I F R 5 c G U 9 I l J l b G F 0 a W 9 u c 2 h p c E l u Z m 9 D b 2 5 0 Y W l u Z X I i I F Z h b H V l P S J z e y Z x d W 9 0 O 2 N v b H V t b k N v d W 5 0 J n F 1 b 3 Q 7 O j I y L C Z x d W 9 0 O 2 t l e U N v b H V t b k 5 h b W V z J n F 1 b 3 Q 7 O l t d L C Z x d W 9 0 O 3 F 1 Z X J 5 U m V s Y X R p b 2 5 z a G l w c y Z x d W 9 0 O z p b X S w m c X V v d D t j b 2 x 1 b W 5 J Z G V u d G l 0 a W V z J n F 1 b 3 Q 7 O l s m c X V v d D t T Z W N 0 a W 9 u M S 8 y M D M w 5 b m 0 5 5 S 3 L 0 F 1 d G 9 S Z W 1 v d m V k Q 2 9 s d W 1 u c z E u e 0 N v b H V t b j E u M S 4 x L D B 9 J n F 1 b 3 Q 7 L C Z x d W 9 0 O 1 N l Y 3 R p b 2 4 x L z I w M z D l u b T n l L c v Q X V 0 b 1 J l b W 9 2 Z W R D b 2 x 1 b W 5 z M S 5 7 Q 2 9 s d W 1 u M S 4 x L j I s M X 0 m c X V v d D s s J n F 1 b 3 Q 7 U 2 V j d G l v b j E v M j A z M O W 5 t O e U t y 9 B d X R v U m V t b 3 Z l Z E N v b H V t b n M x L n t D b 2 x 1 b W 4 x L j I s M n 0 m c X V v d D s s J n F 1 b 3 Q 7 U 2 V j d G l v b j E v M j A z M O W 5 t O e U t y 9 B d X R v U m V t b 3 Z l Z E N v b H V t b n M x L n t D b 2 x 1 b W 4 x L j M s M 3 0 m c X V v d D s s J n F 1 b 3 Q 7 U 2 V j d G l v b j E v M j A z M O W 5 t O e U t y 9 B d X R v U m V t b 3 Z l Z E N v b H V t b n M x L n t D b 2 x 1 b W 4 x L j Q s N H 0 m c X V v d D s s J n F 1 b 3 Q 7 U 2 V j d G l v b j E v M j A z M O W 5 t O e U t y 9 B d X R v U m V t b 3 Z l Z E N v b H V t b n M x L n t D b 2 x 1 b W 4 x L j U s N X 0 m c X V v d D s s J n F 1 b 3 Q 7 U 2 V j d G l v b j E v M j A z M O W 5 t O e U t y 9 B d X R v U m V t b 3 Z l Z E N v b H V t b n M x L n t D b 2 x 1 b W 4 x L j Y s N n 0 m c X V v d D s s J n F 1 b 3 Q 7 U 2 V j d G l v b j E v M j A z M O W 5 t O e U t y 9 B d X R v U m V t b 3 Z l Z E N v b H V t b n M x L n t D b 2 x 1 b W 4 x L j c s N 3 0 m c X V v d D s s J n F 1 b 3 Q 7 U 2 V j d G l v b j E v M j A z M O W 5 t O e U t y 9 B d X R v U m V t b 3 Z l Z E N v b H V t b n M x L n t D b 2 x 1 b W 4 x L j g s O H 0 m c X V v d D s s J n F 1 b 3 Q 7 U 2 V j d G l v b j E v M j A z M O W 5 t O e U t y 9 B d X R v U m V t b 3 Z l Z E N v b H V t b n M x L n t D b 2 x 1 b W 4 x L j k s O X 0 m c X V v d D s s J n F 1 b 3 Q 7 U 2 V j d G l v b j E v M j A z M O W 5 t O e U t y 9 B d X R v U m V t b 3 Z l Z E N v b H V t b n M x L n t D b 2 x 1 b W 4 x L j E w L D E w f S Z x d W 9 0 O y w m c X V v d D t T Z W N 0 a W 9 u M S 8 y M D M w 5 b m 0 5 5 S 3 L 0 F 1 d G 9 S Z W 1 v d m V k Q 2 9 s d W 1 u c z E u e 0 N v b H V t b j E u M T E s M T F 9 J n F 1 b 3 Q 7 L C Z x d W 9 0 O 1 N l Y 3 R p b 2 4 x L z I w M z D l u b T n l L c v Q X V 0 b 1 J l b W 9 2 Z W R D b 2 x 1 b W 5 z M S 5 7 Q 2 9 s d W 1 u M S 4 x M i w x M n 0 m c X V v d D s s J n F 1 b 3 Q 7 U 2 V j d G l v b j E v M j A z M O W 5 t O e U t y 9 B d X R v U m V t b 3 Z l Z E N v b H V t b n M x L n t D b 2 x 1 b W 4 x L j E z L D E z f S Z x d W 9 0 O y w m c X V v d D t T Z W N 0 a W 9 u M S 8 y M D M w 5 b m 0 5 5 S 3 L 0 F 1 d G 9 S Z W 1 v d m V k Q 2 9 s d W 1 u c z E u e 0 N v b H V t b j E u M T Q s M T R 9 J n F 1 b 3 Q 7 L C Z x d W 9 0 O 1 N l Y 3 R p b 2 4 x L z I w M z D l u b T n l L c v Q X V 0 b 1 J l b W 9 2 Z W R D b 2 x 1 b W 5 z M S 5 7 Q 2 9 s d W 1 u M S 4 x N S w x N X 0 m c X V v d D s s J n F 1 b 3 Q 7 U 2 V j d G l v b j E v M j A z M O W 5 t O e U t y 9 B d X R v U m V t b 3 Z l Z E N v b H V t b n M x L n t D b 2 x 1 b W 4 x L j E 2 L D E 2 f S Z x d W 9 0 O y w m c X V v d D t T Z W N 0 a W 9 u M S 8 y M D M w 5 b m 0 5 5 S 3 L 0 F 1 d G 9 S Z W 1 v d m V k Q 2 9 s d W 1 u c z E u e 0 N v b H V t b j E u M T c s M T d 9 J n F 1 b 3 Q 7 L C Z x d W 9 0 O 1 N l Y 3 R p b 2 4 x L z I w M z D l u b T n l L c v Q X V 0 b 1 J l b W 9 2 Z W R D b 2 x 1 b W 5 z M S 5 7 Q 2 9 s d W 1 u M S 4 x O C w x O H 0 m c X V v d D s s J n F 1 b 3 Q 7 U 2 V j d G l v b j E v M j A z M O W 5 t O e U t y 9 B d X R v U m V t b 3 Z l Z E N v b H V t b n M x L n t D b 2 x 1 b W 4 x L j E 5 L D E 5 f S Z x d W 9 0 O y w m c X V v d D t T Z W N 0 a W 9 u M S 8 y M D M w 5 b m 0 5 5 S 3 L 0 F 1 d G 9 S Z W 1 v d m V k Q 2 9 s d W 1 u c z E u e 0 N v b H V t b j E u M j A s M j B 9 J n F 1 b 3 Q 7 L C Z x d W 9 0 O 1 N l Y 3 R p b 2 4 x L z I w M z D l u b T n l L c v Q X V 0 b 1 J l b W 9 2 Z W R D b 2 x 1 b W 5 z M S 5 7 Q 2 9 s d W 1 u M S 4 y M S w y M X 0 m c X V v d D t d L C Z x d W 9 0 O 0 N v b H V t b k N v d W 5 0 J n F 1 b 3 Q 7 O j I y L C Z x d W 9 0 O 0 t l e U N v b H V t b k 5 h b W V z J n F 1 b 3 Q 7 O l t d L C Z x d W 9 0 O 0 N v b H V t b k l k Z W 5 0 a X R p Z X M m c X V v d D s 6 W y Z x d W 9 0 O 1 N l Y 3 R p b 2 4 x L z I w M z D l u b T n l L c v Q X V 0 b 1 J l b W 9 2 Z W R D b 2 x 1 b W 5 z M S 5 7 Q 2 9 s d W 1 u M S 4 x L j E s M H 0 m c X V v d D s s J n F 1 b 3 Q 7 U 2 V j d G l v b j E v M j A z M O W 5 t O e U t y 9 B d X R v U m V t b 3 Z l Z E N v b H V t b n M x L n t D b 2 x 1 b W 4 x L j E u M i w x f S Z x d W 9 0 O y w m c X V v d D t T Z W N 0 a W 9 u M S 8 y M D M w 5 b m 0 5 5 S 3 L 0 F 1 d G 9 S Z W 1 v d m V k Q 2 9 s d W 1 u c z E u e 0 N v b H V t b j E u M i w y f S Z x d W 9 0 O y w m c X V v d D t T Z W N 0 a W 9 u M S 8 y M D M w 5 b m 0 5 5 S 3 L 0 F 1 d G 9 S Z W 1 v d m V k Q 2 9 s d W 1 u c z E u e 0 N v b H V t b j E u M y w z f S Z x d W 9 0 O y w m c X V v d D t T Z W N 0 a W 9 u M S 8 y M D M w 5 b m 0 5 5 S 3 L 0 F 1 d G 9 S Z W 1 v d m V k Q 2 9 s d W 1 u c z E u e 0 N v b H V t b j E u N C w 0 f S Z x d W 9 0 O y w m c X V v d D t T Z W N 0 a W 9 u M S 8 y M D M w 5 b m 0 5 5 S 3 L 0 F 1 d G 9 S Z W 1 v d m V k Q 2 9 s d W 1 u c z E u e 0 N v b H V t b j E u N S w 1 f S Z x d W 9 0 O y w m c X V v d D t T Z W N 0 a W 9 u M S 8 y M D M w 5 b m 0 5 5 S 3 L 0 F 1 d G 9 S Z W 1 v d m V k Q 2 9 s d W 1 u c z E u e 0 N v b H V t b j E u N i w 2 f S Z x d W 9 0 O y w m c X V v d D t T Z W N 0 a W 9 u M S 8 y M D M w 5 b m 0 5 5 S 3 L 0 F 1 d G 9 S Z W 1 v d m V k Q 2 9 s d W 1 u c z E u e 0 N v b H V t b j E u N y w 3 f S Z x d W 9 0 O y w m c X V v d D t T Z W N 0 a W 9 u M S 8 y M D M w 5 b m 0 5 5 S 3 L 0 F 1 d G 9 S Z W 1 v d m V k Q 2 9 s d W 1 u c z E u e 0 N v b H V t b j E u O C w 4 f S Z x d W 9 0 O y w m c X V v d D t T Z W N 0 a W 9 u M S 8 y M D M w 5 b m 0 5 5 S 3 L 0 F 1 d G 9 S Z W 1 v d m V k Q 2 9 s d W 1 u c z E u e 0 N v b H V t b j E u O S w 5 f S Z x d W 9 0 O y w m c X V v d D t T Z W N 0 a W 9 u M S 8 y M D M w 5 b m 0 5 5 S 3 L 0 F 1 d G 9 S Z W 1 v d m V k Q 2 9 s d W 1 u c z E u e 0 N v b H V t b j E u M T A s M T B 9 J n F 1 b 3 Q 7 L C Z x d W 9 0 O 1 N l Y 3 R p b 2 4 x L z I w M z D l u b T n l L c v Q X V 0 b 1 J l b W 9 2 Z W R D b 2 x 1 b W 5 z M S 5 7 Q 2 9 s d W 1 u M S 4 x M S w x M X 0 m c X V v d D s s J n F 1 b 3 Q 7 U 2 V j d G l v b j E v M j A z M O W 5 t O e U t y 9 B d X R v U m V t b 3 Z l Z E N v b H V t b n M x L n t D b 2 x 1 b W 4 x L j E y L D E y f S Z x d W 9 0 O y w m c X V v d D t T Z W N 0 a W 9 u M S 8 y M D M w 5 b m 0 5 5 S 3 L 0 F 1 d G 9 S Z W 1 v d m V k Q 2 9 s d W 1 u c z E u e 0 N v b H V t b j E u M T M s M T N 9 J n F 1 b 3 Q 7 L C Z x d W 9 0 O 1 N l Y 3 R p b 2 4 x L z I w M z D l u b T n l L c v Q X V 0 b 1 J l b W 9 2 Z W R D b 2 x 1 b W 5 z M S 5 7 Q 2 9 s d W 1 u M S 4 x N C w x N H 0 m c X V v d D s s J n F 1 b 3 Q 7 U 2 V j d G l v b j E v M j A z M O W 5 t O e U t y 9 B d X R v U m V t b 3 Z l Z E N v b H V t b n M x L n t D b 2 x 1 b W 4 x L j E 1 L D E 1 f S Z x d W 9 0 O y w m c X V v d D t T Z W N 0 a W 9 u M S 8 y M D M w 5 b m 0 5 5 S 3 L 0 F 1 d G 9 S Z W 1 v d m V k Q 2 9 s d W 1 u c z E u e 0 N v b H V t b j E u M T Y s M T Z 9 J n F 1 b 3 Q 7 L C Z x d W 9 0 O 1 N l Y 3 R p b 2 4 x L z I w M z D l u b T n l L c v Q X V 0 b 1 J l b W 9 2 Z W R D b 2 x 1 b W 5 z M S 5 7 Q 2 9 s d W 1 u M S 4 x N y w x N 3 0 m c X V v d D s s J n F 1 b 3 Q 7 U 2 V j d G l v b j E v M j A z M O W 5 t O e U t y 9 B d X R v U m V t b 3 Z l Z E N v b H V t b n M x L n t D b 2 x 1 b W 4 x L j E 4 L D E 4 f S Z x d W 9 0 O y w m c X V v d D t T Z W N 0 a W 9 u M S 8 y M D M w 5 b m 0 5 5 S 3 L 0 F 1 d G 9 S Z W 1 v d m V k Q 2 9 s d W 1 u c z E u e 0 N v b H V t b j E u M T k s M T l 9 J n F 1 b 3 Q 7 L C Z x d W 9 0 O 1 N l Y 3 R p b 2 4 x L z I w M z D l u b T n l L c v Q X V 0 b 1 J l b W 9 2 Z W R D b 2 x 1 b W 5 z M S 5 7 Q 2 9 s d W 1 u M S 4 y M C w y M H 0 m c X V v d D s s J n F 1 b 3 Q 7 U 2 V j d G l v b j E v M j A z M O W 5 t O e U t y 9 B d X R v U m V t b 3 Z l Z E N v b H V t b n M x L n t D b 2 x 1 b W 4 x L j I x L D I x f S Z x d W 9 0 O 1 0 s J n F 1 b 3 Q 7 U m V s Y X R p b 2 5 z a G l w S W 5 m b y Z x d W 9 0 O z p b X X 0 i I C 8 + P C 9 T d G F i b G V F b n R y a W V z P j w v S X R l b T 4 8 S X R l b T 4 8 S X R l b U x v Y 2 F 0 a W 9 u P j x J d G V t V H l w Z T 5 G b 3 J t d W x h P C 9 J d G V t V H l w Z T 4 8 S X R l b V B h d G g + U 2 V j d G l v b j E v M j A z M C V F N S V C O S V C N C V F N y U 5 N C V C N y 8 l R T Y l Q k E l O T A 8 L 0 l 0 Z W 1 Q Y X R o P j w v S X R l b U x v Y 2 F 0 a W 9 u P j x T d G F i b G V F b n R y a W V z I C 8 + P C 9 J d G V t P j x J d G V t P j x J d G V t T G 9 j Y X R p b 2 4 + P E l 0 Z W 1 U e X B l P k Z v c m 1 1 b G E 8 L 0 l 0 Z W 1 U e X B l P j x J d G V t U G F 0 a D 5 T Z W N 0 a W 9 u M S 8 y M D M w J U U 1 J U I 5 J U I 0 J U U 3 J T k 0 J U I 3 L z I w M z A l R T U l Q j k l Q j Q l R T c l O T Q l Q j d f U 2 h l Z X Q 8 L 0 l 0 Z W 1 Q Y X R o P j w v S X R l b U x v Y 2 F 0 a W 9 u P j x T d G F i b G V F b n R y a W V z I C 8 + P C 9 J d G V t P j x J d G V t P j x J d G V t T G 9 j Y X R p b 2 4 + P E l 0 Z W 1 U e X B l P k Z v c m 1 1 b G E 8 L 0 l 0 Z W 1 U e X B l P j x J d G V t U G F 0 a D 5 T Z W N 0 a W 9 u M S 8 y M D M w J U U 1 J U I 5 J U I 0 J U U 3 J T k 0 J U I 3 L y V F N i U 4 R i U 5 M C V F N S U 4 R C U 4 N y V F N y U 5 Q S U 4 N C V F N i V B M C U 4 N y V F O S V B M i U 5 O D w v S X R l b V B h d G g + P C 9 J d G V t T G 9 j Y X R p b 2 4 + P F N 0 Y W J s Z U V u d H J p Z X M g L z 4 8 L 0 l 0 Z W 0 + P E l 0 Z W 0 + P E l 0 Z W 1 M b 2 N h d G l v b j 4 8 S X R l b V R 5 c G U + R m 9 y b X V s Y T w v S X R l b V R 5 c G U + P E l 0 Z W 1 Q Y X R o P l N l Y 3 R p b 2 4 x L z I w M z A l R T U l Q j k l Q j Q l R T c l O T Q l Q j c v J U U 2 J T l C J U I 0 J U U 2 J T k 0 J U I 5 J U U 3 J T l B J T g 0 J U U 3 J U I x J U J C J U U 1 J T l F J T h C P C 9 J d G V t U G F 0 a D 4 8 L 0 l 0 Z W 1 M b 2 N h d G l v b j 4 8 U 3 R h Y m x l R W 5 0 c m l l c y A v P j w v S X R l b T 4 8 S X R l b T 4 8 S X R l b U x v Y 2 F 0 a W 9 u P j x J d G V t V H l w Z T 5 G b 3 J t d W x h P C 9 J d G V t V H l w Z T 4 8 S X R l b V B h d G g + U 2 V j d G l v b j E v M j A z M C V F N S V C O S V C N C V F N S V B N S V C M 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5 a + 8 6 I i q I i A v P j x F b n R y e S B U e X B l P S J G a W x s V G F y Z 2 V 0 I i B W Y W x 1 Z T 0 i c 1 8 y M D M w 5 b m 0 5 a W z I i A v P j x F b n R y e S B U e X B l P S J G a W x s Z W R D b 2 1 w b G V 0 Z V J l c 3 V s d F R v V 2 9 y a 3 N o Z W V 0 I i B W Y W x 1 Z T 0 i b D E i I C 8 + P E V u d H J 5 I F R 5 c G U 9 I k F k Z G V k V G 9 E Y X R h T W 9 k Z W w i I F Z h b H V l P S J s M C I g L z 4 8 R W 5 0 c n k g V H l w Z T 0 i R m l s b E N v d W 5 0 I i B W Y W x 1 Z T 0 i b D E 3 I i A v P j x F b n R y e S B U e X B l P S J G a W x s R X J y b 3 J D b 2 R l I i B W Y W x 1 Z T 0 i c 1 V u a 2 5 v d 2 4 i I C 8 + P E V u d H J 5 I F R 5 c G U 9 I k Z p b G x F c n J v c k N v d W 5 0 I i B W Y W x 1 Z T 0 i b D A i I C 8 + P E V u d H J 5 I F R 5 c G U 9 I k Z p b G x M Y X N 0 V X B k Y X R l Z C I g V m F s d W U 9 I m Q y M D I z L T E y L T A z V D E 1 O j U 2 O j I z L j I 5 O T k x O T V a I i A v P j x F b n R y e S B U e X B l P S J G a W x s Q 2 9 s d W 1 u V H l w Z X M i I F Z h b H V l P S J z Q m d N R E F 3 T U R B d 0 1 E Q X d N R E F 3 T U R B d 0 1 E Q X d N R E J n P T 0 i I C 8 + P E V u d H J 5 I F R 5 c G U 9 I k Z p b G x D b 2 x 1 b W 5 O Y W 1 l c y I g V m F s d W U 9 I n N b J n F 1 b 3 Q 7 Q 2 9 s d W 1 u M S 4 x L j E m c X V v d D s s J n F 1 b 3 Q 7 Q 2 9 s d W 1 u M S 4 x L j I m c X V v d D s s J n F 1 b 3 Q 7 Q 2 9 s d W 1 u M S 4 y J n F 1 b 3 Q 7 L C Z x d W 9 0 O 0 N v b H V t b j E u M y Z x d W 9 0 O y w m c X V v d D t D b 2 x 1 b W 4 x L j Q m c X V v d D s s J n F 1 b 3 Q 7 Q 2 9 s d W 1 u M S 4 1 J n F 1 b 3 Q 7 L C Z x d W 9 0 O 0 N v b H V t b j E u N i Z x d W 9 0 O y w m c X V v d D t D b 2 x 1 b W 4 x L j c m c X V v d D s s J n F 1 b 3 Q 7 Q 2 9 s d W 1 u M S 4 4 J n F 1 b 3 Q 7 L C Z x d W 9 0 O 0 N v b H V t b j E u O S Z x d W 9 0 O y w m c X V v d D t D b 2 x 1 b W 4 x L j E w J n F 1 b 3 Q 7 L C Z x d W 9 0 O 0 N v b H V t b j E u M T E m c X V v d D s s J n F 1 b 3 Q 7 Q 2 9 s d W 1 u M S 4 x M i Z x d W 9 0 O y w m c X V v d D t D b 2 x 1 b W 4 x L j E z J n F 1 b 3 Q 7 L C Z x d W 9 0 O 0 N v b H V t b j E u M T Q m c X V v d D s s J n F 1 b 3 Q 7 Q 2 9 s d W 1 u M S 4 x N S Z x d W 9 0 O y w m c X V v d D t D b 2 x 1 b W 4 x L j E 2 J n F 1 b 3 Q 7 L C Z x d W 9 0 O 0 N v b H V t b j E u M T c m c X V v d D s s J n F 1 b 3 Q 7 Q 2 9 s d W 1 u M S 4 x O C Z x d W 9 0 O y w m c X V v d D t D b 2 x 1 b W 4 x L j E 5 J n F 1 b 3 Q 7 L C Z x d W 9 0 O 0 N v b H V t b j E u M j A m c X V v d D s s J n F 1 b 3 Q 7 Q 2 9 s d W 1 u M S 4 y M S Z x d W 9 0 O 1 0 i I C 8 + P E V u d H J 5 I F R 5 c G U 9 I k Z p b G x T d G F 0 d X M i I F Z h b H V l P S J z Q 2 9 t c G x l d G U i I C 8 + P E V u d H J 5 I F R 5 c G U 9 I l J l b G F 0 a W 9 u c 2 h p c E l u Z m 9 D b 2 5 0 Y W l u Z X I i I F Z h b H V l P S J z e y Z x d W 9 0 O 2 N v b H V t b k N v d W 5 0 J n F 1 b 3 Q 7 O j I y L C Z x d W 9 0 O 2 t l e U N v b H V t b k 5 h b W V z J n F 1 b 3 Q 7 O l t d L C Z x d W 9 0 O 3 F 1 Z X J 5 U m V s Y X R p b 2 5 z a G l w c y Z x d W 9 0 O z p b X S w m c X V v d D t j b 2 x 1 b W 5 J Z G V u d G l 0 a W V z J n F 1 b 3 Q 7 O l s m c X V v d D t T Z W N 0 a W 9 u M S 8 y M D M w 5 b m 0 5 a W z L 0 F 1 d G 9 S Z W 1 v d m V k Q 2 9 s d W 1 u c z E u e 0 N v b H V t b j E u M S 4 x L D B 9 J n F 1 b 3 Q 7 L C Z x d W 9 0 O 1 N l Y 3 R p b 2 4 x L z I w M z D l u b T l p b M v Q X V 0 b 1 J l b W 9 2 Z W R D b 2 x 1 b W 5 z M S 5 7 Q 2 9 s d W 1 u M S 4 x L j I s M X 0 m c X V v d D s s J n F 1 b 3 Q 7 U 2 V j d G l v b j E v M j A z M O W 5 t O W l s y 9 B d X R v U m V t b 3 Z l Z E N v b H V t b n M x L n t D b 2 x 1 b W 4 x L j I s M n 0 m c X V v d D s s J n F 1 b 3 Q 7 U 2 V j d G l v b j E v M j A z M O W 5 t O W l s y 9 B d X R v U m V t b 3 Z l Z E N v b H V t b n M x L n t D b 2 x 1 b W 4 x L j M s M 3 0 m c X V v d D s s J n F 1 b 3 Q 7 U 2 V j d G l v b j E v M j A z M O W 5 t O W l s y 9 B d X R v U m V t b 3 Z l Z E N v b H V t b n M x L n t D b 2 x 1 b W 4 x L j Q s N H 0 m c X V v d D s s J n F 1 b 3 Q 7 U 2 V j d G l v b j E v M j A z M O W 5 t O W l s y 9 B d X R v U m V t b 3 Z l Z E N v b H V t b n M x L n t D b 2 x 1 b W 4 x L j U s N X 0 m c X V v d D s s J n F 1 b 3 Q 7 U 2 V j d G l v b j E v M j A z M O W 5 t O W l s y 9 B d X R v U m V t b 3 Z l Z E N v b H V t b n M x L n t D b 2 x 1 b W 4 x L j Y s N n 0 m c X V v d D s s J n F 1 b 3 Q 7 U 2 V j d G l v b j E v M j A z M O W 5 t O W l s y 9 B d X R v U m V t b 3 Z l Z E N v b H V t b n M x L n t D b 2 x 1 b W 4 x L j c s N 3 0 m c X V v d D s s J n F 1 b 3 Q 7 U 2 V j d G l v b j E v M j A z M O W 5 t O W l s y 9 B d X R v U m V t b 3 Z l Z E N v b H V t b n M x L n t D b 2 x 1 b W 4 x L j g s O H 0 m c X V v d D s s J n F 1 b 3 Q 7 U 2 V j d G l v b j E v M j A z M O W 5 t O W l s y 9 B d X R v U m V t b 3 Z l Z E N v b H V t b n M x L n t D b 2 x 1 b W 4 x L j k s O X 0 m c X V v d D s s J n F 1 b 3 Q 7 U 2 V j d G l v b j E v M j A z M O W 5 t O W l s y 9 B d X R v U m V t b 3 Z l Z E N v b H V t b n M x L n t D b 2 x 1 b W 4 x L j E w L D E w f S Z x d W 9 0 O y w m c X V v d D t T Z W N 0 a W 9 u M S 8 y M D M w 5 b m 0 5 a W z L 0 F 1 d G 9 S Z W 1 v d m V k Q 2 9 s d W 1 u c z E u e 0 N v b H V t b j E u M T E s M T F 9 J n F 1 b 3 Q 7 L C Z x d W 9 0 O 1 N l Y 3 R p b 2 4 x L z I w M z D l u b T l p b M v Q X V 0 b 1 J l b W 9 2 Z W R D b 2 x 1 b W 5 z M S 5 7 Q 2 9 s d W 1 u M S 4 x M i w x M n 0 m c X V v d D s s J n F 1 b 3 Q 7 U 2 V j d G l v b j E v M j A z M O W 5 t O W l s y 9 B d X R v U m V t b 3 Z l Z E N v b H V t b n M x L n t D b 2 x 1 b W 4 x L j E z L D E z f S Z x d W 9 0 O y w m c X V v d D t T Z W N 0 a W 9 u M S 8 y M D M w 5 b m 0 5 a W z L 0 F 1 d G 9 S Z W 1 v d m V k Q 2 9 s d W 1 u c z E u e 0 N v b H V t b j E u M T Q s M T R 9 J n F 1 b 3 Q 7 L C Z x d W 9 0 O 1 N l Y 3 R p b 2 4 x L z I w M z D l u b T l p b M v Q X V 0 b 1 J l b W 9 2 Z W R D b 2 x 1 b W 5 z M S 5 7 Q 2 9 s d W 1 u M S 4 x N S w x N X 0 m c X V v d D s s J n F 1 b 3 Q 7 U 2 V j d G l v b j E v M j A z M O W 5 t O W l s y 9 B d X R v U m V t b 3 Z l Z E N v b H V t b n M x L n t D b 2 x 1 b W 4 x L j E 2 L D E 2 f S Z x d W 9 0 O y w m c X V v d D t T Z W N 0 a W 9 u M S 8 y M D M w 5 b m 0 5 a W z L 0 F 1 d G 9 S Z W 1 v d m V k Q 2 9 s d W 1 u c z E u e 0 N v b H V t b j E u M T c s M T d 9 J n F 1 b 3 Q 7 L C Z x d W 9 0 O 1 N l Y 3 R p b 2 4 x L z I w M z D l u b T l p b M v Q X V 0 b 1 J l b W 9 2 Z W R D b 2 x 1 b W 5 z M S 5 7 Q 2 9 s d W 1 u M S 4 x O C w x O H 0 m c X V v d D s s J n F 1 b 3 Q 7 U 2 V j d G l v b j E v M j A z M O W 5 t O W l s y 9 B d X R v U m V t b 3 Z l Z E N v b H V t b n M x L n t D b 2 x 1 b W 4 x L j E 5 L D E 5 f S Z x d W 9 0 O y w m c X V v d D t T Z W N 0 a W 9 u M S 8 y M D M w 5 b m 0 5 a W z L 0 F 1 d G 9 S Z W 1 v d m V k Q 2 9 s d W 1 u c z E u e 0 N v b H V t b j E u M j A s M j B 9 J n F 1 b 3 Q 7 L C Z x d W 9 0 O 1 N l Y 3 R p b 2 4 x L z I w M z D l u b T l p b M v Q X V 0 b 1 J l b W 9 2 Z W R D b 2 x 1 b W 5 z M S 5 7 Q 2 9 s d W 1 u M S 4 y M S w y M X 0 m c X V v d D t d L C Z x d W 9 0 O 0 N v b H V t b k N v d W 5 0 J n F 1 b 3 Q 7 O j I y L C Z x d W 9 0 O 0 t l e U N v b H V t b k 5 h b W V z J n F 1 b 3 Q 7 O l t d L C Z x d W 9 0 O 0 N v b H V t b k l k Z W 5 0 a X R p Z X M m c X V v d D s 6 W y Z x d W 9 0 O 1 N l Y 3 R p b 2 4 x L z I w M z D l u b T l p b M v Q X V 0 b 1 J l b W 9 2 Z W R D b 2 x 1 b W 5 z M S 5 7 Q 2 9 s d W 1 u M S 4 x L j E s M H 0 m c X V v d D s s J n F 1 b 3 Q 7 U 2 V j d G l v b j E v M j A z M O W 5 t O W l s y 9 B d X R v U m V t b 3 Z l Z E N v b H V t b n M x L n t D b 2 x 1 b W 4 x L j E u M i w x f S Z x d W 9 0 O y w m c X V v d D t T Z W N 0 a W 9 u M S 8 y M D M w 5 b m 0 5 a W z L 0 F 1 d G 9 S Z W 1 v d m V k Q 2 9 s d W 1 u c z E u e 0 N v b H V t b j E u M i w y f S Z x d W 9 0 O y w m c X V v d D t T Z W N 0 a W 9 u M S 8 y M D M w 5 b m 0 5 a W z L 0 F 1 d G 9 S Z W 1 v d m V k Q 2 9 s d W 1 u c z E u e 0 N v b H V t b j E u M y w z f S Z x d W 9 0 O y w m c X V v d D t T Z W N 0 a W 9 u M S 8 y M D M w 5 b m 0 5 a W z L 0 F 1 d G 9 S Z W 1 v d m V k Q 2 9 s d W 1 u c z E u e 0 N v b H V t b j E u N C w 0 f S Z x d W 9 0 O y w m c X V v d D t T Z W N 0 a W 9 u M S 8 y M D M w 5 b m 0 5 a W z L 0 F 1 d G 9 S Z W 1 v d m V k Q 2 9 s d W 1 u c z E u e 0 N v b H V t b j E u N S w 1 f S Z x d W 9 0 O y w m c X V v d D t T Z W N 0 a W 9 u M S 8 y M D M w 5 b m 0 5 a W z L 0 F 1 d G 9 S Z W 1 v d m V k Q 2 9 s d W 1 u c z E u e 0 N v b H V t b j E u N i w 2 f S Z x d W 9 0 O y w m c X V v d D t T Z W N 0 a W 9 u M S 8 y M D M w 5 b m 0 5 a W z L 0 F 1 d G 9 S Z W 1 v d m V k Q 2 9 s d W 1 u c z E u e 0 N v b H V t b j E u N y w 3 f S Z x d W 9 0 O y w m c X V v d D t T Z W N 0 a W 9 u M S 8 y M D M w 5 b m 0 5 a W z L 0 F 1 d G 9 S Z W 1 v d m V k Q 2 9 s d W 1 u c z E u e 0 N v b H V t b j E u O C w 4 f S Z x d W 9 0 O y w m c X V v d D t T Z W N 0 a W 9 u M S 8 y M D M w 5 b m 0 5 a W z L 0 F 1 d G 9 S Z W 1 v d m V k Q 2 9 s d W 1 u c z E u e 0 N v b H V t b j E u O S w 5 f S Z x d W 9 0 O y w m c X V v d D t T Z W N 0 a W 9 u M S 8 y M D M w 5 b m 0 5 a W z L 0 F 1 d G 9 S Z W 1 v d m V k Q 2 9 s d W 1 u c z E u e 0 N v b H V t b j E u M T A s M T B 9 J n F 1 b 3 Q 7 L C Z x d W 9 0 O 1 N l Y 3 R p b 2 4 x L z I w M z D l u b T l p b M v Q X V 0 b 1 J l b W 9 2 Z W R D b 2 x 1 b W 5 z M S 5 7 Q 2 9 s d W 1 u M S 4 x M S w x M X 0 m c X V v d D s s J n F 1 b 3 Q 7 U 2 V j d G l v b j E v M j A z M O W 5 t O W l s y 9 B d X R v U m V t b 3 Z l Z E N v b H V t b n M x L n t D b 2 x 1 b W 4 x L j E y L D E y f S Z x d W 9 0 O y w m c X V v d D t T Z W N 0 a W 9 u M S 8 y M D M w 5 b m 0 5 a W z L 0 F 1 d G 9 S Z W 1 v d m V k Q 2 9 s d W 1 u c z E u e 0 N v b H V t b j E u M T M s M T N 9 J n F 1 b 3 Q 7 L C Z x d W 9 0 O 1 N l Y 3 R p b 2 4 x L z I w M z D l u b T l p b M v Q X V 0 b 1 J l b W 9 2 Z W R D b 2 x 1 b W 5 z M S 5 7 Q 2 9 s d W 1 u M S 4 x N C w x N H 0 m c X V v d D s s J n F 1 b 3 Q 7 U 2 V j d G l v b j E v M j A z M O W 5 t O W l s y 9 B d X R v U m V t b 3 Z l Z E N v b H V t b n M x L n t D b 2 x 1 b W 4 x L j E 1 L D E 1 f S Z x d W 9 0 O y w m c X V v d D t T Z W N 0 a W 9 u M S 8 y M D M w 5 b m 0 5 a W z L 0 F 1 d G 9 S Z W 1 v d m V k Q 2 9 s d W 1 u c z E u e 0 N v b H V t b j E u M T Y s M T Z 9 J n F 1 b 3 Q 7 L C Z x d W 9 0 O 1 N l Y 3 R p b 2 4 x L z I w M z D l u b T l p b M v Q X V 0 b 1 J l b W 9 2 Z W R D b 2 x 1 b W 5 z M S 5 7 Q 2 9 s d W 1 u M S 4 x N y w x N 3 0 m c X V v d D s s J n F 1 b 3 Q 7 U 2 V j d G l v b j E v M j A z M O W 5 t O W l s y 9 B d X R v U m V t b 3 Z l Z E N v b H V t b n M x L n t D b 2 x 1 b W 4 x L j E 4 L D E 4 f S Z x d W 9 0 O y w m c X V v d D t T Z W N 0 a W 9 u M S 8 y M D M w 5 b m 0 5 a W z L 0 F 1 d G 9 S Z W 1 v d m V k Q 2 9 s d W 1 u c z E u e 0 N v b H V t b j E u M T k s M T l 9 J n F 1 b 3 Q 7 L C Z x d W 9 0 O 1 N l Y 3 R p b 2 4 x L z I w M z D l u b T l p b M v Q X V 0 b 1 J l b W 9 2 Z W R D b 2 x 1 b W 5 z M S 5 7 Q 2 9 s d W 1 u M S 4 y M C w y M H 0 m c X V v d D s s J n F 1 b 3 Q 7 U 2 V j d G l v b j E v M j A z M O W 5 t O W l s y 9 B d X R v U m V t b 3 Z l Z E N v b H V t b n M x L n t D b 2 x 1 b W 4 x L j I x L D I x f S Z x d W 9 0 O 1 0 s J n F 1 b 3 Q 7 U m V s Y X R p b 2 5 z a G l w S W 5 m b y Z x d W 9 0 O z p b X X 0 i I C 8 + P C 9 T d G F i b G V F b n R y a W V z P j w v S X R l b T 4 8 S X R l b T 4 8 S X R l b U x v Y 2 F 0 a W 9 u P j x J d G V t V H l w Z T 5 G b 3 J t d W x h P C 9 J d G V t V H l w Z T 4 8 S X R l b V B h d G g + U 2 V j d G l v b j E v M j A z M C V F N S V C O S V C N C V F N S V B N S V C M y 8 l R T Y l Q k E l O T A 8 L 0 l 0 Z W 1 Q Y X R o P j w v S X R l b U x v Y 2 F 0 a W 9 u P j x T d G F i b G V F b n R y a W V z I C 8 + P C 9 J d G V t P j x J d G V t P j x J d G V t T G 9 j Y X R p b 2 4 + P E l 0 Z W 1 U e X B l P k Z v c m 1 1 b G E 8 L 0 l 0 Z W 1 U e X B l P j x J d G V t U G F 0 a D 5 T Z W N 0 a W 9 u M S 8 y M D M w J U U 1 J U I 5 J U I 0 J U U 1 J U E 1 J U I z L z I w M z A l R T U l Q j k l Q j Q l R T U l Q T U l Q j N f U 2 h l Z X Q 8 L 0 l 0 Z W 1 Q Y X R o P j w v S X R l b U x v Y 2 F 0 a W 9 u P j x T d G F i b G V F b n R y a W V z I C 8 + P C 9 J d G V t P j x J d G V t P j x J d G V t T G 9 j Y X R p b 2 4 + P E l 0 Z W 1 U e X B l P k Z v c m 1 1 b G E 8 L 0 l 0 Z W 1 U e X B l P j x J d G V t U G F 0 a D 5 T Z W N 0 a W 9 u M S 8 y M D M w J U U 1 J U I 5 J U I 0 J U U 1 J U E 1 J U I z L y V F N i U 4 R i U 5 M C V F N S U 4 R C U 4 N y V F N y U 5 Q S U 4 N C V F N i V B M C U 4 N y V F O S V B M i U 5 O D w v S X R l b V B h d G g + P C 9 J d G V t T G 9 j Y X R p b 2 4 + P F N 0 Y W J s Z U V u d H J p Z X M g L z 4 8 L 0 l 0 Z W 0 + P E l 0 Z W 0 + P E l 0 Z W 1 M b 2 N h d G l v b j 4 8 S X R l b V R 5 c G U + R m 9 y b X V s Y T w v S X R l b V R 5 c G U + P E l 0 Z W 1 Q Y X R o P l N l Y 3 R p b 2 4 x L z I w M z A l R T U l Q j k l Q j Q l R T U l Q T U l Q j M v J U U 2 J T l C J U I 0 J U U 2 J T k 0 J U I 5 J U U 3 J T l B J T g 0 J U U 3 J U I x J U J C J U U 1 J T l F J T h C P C 9 J d G V t U G F 0 a D 4 8 L 0 l 0 Z W 1 M b 2 N h d G l v b j 4 8 U 3 R h Y m x l R W 5 0 c m l l c y A v P j w v S X R l b T 4 8 S X R l b T 4 8 S X R l b U x v Y 2 F 0 a W 9 u P j x J d G V t V H l w Z T 5 G b 3 J t d W x h P C 9 J d G V t V H l w Z T 4 8 S X R l b V B h d G g + U 2 V j d G l v b j E v M j A z N S V F N S V C O S V C N C V F N y U 5 N C V C N 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5 a + 8 6 I i q I i A v P j x F b n R y e S B U e X B l P S J G a W x s V G F y Z 2 V 0 I i B W Y W x 1 Z T 0 i c 1 8 y M D M 1 5 b m 0 5 5 S 3 I i A v P j x F b n R y e S B U e X B l P S J G a W x s Z W R D b 2 1 w b G V 0 Z V J l c 3 V s d F R v V 2 9 y a 3 N o Z W V 0 I i B W Y W x 1 Z T 0 i b D E i I C 8 + P E V u d H J 5 I F R 5 c G U 9 I k F k Z G V k V G 9 E Y X R h T W 9 k Z W w i I F Z h b H V l P S J s M C I g L z 4 8 R W 5 0 c n k g V H l w Z T 0 i R m l s b E N v d W 5 0 I i B W Y W x 1 Z T 0 i b D E 3 I i A v P j x F b n R y e S B U e X B l P S J G a W x s R X J y b 3 J D b 2 R l I i B W Y W x 1 Z T 0 i c 1 V u a 2 5 v d 2 4 i I C 8 + P E V u d H J 5 I F R 5 c G U 9 I k Z p b G x F c n J v c k N v d W 5 0 I i B W Y W x 1 Z T 0 i b D A i I C 8 + P E V u d H J 5 I F R 5 c G U 9 I k Z p b G x M Y X N 0 V X B k Y X R l Z C I g V m F s d W U 9 I m Q y M D I z L T E y L T A 0 V D A 3 O j I 1 O j Q 3 L j M y M T k 5 M j l a I i A v P j x F b n R y e S B U e X B l P S J G a W x s Q 2 9 s d W 1 u V H l w Z X M i I F Z h b H V l P S J z Q m d N R E F 3 T U R B d 0 1 E Q X d N R E F 3 T U R B d 0 1 E Q X d N R E J n P T 0 i I C 8 + P E V u d H J 5 I F R 5 c G U 9 I k Z p b G x D b 2 x 1 b W 5 O Y W 1 l c y I g V m F s d W U 9 I n N b J n F 1 b 3 Q 7 Q 2 9 s d W 1 u M S 4 x L j E m c X V v d D s s J n F 1 b 3 Q 7 Q 2 9 s d W 1 u M S 4 x L j I m c X V v d D s s J n F 1 b 3 Q 7 Q 2 9 s d W 1 u M S 4 y J n F 1 b 3 Q 7 L C Z x d W 9 0 O 0 N v b H V t b j E u M y Z x d W 9 0 O y w m c X V v d D t D b 2 x 1 b W 4 x L j Q m c X V v d D s s J n F 1 b 3 Q 7 Q 2 9 s d W 1 u M S 4 1 J n F 1 b 3 Q 7 L C Z x d W 9 0 O 0 N v b H V t b j E u N i Z x d W 9 0 O y w m c X V v d D t D b 2 x 1 b W 4 x L j c m c X V v d D s s J n F 1 b 3 Q 7 Q 2 9 s d W 1 u M S 4 4 J n F 1 b 3 Q 7 L C Z x d W 9 0 O 0 N v b H V t b j E u O S Z x d W 9 0 O y w m c X V v d D t D b 2 x 1 b W 4 x L j E w J n F 1 b 3 Q 7 L C Z x d W 9 0 O 0 N v b H V t b j E u M T E m c X V v d D s s J n F 1 b 3 Q 7 Q 2 9 s d W 1 u M S 4 x M i Z x d W 9 0 O y w m c X V v d D t D b 2 x 1 b W 4 x L j E z J n F 1 b 3 Q 7 L C Z x d W 9 0 O 0 N v b H V t b j E u M T Q m c X V v d D s s J n F 1 b 3 Q 7 Q 2 9 s d W 1 u M S 4 x N S Z x d W 9 0 O y w m c X V v d D t D b 2 x 1 b W 4 x L j E 2 J n F 1 b 3 Q 7 L C Z x d W 9 0 O 0 N v b H V t b j E u M T c m c X V v d D s s J n F 1 b 3 Q 7 Q 2 9 s d W 1 u M S 4 x O C Z x d W 9 0 O y w m c X V v d D t D b 2 x 1 b W 4 x L j E 5 J n F 1 b 3 Q 7 L C Z x d W 9 0 O 0 N v b H V t b j E u M j A m c X V v d D s s J n F 1 b 3 Q 7 Q 2 9 s d W 1 u M S 4 y M S Z x d W 9 0 O 1 0 i I C 8 + P E V u d H J 5 I F R 5 c G U 9 I k Z p b G x T d G F 0 d X M i I F Z h b H V l P S J z Q 2 9 t c G x l d G U i I C 8 + P E V u d H J 5 I F R 5 c G U 9 I l J l b G F 0 a W 9 u c 2 h p c E l u Z m 9 D b 2 5 0 Y W l u Z X I i I F Z h b H V l P S J z e y Z x d W 9 0 O 2 N v b H V t b k N v d W 5 0 J n F 1 b 3 Q 7 O j I y L C Z x d W 9 0 O 2 t l e U N v b H V t b k 5 h b W V z J n F 1 b 3 Q 7 O l t d L C Z x d W 9 0 O 3 F 1 Z X J 5 U m V s Y X R p b 2 5 z a G l w c y Z x d W 9 0 O z p b X S w m c X V v d D t j b 2 x 1 b W 5 J Z G V u d G l 0 a W V z J n F 1 b 3 Q 7 O l s m c X V v d D t T Z W N 0 a W 9 u M S 8 y M D M 1 5 b m 0 5 5 S 3 L 0 F 1 d G 9 S Z W 1 v d m V k Q 2 9 s d W 1 u c z E u e 0 N v b H V t b j E u M S 4 x L D B 9 J n F 1 b 3 Q 7 L C Z x d W 9 0 O 1 N l Y 3 R p b 2 4 x L z I w M z X l u b T n l L c v Q X V 0 b 1 J l b W 9 2 Z W R D b 2 x 1 b W 5 z M S 5 7 Q 2 9 s d W 1 u M S 4 x L j I s M X 0 m c X V v d D s s J n F 1 b 3 Q 7 U 2 V j d G l v b j E v M j A z N e W 5 t O e U t y 9 B d X R v U m V t b 3 Z l Z E N v b H V t b n M x L n t D b 2 x 1 b W 4 x L j I s M n 0 m c X V v d D s s J n F 1 b 3 Q 7 U 2 V j d G l v b j E v M j A z N e W 5 t O e U t y 9 B d X R v U m V t b 3 Z l Z E N v b H V t b n M x L n t D b 2 x 1 b W 4 x L j M s M 3 0 m c X V v d D s s J n F 1 b 3 Q 7 U 2 V j d G l v b j E v M j A z N e W 5 t O e U t y 9 B d X R v U m V t b 3 Z l Z E N v b H V t b n M x L n t D b 2 x 1 b W 4 x L j Q s N H 0 m c X V v d D s s J n F 1 b 3 Q 7 U 2 V j d G l v b j E v M j A z N e W 5 t O e U t y 9 B d X R v U m V t b 3 Z l Z E N v b H V t b n M x L n t D b 2 x 1 b W 4 x L j U s N X 0 m c X V v d D s s J n F 1 b 3 Q 7 U 2 V j d G l v b j E v M j A z N e W 5 t O e U t y 9 B d X R v U m V t b 3 Z l Z E N v b H V t b n M x L n t D b 2 x 1 b W 4 x L j Y s N n 0 m c X V v d D s s J n F 1 b 3 Q 7 U 2 V j d G l v b j E v M j A z N e W 5 t O e U t y 9 B d X R v U m V t b 3 Z l Z E N v b H V t b n M x L n t D b 2 x 1 b W 4 x L j c s N 3 0 m c X V v d D s s J n F 1 b 3 Q 7 U 2 V j d G l v b j E v M j A z N e W 5 t O e U t y 9 B d X R v U m V t b 3 Z l Z E N v b H V t b n M x L n t D b 2 x 1 b W 4 x L j g s O H 0 m c X V v d D s s J n F 1 b 3 Q 7 U 2 V j d G l v b j E v M j A z N e W 5 t O e U t y 9 B d X R v U m V t b 3 Z l Z E N v b H V t b n M x L n t D b 2 x 1 b W 4 x L j k s O X 0 m c X V v d D s s J n F 1 b 3 Q 7 U 2 V j d G l v b j E v M j A z N e W 5 t O e U t y 9 B d X R v U m V t b 3 Z l Z E N v b H V t b n M x L n t D b 2 x 1 b W 4 x L j E w L D E w f S Z x d W 9 0 O y w m c X V v d D t T Z W N 0 a W 9 u M S 8 y M D M 1 5 b m 0 5 5 S 3 L 0 F 1 d G 9 S Z W 1 v d m V k Q 2 9 s d W 1 u c z E u e 0 N v b H V t b j E u M T E s M T F 9 J n F 1 b 3 Q 7 L C Z x d W 9 0 O 1 N l Y 3 R p b 2 4 x L z I w M z X l u b T n l L c v Q X V 0 b 1 J l b W 9 2 Z W R D b 2 x 1 b W 5 z M S 5 7 Q 2 9 s d W 1 u M S 4 x M i w x M n 0 m c X V v d D s s J n F 1 b 3 Q 7 U 2 V j d G l v b j E v M j A z N e W 5 t O e U t y 9 B d X R v U m V t b 3 Z l Z E N v b H V t b n M x L n t D b 2 x 1 b W 4 x L j E z L D E z f S Z x d W 9 0 O y w m c X V v d D t T Z W N 0 a W 9 u M S 8 y M D M 1 5 b m 0 5 5 S 3 L 0 F 1 d G 9 S Z W 1 v d m V k Q 2 9 s d W 1 u c z E u e 0 N v b H V t b j E u M T Q s M T R 9 J n F 1 b 3 Q 7 L C Z x d W 9 0 O 1 N l Y 3 R p b 2 4 x L z I w M z X l u b T n l L c v Q X V 0 b 1 J l b W 9 2 Z W R D b 2 x 1 b W 5 z M S 5 7 Q 2 9 s d W 1 u M S 4 x N S w x N X 0 m c X V v d D s s J n F 1 b 3 Q 7 U 2 V j d G l v b j E v M j A z N e W 5 t O e U t y 9 B d X R v U m V t b 3 Z l Z E N v b H V t b n M x L n t D b 2 x 1 b W 4 x L j E 2 L D E 2 f S Z x d W 9 0 O y w m c X V v d D t T Z W N 0 a W 9 u M S 8 y M D M 1 5 b m 0 5 5 S 3 L 0 F 1 d G 9 S Z W 1 v d m V k Q 2 9 s d W 1 u c z E u e 0 N v b H V t b j E u M T c s M T d 9 J n F 1 b 3 Q 7 L C Z x d W 9 0 O 1 N l Y 3 R p b 2 4 x L z I w M z X l u b T n l L c v Q X V 0 b 1 J l b W 9 2 Z W R D b 2 x 1 b W 5 z M S 5 7 Q 2 9 s d W 1 u M S 4 x O C w x O H 0 m c X V v d D s s J n F 1 b 3 Q 7 U 2 V j d G l v b j E v M j A z N e W 5 t O e U t y 9 B d X R v U m V t b 3 Z l Z E N v b H V t b n M x L n t D b 2 x 1 b W 4 x L j E 5 L D E 5 f S Z x d W 9 0 O y w m c X V v d D t T Z W N 0 a W 9 u M S 8 y M D M 1 5 b m 0 5 5 S 3 L 0 F 1 d G 9 S Z W 1 v d m V k Q 2 9 s d W 1 u c z E u e 0 N v b H V t b j E u M j A s M j B 9 J n F 1 b 3 Q 7 L C Z x d W 9 0 O 1 N l Y 3 R p b 2 4 x L z I w M z X l u b T n l L c v Q X V 0 b 1 J l b W 9 2 Z W R D b 2 x 1 b W 5 z M S 5 7 Q 2 9 s d W 1 u M S 4 y M S w y M X 0 m c X V v d D t d L C Z x d W 9 0 O 0 N v b H V t b k N v d W 5 0 J n F 1 b 3 Q 7 O j I y L C Z x d W 9 0 O 0 t l e U N v b H V t b k 5 h b W V z J n F 1 b 3 Q 7 O l t d L C Z x d W 9 0 O 0 N v b H V t b k l k Z W 5 0 a X R p Z X M m c X V v d D s 6 W y Z x d W 9 0 O 1 N l Y 3 R p b 2 4 x L z I w M z X l u b T n l L c v Q X V 0 b 1 J l b W 9 2 Z W R D b 2 x 1 b W 5 z M S 5 7 Q 2 9 s d W 1 u M S 4 x L j E s M H 0 m c X V v d D s s J n F 1 b 3 Q 7 U 2 V j d G l v b j E v M j A z N e W 5 t O e U t y 9 B d X R v U m V t b 3 Z l Z E N v b H V t b n M x L n t D b 2 x 1 b W 4 x L j E u M i w x f S Z x d W 9 0 O y w m c X V v d D t T Z W N 0 a W 9 u M S 8 y M D M 1 5 b m 0 5 5 S 3 L 0 F 1 d G 9 S Z W 1 v d m V k Q 2 9 s d W 1 u c z E u e 0 N v b H V t b j E u M i w y f S Z x d W 9 0 O y w m c X V v d D t T Z W N 0 a W 9 u M S 8 y M D M 1 5 b m 0 5 5 S 3 L 0 F 1 d G 9 S Z W 1 v d m V k Q 2 9 s d W 1 u c z E u e 0 N v b H V t b j E u M y w z f S Z x d W 9 0 O y w m c X V v d D t T Z W N 0 a W 9 u M S 8 y M D M 1 5 b m 0 5 5 S 3 L 0 F 1 d G 9 S Z W 1 v d m V k Q 2 9 s d W 1 u c z E u e 0 N v b H V t b j E u N C w 0 f S Z x d W 9 0 O y w m c X V v d D t T Z W N 0 a W 9 u M S 8 y M D M 1 5 b m 0 5 5 S 3 L 0 F 1 d G 9 S Z W 1 v d m V k Q 2 9 s d W 1 u c z E u e 0 N v b H V t b j E u N S w 1 f S Z x d W 9 0 O y w m c X V v d D t T Z W N 0 a W 9 u M S 8 y M D M 1 5 b m 0 5 5 S 3 L 0 F 1 d G 9 S Z W 1 v d m V k Q 2 9 s d W 1 u c z E u e 0 N v b H V t b j E u N i w 2 f S Z x d W 9 0 O y w m c X V v d D t T Z W N 0 a W 9 u M S 8 y M D M 1 5 b m 0 5 5 S 3 L 0 F 1 d G 9 S Z W 1 v d m V k Q 2 9 s d W 1 u c z E u e 0 N v b H V t b j E u N y w 3 f S Z x d W 9 0 O y w m c X V v d D t T Z W N 0 a W 9 u M S 8 y M D M 1 5 b m 0 5 5 S 3 L 0 F 1 d G 9 S Z W 1 v d m V k Q 2 9 s d W 1 u c z E u e 0 N v b H V t b j E u O C w 4 f S Z x d W 9 0 O y w m c X V v d D t T Z W N 0 a W 9 u M S 8 y M D M 1 5 b m 0 5 5 S 3 L 0 F 1 d G 9 S Z W 1 v d m V k Q 2 9 s d W 1 u c z E u e 0 N v b H V t b j E u O S w 5 f S Z x d W 9 0 O y w m c X V v d D t T Z W N 0 a W 9 u M S 8 y M D M 1 5 b m 0 5 5 S 3 L 0 F 1 d G 9 S Z W 1 v d m V k Q 2 9 s d W 1 u c z E u e 0 N v b H V t b j E u M T A s M T B 9 J n F 1 b 3 Q 7 L C Z x d W 9 0 O 1 N l Y 3 R p b 2 4 x L z I w M z X l u b T n l L c v Q X V 0 b 1 J l b W 9 2 Z W R D b 2 x 1 b W 5 z M S 5 7 Q 2 9 s d W 1 u M S 4 x M S w x M X 0 m c X V v d D s s J n F 1 b 3 Q 7 U 2 V j d G l v b j E v M j A z N e W 5 t O e U t y 9 B d X R v U m V t b 3 Z l Z E N v b H V t b n M x L n t D b 2 x 1 b W 4 x L j E y L D E y f S Z x d W 9 0 O y w m c X V v d D t T Z W N 0 a W 9 u M S 8 y M D M 1 5 b m 0 5 5 S 3 L 0 F 1 d G 9 S Z W 1 v d m V k Q 2 9 s d W 1 u c z E u e 0 N v b H V t b j E u M T M s M T N 9 J n F 1 b 3 Q 7 L C Z x d W 9 0 O 1 N l Y 3 R p b 2 4 x L z I w M z X l u b T n l L c v Q X V 0 b 1 J l b W 9 2 Z W R D b 2 x 1 b W 5 z M S 5 7 Q 2 9 s d W 1 u M S 4 x N C w x N H 0 m c X V v d D s s J n F 1 b 3 Q 7 U 2 V j d G l v b j E v M j A z N e W 5 t O e U t y 9 B d X R v U m V t b 3 Z l Z E N v b H V t b n M x L n t D b 2 x 1 b W 4 x L j E 1 L D E 1 f S Z x d W 9 0 O y w m c X V v d D t T Z W N 0 a W 9 u M S 8 y M D M 1 5 b m 0 5 5 S 3 L 0 F 1 d G 9 S Z W 1 v d m V k Q 2 9 s d W 1 u c z E u e 0 N v b H V t b j E u M T Y s M T Z 9 J n F 1 b 3 Q 7 L C Z x d W 9 0 O 1 N l Y 3 R p b 2 4 x L z I w M z X l u b T n l L c v Q X V 0 b 1 J l b W 9 2 Z W R D b 2 x 1 b W 5 z M S 5 7 Q 2 9 s d W 1 u M S 4 x N y w x N 3 0 m c X V v d D s s J n F 1 b 3 Q 7 U 2 V j d G l v b j E v M j A z N e W 5 t O e U t y 9 B d X R v U m V t b 3 Z l Z E N v b H V t b n M x L n t D b 2 x 1 b W 4 x L j E 4 L D E 4 f S Z x d W 9 0 O y w m c X V v d D t T Z W N 0 a W 9 u M S 8 y M D M 1 5 b m 0 5 5 S 3 L 0 F 1 d G 9 S Z W 1 v d m V k Q 2 9 s d W 1 u c z E u e 0 N v b H V t b j E u M T k s M T l 9 J n F 1 b 3 Q 7 L C Z x d W 9 0 O 1 N l Y 3 R p b 2 4 x L z I w M z X l u b T n l L c v Q X V 0 b 1 J l b W 9 2 Z W R D b 2 x 1 b W 5 z M S 5 7 Q 2 9 s d W 1 u M S 4 y M C w y M H 0 m c X V v d D s s J n F 1 b 3 Q 7 U 2 V j d G l v b j E v M j A z N e W 5 t O e U t y 9 B d X R v U m V t b 3 Z l Z E N v b H V t b n M x L n t D b 2 x 1 b W 4 x L j I x L D I x f S Z x d W 9 0 O 1 0 s J n F 1 b 3 Q 7 U m V s Y X R p b 2 5 z a G l w S W 5 m b y Z x d W 9 0 O z p b X X 0 i I C 8 + P C 9 T d G F i b G V F b n R y a W V z P j w v S X R l b T 4 8 S X R l b T 4 8 S X R l b U x v Y 2 F 0 a W 9 u P j x J d G V t V H l w Z T 5 G b 3 J t d W x h P C 9 J d G V t V H l w Z T 4 8 S X R l b V B h d G g + U 2 V j d G l v b j E v M j A z N S V F N S V C O S V C N C V F N y U 5 N C V C N y 8 l R T Y l Q k E l O T A 8 L 0 l 0 Z W 1 Q Y X R o P j w v S X R l b U x v Y 2 F 0 a W 9 u P j x T d G F i b G V F b n R y a W V z I C 8 + P C 9 J d G V t P j x J d G V t P j x J d G V t T G 9 j Y X R p b 2 4 + P E l 0 Z W 1 U e X B l P k Z v c m 1 1 b G E 8 L 0 l 0 Z W 1 U e X B l P j x J d G V t U G F 0 a D 5 T Z W N 0 a W 9 u M S 8 y M D M 1 J U U 1 J U I 5 J U I 0 J U U 3 J T k 0 J U I 3 L z I w M z U l R T U l Q j k l Q j Q l R T c l O T Q l Q j d f U 2 h l Z X Q 8 L 0 l 0 Z W 1 Q Y X R o P j w v S X R l b U x v Y 2 F 0 a W 9 u P j x T d G F i b G V F b n R y a W V z I C 8 + P C 9 J d G V t P j x J d G V t P j x J d G V t T G 9 j Y X R p b 2 4 + P E l 0 Z W 1 U e X B l P k Z v c m 1 1 b G E 8 L 0 l 0 Z W 1 U e X B l P j x J d G V t U G F 0 a D 5 T Z W N 0 a W 9 u M S 8 y M D M 1 J U U 1 J U I 5 J U I 0 J U U 3 J T k 0 J U I 3 L y V F N i U 4 R i U 5 M C V F N S U 4 R C U 4 N y V F N y U 5 Q S U 4 N C V F N i V B M C U 4 N y V F O S V B M i U 5 O D w v S X R l b V B h d G g + P C 9 J d G V t T G 9 j Y X R p b 2 4 + P F N 0 Y W J s Z U V u d H J p Z X M g L z 4 8 L 0 l 0 Z W 0 + P E l 0 Z W 0 + P E l 0 Z W 1 M b 2 N h d G l v b j 4 8 S X R l b V R 5 c G U + R m 9 y b X V s Y T w v S X R l b V R 5 c G U + P E l 0 Z W 1 Q Y X R o P l N l Y 3 R p b 2 4 x L z I w M z U l R T U l Q j k l Q j Q l R T c l O T Q l Q j c v J U U 2 J T l C J U I 0 J U U 2 J T k 0 J U I 5 J U U 3 J T l B J T g 0 J U U 3 J U I x J U J C J U U 1 J T l F J T h C P C 9 J d G V t U G F 0 a D 4 8 L 0 l 0 Z W 1 M b 2 N h d G l v b j 4 8 U 3 R h Y m x l R W 5 0 c m l l c y A v P j w v S X R l b T 4 8 S X R l b T 4 8 S X R l b U x v Y 2 F 0 a W 9 u P j x J d G V t V H l w Z T 5 G b 3 J t d W x h P C 9 J d G V t V H l w Z T 4 8 S X R l b V B h d G g + U 2 V j d G l v b j E v M j A z N S V F N S V C O S V C N C V F N S V B N S V C M 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5 a + 8 6 I i q I i A v P j x F b n R y e S B U e X B l P S J G a W x s V G F y Z 2 V 0 I i B W Y W x 1 Z T 0 i c 1 8 y M D M 1 5 b m 0 5 a W z I i A v P j x F b n R y e S B U e X B l P S J G a W x s Z W R D b 2 1 w b G V 0 Z V J l c 3 V s d F R v V 2 9 y a 3 N o Z W V 0 I i B W Y W x 1 Z T 0 i b D E i I C 8 + P E V u d H J 5 I F R 5 c G U 9 I k F k Z G V k V G 9 E Y X R h T W 9 k Z W w i I F Z h b H V l P S J s M C I g L z 4 8 R W 5 0 c n k g V H l w Z T 0 i R m l s b E N v d W 5 0 I i B W Y W x 1 Z T 0 i b D E 3 I i A v P j x F b n R y e S B U e X B l P S J G a W x s R X J y b 3 J D b 2 R l I i B W Y W x 1 Z T 0 i c 1 V u a 2 5 v d 2 4 i I C 8 + P E V u d H J 5 I F R 5 c G U 9 I k Z p b G x F c n J v c k N v d W 5 0 I i B W Y W x 1 Z T 0 i b D A i I C 8 + P E V u d H J 5 I F R 5 c G U 9 I k Z p b G x M Y X N 0 V X B k Y X R l Z C I g V m F s d W U 9 I m Q y M D I z L T E y L T A 0 V D A 3 O j I 2 O j E w L j U z M T k z N j d a I i A v P j x F b n R y e S B U e X B l P S J G a W x s Q 2 9 s d W 1 u V H l w Z X M i I F Z h b H V l P S J z Q m d N R E F 3 T U R B d 0 1 E Q X d N R E F 3 T U R B d 0 1 E Q X d N R E J n P T 0 i I C 8 + P E V u d H J 5 I F R 5 c G U 9 I k Z p b G x D b 2 x 1 b W 5 O Y W 1 l c y I g V m F s d W U 9 I n N b J n F 1 b 3 Q 7 Q 2 9 s d W 1 u M S 4 x L j E m c X V v d D s s J n F 1 b 3 Q 7 Q 2 9 s d W 1 u M S 4 x L j I m c X V v d D s s J n F 1 b 3 Q 7 Q 2 9 s d W 1 u M S 4 y J n F 1 b 3 Q 7 L C Z x d W 9 0 O 0 N v b H V t b j E u M y Z x d W 9 0 O y w m c X V v d D t D b 2 x 1 b W 4 x L j Q m c X V v d D s s J n F 1 b 3 Q 7 Q 2 9 s d W 1 u M S 4 1 J n F 1 b 3 Q 7 L C Z x d W 9 0 O 0 N v b H V t b j E u N i Z x d W 9 0 O y w m c X V v d D t D b 2 x 1 b W 4 x L j c m c X V v d D s s J n F 1 b 3 Q 7 Q 2 9 s d W 1 u M S 4 4 J n F 1 b 3 Q 7 L C Z x d W 9 0 O 0 N v b H V t b j E u O S Z x d W 9 0 O y w m c X V v d D t D b 2 x 1 b W 4 x L j E w J n F 1 b 3 Q 7 L C Z x d W 9 0 O 0 N v b H V t b j E u M T E m c X V v d D s s J n F 1 b 3 Q 7 Q 2 9 s d W 1 u M S 4 x M i Z x d W 9 0 O y w m c X V v d D t D b 2 x 1 b W 4 x L j E z J n F 1 b 3 Q 7 L C Z x d W 9 0 O 0 N v b H V t b j E u M T Q m c X V v d D s s J n F 1 b 3 Q 7 Q 2 9 s d W 1 u M S 4 x N S Z x d W 9 0 O y w m c X V v d D t D b 2 x 1 b W 4 x L j E 2 J n F 1 b 3 Q 7 L C Z x d W 9 0 O 0 N v b H V t b j E u M T c m c X V v d D s s J n F 1 b 3 Q 7 Q 2 9 s d W 1 u M S 4 x O C Z x d W 9 0 O y w m c X V v d D t D b 2 x 1 b W 4 x L j E 5 J n F 1 b 3 Q 7 L C Z x d W 9 0 O 0 N v b H V t b j E u M j A m c X V v d D s s J n F 1 b 3 Q 7 Q 2 9 s d W 1 u M S 4 y M S Z x d W 9 0 O 1 0 i I C 8 + P E V u d H J 5 I F R 5 c G U 9 I k Z p b G x T d G F 0 d X M i I F Z h b H V l P S J z Q 2 9 t c G x l d G U i I C 8 + P E V u d H J 5 I F R 5 c G U 9 I l J l b G F 0 a W 9 u c 2 h p c E l u Z m 9 D b 2 5 0 Y W l u Z X I i I F Z h b H V l P S J z e y Z x d W 9 0 O 2 N v b H V t b k N v d W 5 0 J n F 1 b 3 Q 7 O j I y L C Z x d W 9 0 O 2 t l e U N v b H V t b k 5 h b W V z J n F 1 b 3 Q 7 O l t d L C Z x d W 9 0 O 3 F 1 Z X J 5 U m V s Y X R p b 2 5 z a G l w c y Z x d W 9 0 O z p b X S w m c X V v d D t j b 2 x 1 b W 5 J Z G V u d G l 0 a W V z J n F 1 b 3 Q 7 O l s m c X V v d D t T Z W N 0 a W 9 u M S 8 y M D M 1 5 b m 0 5 a W z L 0 F 1 d G 9 S Z W 1 v d m V k Q 2 9 s d W 1 u c z E u e 0 N v b H V t b j E u M S 4 x L D B 9 J n F 1 b 3 Q 7 L C Z x d W 9 0 O 1 N l Y 3 R p b 2 4 x L z I w M z X l u b T l p b M v Q X V 0 b 1 J l b W 9 2 Z W R D b 2 x 1 b W 5 z M S 5 7 Q 2 9 s d W 1 u M S 4 x L j I s M X 0 m c X V v d D s s J n F 1 b 3 Q 7 U 2 V j d G l v b j E v M j A z N e W 5 t O W l s y 9 B d X R v U m V t b 3 Z l Z E N v b H V t b n M x L n t D b 2 x 1 b W 4 x L j I s M n 0 m c X V v d D s s J n F 1 b 3 Q 7 U 2 V j d G l v b j E v M j A z N e W 5 t O W l s y 9 B d X R v U m V t b 3 Z l Z E N v b H V t b n M x L n t D b 2 x 1 b W 4 x L j M s M 3 0 m c X V v d D s s J n F 1 b 3 Q 7 U 2 V j d G l v b j E v M j A z N e W 5 t O W l s y 9 B d X R v U m V t b 3 Z l Z E N v b H V t b n M x L n t D b 2 x 1 b W 4 x L j Q s N H 0 m c X V v d D s s J n F 1 b 3 Q 7 U 2 V j d G l v b j E v M j A z N e W 5 t O W l s y 9 B d X R v U m V t b 3 Z l Z E N v b H V t b n M x L n t D b 2 x 1 b W 4 x L j U s N X 0 m c X V v d D s s J n F 1 b 3 Q 7 U 2 V j d G l v b j E v M j A z N e W 5 t O W l s y 9 B d X R v U m V t b 3 Z l Z E N v b H V t b n M x L n t D b 2 x 1 b W 4 x L j Y s N n 0 m c X V v d D s s J n F 1 b 3 Q 7 U 2 V j d G l v b j E v M j A z N e W 5 t O W l s y 9 B d X R v U m V t b 3 Z l Z E N v b H V t b n M x L n t D b 2 x 1 b W 4 x L j c s N 3 0 m c X V v d D s s J n F 1 b 3 Q 7 U 2 V j d G l v b j E v M j A z N e W 5 t O W l s y 9 B d X R v U m V t b 3 Z l Z E N v b H V t b n M x L n t D b 2 x 1 b W 4 x L j g s O H 0 m c X V v d D s s J n F 1 b 3 Q 7 U 2 V j d G l v b j E v M j A z N e W 5 t O W l s y 9 B d X R v U m V t b 3 Z l Z E N v b H V t b n M x L n t D b 2 x 1 b W 4 x L j k s O X 0 m c X V v d D s s J n F 1 b 3 Q 7 U 2 V j d G l v b j E v M j A z N e W 5 t O W l s y 9 B d X R v U m V t b 3 Z l Z E N v b H V t b n M x L n t D b 2 x 1 b W 4 x L j E w L D E w f S Z x d W 9 0 O y w m c X V v d D t T Z W N 0 a W 9 u M S 8 y M D M 1 5 b m 0 5 a W z L 0 F 1 d G 9 S Z W 1 v d m V k Q 2 9 s d W 1 u c z E u e 0 N v b H V t b j E u M T E s M T F 9 J n F 1 b 3 Q 7 L C Z x d W 9 0 O 1 N l Y 3 R p b 2 4 x L z I w M z X l u b T l p b M v Q X V 0 b 1 J l b W 9 2 Z W R D b 2 x 1 b W 5 z M S 5 7 Q 2 9 s d W 1 u M S 4 x M i w x M n 0 m c X V v d D s s J n F 1 b 3 Q 7 U 2 V j d G l v b j E v M j A z N e W 5 t O W l s y 9 B d X R v U m V t b 3 Z l Z E N v b H V t b n M x L n t D b 2 x 1 b W 4 x L j E z L D E z f S Z x d W 9 0 O y w m c X V v d D t T Z W N 0 a W 9 u M S 8 y M D M 1 5 b m 0 5 a W z L 0 F 1 d G 9 S Z W 1 v d m V k Q 2 9 s d W 1 u c z E u e 0 N v b H V t b j E u M T Q s M T R 9 J n F 1 b 3 Q 7 L C Z x d W 9 0 O 1 N l Y 3 R p b 2 4 x L z I w M z X l u b T l p b M v Q X V 0 b 1 J l b W 9 2 Z W R D b 2 x 1 b W 5 z M S 5 7 Q 2 9 s d W 1 u M S 4 x N S w x N X 0 m c X V v d D s s J n F 1 b 3 Q 7 U 2 V j d G l v b j E v M j A z N e W 5 t O W l s y 9 B d X R v U m V t b 3 Z l Z E N v b H V t b n M x L n t D b 2 x 1 b W 4 x L j E 2 L D E 2 f S Z x d W 9 0 O y w m c X V v d D t T Z W N 0 a W 9 u M S 8 y M D M 1 5 b m 0 5 a W z L 0 F 1 d G 9 S Z W 1 v d m V k Q 2 9 s d W 1 u c z E u e 0 N v b H V t b j E u M T c s M T d 9 J n F 1 b 3 Q 7 L C Z x d W 9 0 O 1 N l Y 3 R p b 2 4 x L z I w M z X l u b T l p b M v Q X V 0 b 1 J l b W 9 2 Z W R D b 2 x 1 b W 5 z M S 5 7 Q 2 9 s d W 1 u M S 4 x O C w x O H 0 m c X V v d D s s J n F 1 b 3 Q 7 U 2 V j d G l v b j E v M j A z N e W 5 t O W l s y 9 B d X R v U m V t b 3 Z l Z E N v b H V t b n M x L n t D b 2 x 1 b W 4 x L j E 5 L D E 5 f S Z x d W 9 0 O y w m c X V v d D t T Z W N 0 a W 9 u M S 8 y M D M 1 5 b m 0 5 a W z L 0 F 1 d G 9 S Z W 1 v d m V k Q 2 9 s d W 1 u c z E u e 0 N v b H V t b j E u M j A s M j B 9 J n F 1 b 3 Q 7 L C Z x d W 9 0 O 1 N l Y 3 R p b 2 4 x L z I w M z X l u b T l p b M v Q X V 0 b 1 J l b W 9 2 Z W R D b 2 x 1 b W 5 z M S 5 7 Q 2 9 s d W 1 u M S 4 y M S w y M X 0 m c X V v d D t d L C Z x d W 9 0 O 0 N v b H V t b k N v d W 5 0 J n F 1 b 3 Q 7 O j I y L C Z x d W 9 0 O 0 t l e U N v b H V t b k 5 h b W V z J n F 1 b 3 Q 7 O l t d L C Z x d W 9 0 O 0 N v b H V t b k l k Z W 5 0 a X R p Z X M m c X V v d D s 6 W y Z x d W 9 0 O 1 N l Y 3 R p b 2 4 x L z I w M z X l u b T l p b M v Q X V 0 b 1 J l b W 9 2 Z W R D b 2 x 1 b W 5 z M S 5 7 Q 2 9 s d W 1 u M S 4 x L j E s M H 0 m c X V v d D s s J n F 1 b 3 Q 7 U 2 V j d G l v b j E v M j A z N e W 5 t O W l s y 9 B d X R v U m V t b 3 Z l Z E N v b H V t b n M x L n t D b 2 x 1 b W 4 x L j E u M i w x f S Z x d W 9 0 O y w m c X V v d D t T Z W N 0 a W 9 u M S 8 y M D M 1 5 b m 0 5 a W z L 0 F 1 d G 9 S Z W 1 v d m V k Q 2 9 s d W 1 u c z E u e 0 N v b H V t b j E u M i w y f S Z x d W 9 0 O y w m c X V v d D t T Z W N 0 a W 9 u M S 8 y M D M 1 5 b m 0 5 a W z L 0 F 1 d G 9 S Z W 1 v d m V k Q 2 9 s d W 1 u c z E u e 0 N v b H V t b j E u M y w z f S Z x d W 9 0 O y w m c X V v d D t T Z W N 0 a W 9 u M S 8 y M D M 1 5 b m 0 5 a W z L 0 F 1 d G 9 S Z W 1 v d m V k Q 2 9 s d W 1 u c z E u e 0 N v b H V t b j E u N C w 0 f S Z x d W 9 0 O y w m c X V v d D t T Z W N 0 a W 9 u M S 8 y M D M 1 5 b m 0 5 a W z L 0 F 1 d G 9 S Z W 1 v d m V k Q 2 9 s d W 1 u c z E u e 0 N v b H V t b j E u N S w 1 f S Z x d W 9 0 O y w m c X V v d D t T Z W N 0 a W 9 u M S 8 y M D M 1 5 b m 0 5 a W z L 0 F 1 d G 9 S Z W 1 v d m V k Q 2 9 s d W 1 u c z E u e 0 N v b H V t b j E u N i w 2 f S Z x d W 9 0 O y w m c X V v d D t T Z W N 0 a W 9 u M S 8 y M D M 1 5 b m 0 5 a W z L 0 F 1 d G 9 S Z W 1 v d m V k Q 2 9 s d W 1 u c z E u e 0 N v b H V t b j E u N y w 3 f S Z x d W 9 0 O y w m c X V v d D t T Z W N 0 a W 9 u M S 8 y M D M 1 5 b m 0 5 a W z L 0 F 1 d G 9 S Z W 1 v d m V k Q 2 9 s d W 1 u c z E u e 0 N v b H V t b j E u O C w 4 f S Z x d W 9 0 O y w m c X V v d D t T Z W N 0 a W 9 u M S 8 y M D M 1 5 b m 0 5 a W z L 0 F 1 d G 9 S Z W 1 v d m V k Q 2 9 s d W 1 u c z E u e 0 N v b H V t b j E u O S w 5 f S Z x d W 9 0 O y w m c X V v d D t T Z W N 0 a W 9 u M S 8 y M D M 1 5 b m 0 5 a W z L 0 F 1 d G 9 S Z W 1 v d m V k Q 2 9 s d W 1 u c z E u e 0 N v b H V t b j E u M T A s M T B 9 J n F 1 b 3 Q 7 L C Z x d W 9 0 O 1 N l Y 3 R p b 2 4 x L z I w M z X l u b T l p b M v Q X V 0 b 1 J l b W 9 2 Z W R D b 2 x 1 b W 5 z M S 5 7 Q 2 9 s d W 1 u M S 4 x M S w x M X 0 m c X V v d D s s J n F 1 b 3 Q 7 U 2 V j d G l v b j E v M j A z N e W 5 t O W l s y 9 B d X R v U m V t b 3 Z l Z E N v b H V t b n M x L n t D b 2 x 1 b W 4 x L j E y L D E y f S Z x d W 9 0 O y w m c X V v d D t T Z W N 0 a W 9 u M S 8 y M D M 1 5 b m 0 5 a W z L 0 F 1 d G 9 S Z W 1 v d m V k Q 2 9 s d W 1 u c z E u e 0 N v b H V t b j E u M T M s M T N 9 J n F 1 b 3 Q 7 L C Z x d W 9 0 O 1 N l Y 3 R p b 2 4 x L z I w M z X l u b T l p b M v Q X V 0 b 1 J l b W 9 2 Z W R D b 2 x 1 b W 5 z M S 5 7 Q 2 9 s d W 1 u M S 4 x N C w x N H 0 m c X V v d D s s J n F 1 b 3 Q 7 U 2 V j d G l v b j E v M j A z N e W 5 t O W l s y 9 B d X R v U m V t b 3 Z l Z E N v b H V t b n M x L n t D b 2 x 1 b W 4 x L j E 1 L D E 1 f S Z x d W 9 0 O y w m c X V v d D t T Z W N 0 a W 9 u M S 8 y M D M 1 5 b m 0 5 a W z L 0 F 1 d G 9 S Z W 1 v d m V k Q 2 9 s d W 1 u c z E u e 0 N v b H V t b j E u M T Y s M T Z 9 J n F 1 b 3 Q 7 L C Z x d W 9 0 O 1 N l Y 3 R p b 2 4 x L z I w M z X l u b T l p b M v Q X V 0 b 1 J l b W 9 2 Z W R D b 2 x 1 b W 5 z M S 5 7 Q 2 9 s d W 1 u M S 4 x N y w x N 3 0 m c X V v d D s s J n F 1 b 3 Q 7 U 2 V j d G l v b j E v M j A z N e W 5 t O W l s y 9 B d X R v U m V t b 3 Z l Z E N v b H V t b n M x L n t D b 2 x 1 b W 4 x L j E 4 L D E 4 f S Z x d W 9 0 O y w m c X V v d D t T Z W N 0 a W 9 u M S 8 y M D M 1 5 b m 0 5 a W z L 0 F 1 d G 9 S Z W 1 v d m V k Q 2 9 s d W 1 u c z E u e 0 N v b H V t b j E u M T k s M T l 9 J n F 1 b 3 Q 7 L C Z x d W 9 0 O 1 N l Y 3 R p b 2 4 x L z I w M z X l u b T l p b M v Q X V 0 b 1 J l b W 9 2 Z W R D b 2 x 1 b W 5 z M S 5 7 Q 2 9 s d W 1 u M S 4 y M C w y M H 0 m c X V v d D s s J n F 1 b 3 Q 7 U 2 V j d G l v b j E v M j A z N e W 5 t O W l s y 9 B d X R v U m V t b 3 Z l Z E N v b H V t b n M x L n t D b 2 x 1 b W 4 x L j I x L D I x f S Z x d W 9 0 O 1 0 s J n F 1 b 3 Q 7 U m V s Y X R p b 2 5 z a G l w S W 5 m b y Z x d W 9 0 O z p b X X 0 i I C 8 + P C 9 T d G F i b G V F b n R y a W V z P j w v S X R l b T 4 8 S X R l b T 4 8 S X R l b U x v Y 2 F 0 a W 9 u P j x J d G V t V H l w Z T 5 G b 3 J t d W x h P C 9 J d G V t V H l w Z T 4 8 S X R l b V B h d G g + U 2 V j d G l v b j E v M j A z N S V F N S V C O S V C N C V F N S V B N S V C M y 8 l R T Y l Q k E l O T A 8 L 0 l 0 Z W 1 Q Y X R o P j w v S X R l b U x v Y 2 F 0 a W 9 u P j x T d G F i b G V F b n R y a W V z I C 8 + P C 9 J d G V t P j x J d G V t P j x J d G V t T G 9 j Y X R p b 2 4 + P E l 0 Z W 1 U e X B l P k Z v c m 1 1 b G E 8 L 0 l 0 Z W 1 U e X B l P j x J d G V t U G F 0 a D 5 T Z W N 0 a W 9 u M S 8 y M D M 1 J U U 1 J U I 5 J U I 0 J U U 1 J U E 1 J U I z L z I w M z U l R T U l Q j k l Q j Q l R T U l Q T U l Q j N f U 2 h l Z X Q 8 L 0 l 0 Z W 1 Q Y X R o P j w v S X R l b U x v Y 2 F 0 a W 9 u P j x T d G F i b G V F b n R y a W V z I C 8 + P C 9 J d G V t P j x J d G V t P j x J d G V t T G 9 j Y X R p b 2 4 + P E l 0 Z W 1 U e X B l P k Z v c m 1 1 b G E 8 L 0 l 0 Z W 1 U e X B l P j x J d G V t U G F 0 a D 5 T Z W N 0 a W 9 u M S 8 y M D M 1 J U U 1 J U I 5 J U I 0 J U U 1 J U E 1 J U I z L y V F N i U 4 R i U 5 M C V F N S U 4 R C U 4 N y V F N y U 5 Q S U 4 N C V F N i V B M C U 4 N y V F O S V B M i U 5 O D w v S X R l b V B h d G g + P C 9 J d G V t T G 9 j Y X R p b 2 4 + P F N 0 Y W J s Z U V u d H J p Z X M g L z 4 8 L 0 l 0 Z W 0 + P E l 0 Z W 0 + P E l 0 Z W 1 M b 2 N h d G l v b j 4 8 S X R l b V R 5 c G U + R m 9 y b X V s Y T w v S X R l b V R 5 c G U + P E l 0 Z W 1 Q Y X R o P l N l Y 3 R p b 2 4 x L z I w M z U l R T U l Q j k l Q j Q l R T U l Q T U l Q j M v J U U 2 J T l C J U I 0 J U U 2 J T k 0 J U I 5 J U U 3 J T l B J T g 0 J U U 3 J U I x J U J C J U U 1 J T l F J T h C P C 9 J d G V t U G F 0 a D 4 8 L 0 l 0 Z W 1 M b 2 N h d G l v b j 4 8 U 3 R h Y m x l R W 5 0 c m l l c y A v P j w v S X R l b T 4 8 S X R l b T 4 8 S X R l b U x v Y 2 F 0 a W 9 u P j x J d G V t V H l w Z T 5 G b 3 J t d W x h P C 9 J d G V t V H l w Z T 4 8 S X R l b V B h d G g + U 2 V j d G l v b j E v M j A 0 M C V F N S V C O S V C N C V F N y U 5 N C V C N 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5 a + 8 6 I i q I i A v P j x F b n R y e S B U e X B l P S J G a W x s V G F y Z 2 V 0 I i B W Y W x 1 Z T 0 i c 1 8 y M D Q w 5 b m 0 5 5 S 3 I i A v P j x F b n R y e S B U e X B l P S J G a W x s Z W R D b 2 1 w b G V 0 Z V J l c 3 V s d F R v V 2 9 y a 3 N o Z W V 0 I i B W Y W x 1 Z T 0 i b D E i I C 8 + P E V u d H J 5 I F R 5 c G U 9 I k F k Z G V k V G 9 E Y X R h T W 9 k Z W w i I F Z h b H V l P S J s M C I g L z 4 8 R W 5 0 c n k g V H l w Z T 0 i R m l s b E N v d W 5 0 I i B W Y W x 1 Z T 0 i b D E 3 I i A v P j x F b n R y e S B U e X B l P S J G a W x s R X J y b 3 J D b 2 R l I i B W Y W x 1 Z T 0 i c 1 V u a 2 5 v d 2 4 i I C 8 + P E V u d H J 5 I F R 5 c G U 9 I k Z p b G x F c n J v c k N v d W 5 0 I i B W Y W x 1 Z T 0 i b D A i I C 8 + P E V u d H J 5 I F R 5 c G U 9 I k Z p b G x M Y X N 0 V X B k Y X R l Z C I g V m F s d W U 9 I m Q y M D I z L T E y L T A 0 V D A 3 O j U 2 O j E 4 L j g 3 O T A 1 M z F a I i A v P j x F b n R y e S B U e X B l P S J G a W x s Q 2 9 s d W 1 u V H l w Z X M i I F Z h b H V l P S J z Q m d N R E F 3 T U R B d 0 1 E Q X d N R E F 3 T U R B d 0 1 E Q X d N R E J n P T 0 i I C 8 + P E V u d H J 5 I F R 5 c G U 9 I k Z p b G x D b 2 x 1 b W 5 O Y W 1 l c y I g V m F s d W U 9 I n N b J n F 1 b 3 Q 7 Q 2 9 s d W 1 u M S 4 x L j E m c X V v d D s s J n F 1 b 3 Q 7 Q 2 9 s d W 1 u M S 4 x L j I m c X V v d D s s J n F 1 b 3 Q 7 Q 2 9 s d W 1 u M S 4 y J n F 1 b 3 Q 7 L C Z x d W 9 0 O 0 N v b H V t b j E u M y Z x d W 9 0 O y w m c X V v d D t D b 2 x 1 b W 4 x L j Q m c X V v d D s s J n F 1 b 3 Q 7 Q 2 9 s d W 1 u M S 4 1 J n F 1 b 3 Q 7 L C Z x d W 9 0 O 0 N v b H V t b j E u N i Z x d W 9 0 O y w m c X V v d D t D b 2 x 1 b W 4 x L j c m c X V v d D s s J n F 1 b 3 Q 7 Q 2 9 s d W 1 u M S 4 4 J n F 1 b 3 Q 7 L C Z x d W 9 0 O 0 N v b H V t b j E u O S Z x d W 9 0 O y w m c X V v d D t D b 2 x 1 b W 4 x L j E w J n F 1 b 3 Q 7 L C Z x d W 9 0 O 0 N v b H V t b j E u M T E m c X V v d D s s J n F 1 b 3 Q 7 Q 2 9 s d W 1 u M S 4 x M i Z x d W 9 0 O y w m c X V v d D t D b 2 x 1 b W 4 x L j E z J n F 1 b 3 Q 7 L C Z x d W 9 0 O 0 N v b H V t b j E u M T Q m c X V v d D s s J n F 1 b 3 Q 7 Q 2 9 s d W 1 u M S 4 x N S Z x d W 9 0 O y w m c X V v d D t D b 2 x 1 b W 4 x L j E 2 J n F 1 b 3 Q 7 L C Z x d W 9 0 O 0 N v b H V t b j E u M T c m c X V v d D s s J n F 1 b 3 Q 7 Q 2 9 s d W 1 u M S 4 x O C Z x d W 9 0 O y w m c X V v d D t D b 2 x 1 b W 4 x L j E 5 J n F 1 b 3 Q 7 L C Z x d W 9 0 O 0 N v b H V t b j E u M j A m c X V v d D s s J n F 1 b 3 Q 7 Q 2 9 s d W 1 u M S 4 y M S Z x d W 9 0 O 1 0 i I C 8 + P E V u d H J 5 I F R 5 c G U 9 I k Z p b G x T d G F 0 d X M i I F Z h b H V l P S J z Q 2 9 t c G x l d G U i I C 8 + P E V u d H J 5 I F R 5 c G U 9 I l J l b G F 0 a W 9 u c 2 h p c E l u Z m 9 D b 2 5 0 Y W l u Z X I i I F Z h b H V l P S J z e y Z x d W 9 0 O 2 N v b H V t b k N v d W 5 0 J n F 1 b 3 Q 7 O j I y L C Z x d W 9 0 O 2 t l e U N v b H V t b k 5 h b W V z J n F 1 b 3 Q 7 O l t d L C Z x d W 9 0 O 3 F 1 Z X J 5 U m V s Y X R p b 2 5 z a G l w c y Z x d W 9 0 O z p b X S w m c X V v d D t j b 2 x 1 b W 5 J Z G V u d G l 0 a W V z J n F 1 b 3 Q 7 O l s m c X V v d D t T Z W N 0 a W 9 u M S 8 y M D Q w 5 b m 0 5 5 S 3 L 0 F 1 d G 9 S Z W 1 v d m V k Q 2 9 s d W 1 u c z E u e 0 N v b H V t b j E u M S 4 x L D B 9 J n F 1 b 3 Q 7 L C Z x d W 9 0 O 1 N l Y 3 R p b 2 4 x L z I w N D D l u b T n l L c v Q X V 0 b 1 J l b W 9 2 Z W R D b 2 x 1 b W 5 z M S 5 7 Q 2 9 s d W 1 u M S 4 x L j I s M X 0 m c X V v d D s s J n F 1 b 3 Q 7 U 2 V j d G l v b j E v M j A 0 M O W 5 t O e U t y 9 B d X R v U m V t b 3 Z l Z E N v b H V t b n M x L n t D b 2 x 1 b W 4 x L j I s M n 0 m c X V v d D s s J n F 1 b 3 Q 7 U 2 V j d G l v b j E v M j A 0 M O W 5 t O e U t y 9 B d X R v U m V t b 3 Z l Z E N v b H V t b n M x L n t D b 2 x 1 b W 4 x L j M s M 3 0 m c X V v d D s s J n F 1 b 3 Q 7 U 2 V j d G l v b j E v M j A 0 M O W 5 t O e U t y 9 B d X R v U m V t b 3 Z l Z E N v b H V t b n M x L n t D b 2 x 1 b W 4 x L j Q s N H 0 m c X V v d D s s J n F 1 b 3 Q 7 U 2 V j d G l v b j E v M j A 0 M O W 5 t O e U t y 9 B d X R v U m V t b 3 Z l Z E N v b H V t b n M x L n t D b 2 x 1 b W 4 x L j U s N X 0 m c X V v d D s s J n F 1 b 3 Q 7 U 2 V j d G l v b j E v M j A 0 M O W 5 t O e U t y 9 B d X R v U m V t b 3 Z l Z E N v b H V t b n M x L n t D b 2 x 1 b W 4 x L j Y s N n 0 m c X V v d D s s J n F 1 b 3 Q 7 U 2 V j d G l v b j E v M j A 0 M O W 5 t O e U t y 9 B d X R v U m V t b 3 Z l Z E N v b H V t b n M x L n t D b 2 x 1 b W 4 x L j c s N 3 0 m c X V v d D s s J n F 1 b 3 Q 7 U 2 V j d G l v b j E v M j A 0 M O W 5 t O e U t y 9 B d X R v U m V t b 3 Z l Z E N v b H V t b n M x L n t D b 2 x 1 b W 4 x L j g s O H 0 m c X V v d D s s J n F 1 b 3 Q 7 U 2 V j d G l v b j E v M j A 0 M O W 5 t O e U t y 9 B d X R v U m V t b 3 Z l Z E N v b H V t b n M x L n t D b 2 x 1 b W 4 x L j k s O X 0 m c X V v d D s s J n F 1 b 3 Q 7 U 2 V j d G l v b j E v M j A 0 M O W 5 t O e U t y 9 B d X R v U m V t b 3 Z l Z E N v b H V t b n M x L n t D b 2 x 1 b W 4 x L j E w L D E w f S Z x d W 9 0 O y w m c X V v d D t T Z W N 0 a W 9 u M S 8 y M D Q w 5 b m 0 5 5 S 3 L 0 F 1 d G 9 S Z W 1 v d m V k Q 2 9 s d W 1 u c z E u e 0 N v b H V t b j E u M T E s M T F 9 J n F 1 b 3 Q 7 L C Z x d W 9 0 O 1 N l Y 3 R p b 2 4 x L z I w N D D l u b T n l L c v Q X V 0 b 1 J l b W 9 2 Z W R D b 2 x 1 b W 5 z M S 5 7 Q 2 9 s d W 1 u M S 4 x M i w x M n 0 m c X V v d D s s J n F 1 b 3 Q 7 U 2 V j d G l v b j E v M j A 0 M O W 5 t O e U t y 9 B d X R v U m V t b 3 Z l Z E N v b H V t b n M x L n t D b 2 x 1 b W 4 x L j E z L D E z f S Z x d W 9 0 O y w m c X V v d D t T Z W N 0 a W 9 u M S 8 y M D Q w 5 b m 0 5 5 S 3 L 0 F 1 d G 9 S Z W 1 v d m V k Q 2 9 s d W 1 u c z E u e 0 N v b H V t b j E u M T Q s M T R 9 J n F 1 b 3 Q 7 L C Z x d W 9 0 O 1 N l Y 3 R p b 2 4 x L z I w N D D l u b T n l L c v Q X V 0 b 1 J l b W 9 2 Z W R D b 2 x 1 b W 5 z M S 5 7 Q 2 9 s d W 1 u M S 4 x N S w x N X 0 m c X V v d D s s J n F 1 b 3 Q 7 U 2 V j d G l v b j E v M j A 0 M O W 5 t O e U t y 9 B d X R v U m V t b 3 Z l Z E N v b H V t b n M x L n t D b 2 x 1 b W 4 x L j E 2 L D E 2 f S Z x d W 9 0 O y w m c X V v d D t T Z W N 0 a W 9 u M S 8 y M D Q w 5 b m 0 5 5 S 3 L 0 F 1 d G 9 S Z W 1 v d m V k Q 2 9 s d W 1 u c z E u e 0 N v b H V t b j E u M T c s M T d 9 J n F 1 b 3 Q 7 L C Z x d W 9 0 O 1 N l Y 3 R p b 2 4 x L z I w N D D l u b T n l L c v Q X V 0 b 1 J l b W 9 2 Z W R D b 2 x 1 b W 5 z M S 5 7 Q 2 9 s d W 1 u M S 4 x O C w x O H 0 m c X V v d D s s J n F 1 b 3 Q 7 U 2 V j d G l v b j E v M j A 0 M O W 5 t O e U t y 9 B d X R v U m V t b 3 Z l Z E N v b H V t b n M x L n t D b 2 x 1 b W 4 x L j E 5 L D E 5 f S Z x d W 9 0 O y w m c X V v d D t T Z W N 0 a W 9 u M S 8 y M D Q w 5 b m 0 5 5 S 3 L 0 F 1 d G 9 S Z W 1 v d m V k Q 2 9 s d W 1 u c z E u e 0 N v b H V t b j E u M j A s M j B 9 J n F 1 b 3 Q 7 L C Z x d W 9 0 O 1 N l Y 3 R p b 2 4 x L z I w N D D l u b T n l L c v Q X V 0 b 1 J l b W 9 2 Z W R D b 2 x 1 b W 5 z M S 5 7 Q 2 9 s d W 1 u M S 4 y M S w y M X 0 m c X V v d D t d L C Z x d W 9 0 O 0 N v b H V t b k N v d W 5 0 J n F 1 b 3 Q 7 O j I y L C Z x d W 9 0 O 0 t l e U N v b H V t b k 5 h b W V z J n F 1 b 3 Q 7 O l t d L C Z x d W 9 0 O 0 N v b H V t b k l k Z W 5 0 a X R p Z X M m c X V v d D s 6 W y Z x d W 9 0 O 1 N l Y 3 R p b 2 4 x L z I w N D D l u b T n l L c v Q X V 0 b 1 J l b W 9 2 Z W R D b 2 x 1 b W 5 z M S 5 7 Q 2 9 s d W 1 u M S 4 x L j E s M H 0 m c X V v d D s s J n F 1 b 3 Q 7 U 2 V j d G l v b j E v M j A 0 M O W 5 t O e U t y 9 B d X R v U m V t b 3 Z l Z E N v b H V t b n M x L n t D b 2 x 1 b W 4 x L j E u M i w x f S Z x d W 9 0 O y w m c X V v d D t T Z W N 0 a W 9 u M S 8 y M D Q w 5 b m 0 5 5 S 3 L 0 F 1 d G 9 S Z W 1 v d m V k Q 2 9 s d W 1 u c z E u e 0 N v b H V t b j E u M i w y f S Z x d W 9 0 O y w m c X V v d D t T Z W N 0 a W 9 u M S 8 y M D Q w 5 b m 0 5 5 S 3 L 0 F 1 d G 9 S Z W 1 v d m V k Q 2 9 s d W 1 u c z E u e 0 N v b H V t b j E u M y w z f S Z x d W 9 0 O y w m c X V v d D t T Z W N 0 a W 9 u M S 8 y M D Q w 5 b m 0 5 5 S 3 L 0 F 1 d G 9 S Z W 1 v d m V k Q 2 9 s d W 1 u c z E u e 0 N v b H V t b j E u N C w 0 f S Z x d W 9 0 O y w m c X V v d D t T Z W N 0 a W 9 u M S 8 y M D Q w 5 b m 0 5 5 S 3 L 0 F 1 d G 9 S Z W 1 v d m V k Q 2 9 s d W 1 u c z E u e 0 N v b H V t b j E u N S w 1 f S Z x d W 9 0 O y w m c X V v d D t T Z W N 0 a W 9 u M S 8 y M D Q w 5 b m 0 5 5 S 3 L 0 F 1 d G 9 S Z W 1 v d m V k Q 2 9 s d W 1 u c z E u e 0 N v b H V t b j E u N i w 2 f S Z x d W 9 0 O y w m c X V v d D t T Z W N 0 a W 9 u M S 8 y M D Q w 5 b m 0 5 5 S 3 L 0 F 1 d G 9 S Z W 1 v d m V k Q 2 9 s d W 1 u c z E u e 0 N v b H V t b j E u N y w 3 f S Z x d W 9 0 O y w m c X V v d D t T Z W N 0 a W 9 u M S 8 y M D Q w 5 b m 0 5 5 S 3 L 0 F 1 d G 9 S Z W 1 v d m V k Q 2 9 s d W 1 u c z E u e 0 N v b H V t b j E u O C w 4 f S Z x d W 9 0 O y w m c X V v d D t T Z W N 0 a W 9 u M S 8 y M D Q w 5 b m 0 5 5 S 3 L 0 F 1 d G 9 S Z W 1 v d m V k Q 2 9 s d W 1 u c z E u e 0 N v b H V t b j E u O S w 5 f S Z x d W 9 0 O y w m c X V v d D t T Z W N 0 a W 9 u M S 8 y M D Q w 5 b m 0 5 5 S 3 L 0 F 1 d G 9 S Z W 1 v d m V k Q 2 9 s d W 1 u c z E u e 0 N v b H V t b j E u M T A s M T B 9 J n F 1 b 3 Q 7 L C Z x d W 9 0 O 1 N l Y 3 R p b 2 4 x L z I w N D D l u b T n l L c v Q X V 0 b 1 J l b W 9 2 Z W R D b 2 x 1 b W 5 z M S 5 7 Q 2 9 s d W 1 u M S 4 x M S w x M X 0 m c X V v d D s s J n F 1 b 3 Q 7 U 2 V j d G l v b j E v M j A 0 M O W 5 t O e U t y 9 B d X R v U m V t b 3 Z l Z E N v b H V t b n M x L n t D b 2 x 1 b W 4 x L j E y L D E y f S Z x d W 9 0 O y w m c X V v d D t T Z W N 0 a W 9 u M S 8 y M D Q w 5 b m 0 5 5 S 3 L 0 F 1 d G 9 S Z W 1 v d m V k Q 2 9 s d W 1 u c z E u e 0 N v b H V t b j E u M T M s M T N 9 J n F 1 b 3 Q 7 L C Z x d W 9 0 O 1 N l Y 3 R p b 2 4 x L z I w N D D l u b T n l L c v Q X V 0 b 1 J l b W 9 2 Z W R D b 2 x 1 b W 5 z M S 5 7 Q 2 9 s d W 1 u M S 4 x N C w x N H 0 m c X V v d D s s J n F 1 b 3 Q 7 U 2 V j d G l v b j E v M j A 0 M O W 5 t O e U t y 9 B d X R v U m V t b 3 Z l Z E N v b H V t b n M x L n t D b 2 x 1 b W 4 x L j E 1 L D E 1 f S Z x d W 9 0 O y w m c X V v d D t T Z W N 0 a W 9 u M S 8 y M D Q w 5 b m 0 5 5 S 3 L 0 F 1 d G 9 S Z W 1 v d m V k Q 2 9 s d W 1 u c z E u e 0 N v b H V t b j E u M T Y s M T Z 9 J n F 1 b 3 Q 7 L C Z x d W 9 0 O 1 N l Y 3 R p b 2 4 x L z I w N D D l u b T n l L c v Q X V 0 b 1 J l b W 9 2 Z W R D b 2 x 1 b W 5 z M S 5 7 Q 2 9 s d W 1 u M S 4 x N y w x N 3 0 m c X V v d D s s J n F 1 b 3 Q 7 U 2 V j d G l v b j E v M j A 0 M O W 5 t O e U t y 9 B d X R v U m V t b 3 Z l Z E N v b H V t b n M x L n t D b 2 x 1 b W 4 x L j E 4 L D E 4 f S Z x d W 9 0 O y w m c X V v d D t T Z W N 0 a W 9 u M S 8 y M D Q w 5 b m 0 5 5 S 3 L 0 F 1 d G 9 S Z W 1 v d m V k Q 2 9 s d W 1 u c z E u e 0 N v b H V t b j E u M T k s M T l 9 J n F 1 b 3 Q 7 L C Z x d W 9 0 O 1 N l Y 3 R p b 2 4 x L z I w N D D l u b T n l L c v Q X V 0 b 1 J l b W 9 2 Z W R D b 2 x 1 b W 5 z M S 5 7 Q 2 9 s d W 1 u M S 4 y M C w y M H 0 m c X V v d D s s J n F 1 b 3 Q 7 U 2 V j d G l v b j E v M j A 0 M O W 5 t O e U t y 9 B d X R v U m V t b 3 Z l Z E N v b H V t b n M x L n t D b 2 x 1 b W 4 x L j I x L D I x f S Z x d W 9 0 O 1 0 s J n F 1 b 3 Q 7 U m V s Y X R p b 2 5 z a G l w S W 5 m b y Z x d W 9 0 O z p b X X 0 i I C 8 + P C 9 T d G F i b G V F b n R y a W V z P j w v S X R l b T 4 8 S X R l b T 4 8 S X R l b U x v Y 2 F 0 a W 9 u P j x J d G V t V H l w Z T 5 G b 3 J t d W x h P C 9 J d G V t V H l w Z T 4 8 S X R l b V B h d G g + U 2 V j d G l v b j E v M j A 0 M C V F N S V C O S V C N C V F N y U 5 N C V C N y 8 l R T Y l Q k E l O T A 8 L 0 l 0 Z W 1 Q Y X R o P j w v S X R l b U x v Y 2 F 0 a W 9 u P j x T d G F i b G V F b n R y a W V z I C 8 + P C 9 J d G V t P j x J d G V t P j x J d G V t T G 9 j Y X R p b 2 4 + P E l 0 Z W 1 U e X B l P k Z v c m 1 1 b G E 8 L 0 l 0 Z W 1 U e X B l P j x J d G V t U G F 0 a D 5 T Z W N 0 a W 9 u M S 8 y M D Q w J U U 1 J U I 5 J U I 0 J U U 3 J T k 0 J U I 3 L z I w N D A l R T U l Q j k l Q j Q l R T c l O T Q l Q j d f U 2 h l Z X Q 8 L 0 l 0 Z W 1 Q Y X R o P j w v S X R l b U x v Y 2 F 0 a W 9 u P j x T d G F i b G V F b n R y a W V z I C 8 + P C 9 J d G V t P j x J d G V t P j x J d G V t T G 9 j Y X R p b 2 4 + P E l 0 Z W 1 U e X B l P k Z v c m 1 1 b G E 8 L 0 l 0 Z W 1 U e X B l P j x J d G V t U G F 0 a D 5 T Z W N 0 a W 9 u M S 8 y M D Q w J U U 1 J U I 5 J U I 0 J U U 3 J T k 0 J U I 3 L y V F N i U 4 R i U 5 M C V F N S U 4 R C U 4 N y V F N y U 5 Q S U 4 N C V F N i V B M C U 4 N y V F O S V B M i U 5 O D w v S X R l b V B h d G g + P C 9 J d G V t T G 9 j Y X R p b 2 4 + P F N 0 Y W J s Z U V u d H J p Z X M g L z 4 8 L 0 l 0 Z W 0 + P E l 0 Z W 0 + P E l 0 Z W 1 M b 2 N h d G l v b j 4 8 S X R l b V R 5 c G U + R m 9 y b X V s Y T w v S X R l b V R 5 c G U + P E l 0 Z W 1 Q Y X R o P l N l Y 3 R p b 2 4 x L z I w N D A l R T U l Q j k l Q j Q l R T c l O T Q l Q j c v J U U 2 J T l C J U I 0 J U U 2 J T k 0 J U I 5 J U U 3 J T l B J T g 0 J U U 3 J U I x J U J C J U U 1 J T l F J T h C P C 9 J d G V t U G F 0 a D 4 8 L 0 l 0 Z W 1 M b 2 N h d G l v b j 4 8 U 3 R h Y m x l R W 5 0 c m l l c y A v P j w v S X R l b T 4 8 S X R l b T 4 8 S X R l b U x v Y 2 F 0 a W 9 u P j x J d G V t V H l w Z T 5 G b 3 J t d W x h P C 9 J d G V t V H l w Z T 4 8 S X R l b V B h d G g + U 2 V j d G l v b j E v M j A 0 M C V F N S V C O S V C N C V F N S V B N S V C M 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5 a + 8 6 I i q I i A v P j x F b n R y e S B U e X B l P S J G a W x s V G F y Z 2 V 0 I i B W Y W x 1 Z T 0 i c 1 8 y M D Q w 5 b m 0 5 a W z I i A v P j x F b n R y e S B U e X B l P S J G a W x s Z W R D b 2 1 w b G V 0 Z V J l c 3 V s d F R v V 2 9 y a 3 N o Z W V 0 I i B W Y W x 1 Z T 0 i b D E i I C 8 + P E V u d H J 5 I F R 5 c G U 9 I k F k Z G V k V G 9 E Y X R h T W 9 k Z W w i I F Z h b H V l P S J s M C I g L z 4 8 R W 5 0 c n k g V H l w Z T 0 i R m l s b E N v d W 5 0 I i B W Y W x 1 Z T 0 i b D E 3 I i A v P j x F b n R y e S B U e X B l P S J G a W x s R X J y b 3 J D b 2 R l I i B W Y W x 1 Z T 0 i c 1 V u a 2 5 v d 2 4 i I C 8 + P E V u d H J 5 I F R 5 c G U 9 I k Z p b G x F c n J v c k N v d W 5 0 I i B W Y W x 1 Z T 0 i b D A i I C 8 + P E V u d H J 5 I F R 5 c G U 9 I k Z p b G x M Y X N 0 V X B k Y X R l Z C I g V m F s d W U 9 I m Q y M D I z L T E y L T A 0 V D A 3 O j U 2 O j U 2 L j g 2 N j Q 2 N z Z a I i A v P j x F b n R y e S B U e X B l P S J G a W x s Q 2 9 s d W 1 u V H l w Z X M i I F Z h b H V l P S J z Q m d N R E F 3 T U R B d 0 1 E Q X d N R E F 3 T U R B d 0 1 E Q X d N R E J n P T 0 i I C 8 + P E V u d H J 5 I F R 5 c G U 9 I k Z p b G x D b 2 x 1 b W 5 O Y W 1 l c y I g V m F s d W U 9 I n N b J n F 1 b 3 Q 7 Q 2 9 s d W 1 u M S 4 x L j E m c X V v d D s s J n F 1 b 3 Q 7 Q 2 9 s d W 1 u M S 4 x L j I m c X V v d D s s J n F 1 b 3 Q 7 Q 2 9 s d W 1 u M S 4 y J n F 1 b 3 Q 7 L C Z x d W 9 0 O 0 N v b H V t b j E u M y Z x d W 9 0 O y w m c X V v d D t D b 2 x 1 b W 4 x L j Q m c X V v d D s s J n F 1 b 3 Q 7 Q 2 9 s d W 1 u M S 4 1 J n F 1 b 3 Q 7 L C Z x d W 9 0 O 0 N v b H V t b j E u N i Z x d W 9 0 O y w m c X V v d D t D b 2 x 1 b W 4 x L j c m c X V v d D s s J n F 1 b 3 Q 7 Q 2 9 s d W 1 u M S 4 4 J n F 1 b 3 Q 7 L C Z x d W 9 0 O 0 N v b H V t b j E u O S Z x d W 9 0 O y w m c X V v d D t D b 2 x 1 b W 4 x L j E w J n F 1 b 3 Q 7 L C Z x d W 9 0 O 0 N v b H V t b j E u M T E m c X V v d D s s J n F 1 b 3 Q 7 Q 2 9 s d W 1 u M S 4 x M i Z x d W 9 0 O y w m c X V v d D t D b 2 x 1 b W 4 x L j E z J n F 1 b 3 Q 7 L C Z x d W 9 0 O 0 N v b H V t b j E u M T Q m c X V v d D s s J n F 1 b 3 Q 7 Q 2 9 s d W 1 u M S 4 x N S Z x d W 9 0 O y w m c X V v d D t D b 2 x 1 b W 4 x L j E 2 J n F 1 b 3 Q 7 L C Z x d W 9 0 O 0 N v b H V t b j E u M T c m c X V v d D s s J n F 1 b 3 Q 7 Q 2 9 s d W 1 u M S 4 x O C Z x d W 9 0 O y w m c X V v d D t D b 2 x 1 b W 4 x L j E 5 J n F 1 b 3 Q 7 L C Z x d W 9 0 O 0 N v b H V t b j E u M j A m c X V v d D s s J n F 1 b 3 Q 7 Q 2 9 s d W 1 u M S 4 y M S Z x d W 9 0 O 1 0 i I C 8 + P E V u d H J 5 I F R 5 c G U 9 I k Z p b G x T d G F 0 d X M i I F Z h b H V l P S J z Q 2 9 t c G x l d G U i I C 8 + P E V u d H J 5 I F R 5 c G U 9 I l J l b G F 0 a W 9 u c 2 h p c E l u Z m 9 D b 2 5 0 Y W l u Z X I i I F Z h b H V l P S J z e y Z x d W 9 0 O 2 N v b H V t b k N v d W 5 0 J n F 1 b 3 Q 7 O j I y L C Z x d W 9 0 O 2 t l e U N v b H V t b k 5 h b W V z J n F 1 b 3 Q 7 O l t d L C Z x d W 9 0 O 3 F 1 Z X J 5 U m V s Y X R p b 2 5 z a G l w c y Z x d W 9 0 O z p b X S w m c X V v d D t j b 2 x 1 b W 5 J Z G V u d G l 0 a W V z J n F 1 b 3 Q 7 O l s m c X V v d D t T Z W N 0 a W 9 u M S 8 y M D Q w 5 b m 0 5 a W z L 0 F 1 d G 9 S Z W 1 v d m V k Q 2 9 s d W 1 u c z E u e 0 N v b H V t b j E u M S 4 x L D B 9 J n F 1 b 3 Q 7 L C Z x d W 9 0 O 1 N l Y 3 R p b 2 4 x L z I w N D D l u b T l p b M v Q X V 0 b 1 J l b W 9 2 Z W R D b 2 x 1 b W 5 z M S 5 7 Q 2 9 s d W 1 u M S 4 x L j I s M X 0 m c X V v d D s s J n F 1 b 3 Q 7 U 2 V j d G l v b j E v M j A 0 M O W 5 t O W l s y 9 B d X R v U m V t b 3 Z l Z E N v b H V t b n M x L n t D b 2 x 1 b W 4 x L j I s M n 0 m c X V v d D s s J n F 1 b 3 Q 7 U 2 V j d G l v b j E v M j A 0 M O W 5 t O W l s y 9 B d X R v U m V t b 3 Z l Z E N v b H V t b n M x L n t D b 2 x 1 b W 4 x L j M s M 3 0 m c X V v d D s s J n F 1 b 3 Q 7 U 2 V j d G l v b j E v M j A 0 M O W 5 t O W l s y 9 B d X R v U m V t b 3 Z l Z E N v b H V t b n M x L n t D b 2 x 1 b W 4 x L j Q s N H 0 m c X V v d D s s J n F 1 b 3 Q 7 U 2 V j d G l v b j E v M j A 0 M O W 5 t O W l s y 9 B d X R v U m V t b 3 Z l Z E N v b H V t b n M x L n t D b 2 x 1 b W 4 x L j U s N X 0 m c X V v d D s s J n F 1 b 3 Q 7 U 2 V j d G l v b j E v M j A 0 M O W 5 t O W l s y 9 B d X R v U m V t b 3 Z l Z E N v b H V t b n M x L n t D b 2 x 1 b W 4 x L j Y s N n 0 m c X V v d D s s J n F 1 b 3 Q 7 U 2 V j d G l v b j E v M j A 0 M O W 5 t O W l s y 9 B d X R v U m V t b 3 Z l Z E N v b H V t b n M x L n t D b 2 x 1 b W 4 x L j c s N 3 0 m c X V v d D s s J n F 1 b 3 Q 7 U 2 V j d G l v b j E v M j A 0 M O W 5 t O W l s y 9 B d X R v U m V t b 3 Z l Z E N v b H V t b n M x L n t D b 2 x 1 b W 4 x L j g s O H 0 m c X V v d D s s J n F 1 b 3 Q 7 U 2 V j d G l v b j E v M j A 0 M O W 5 t O W l s y 9 B d X R v U m V t b 3 Z l Z E N v b H V t b n M x L n t D b 2 x 1 b W 4 x L j k s O X 0 m c X V v d D s s J n F 1 b 3 Q 7 U 2 V j d G l v b j E v M j A 0 M O W 5 t O W l s y 9 B d X R v U m V t b 3 Z l Z E N v b H V t b n M x L n t D b 2 x 1 b W 4 x L j E w L D E w f S Z x d W 9 0 O y w m c X V v d D t T Z W N 0 a W 9 u M S 8 y M D Q w 5 b m 0 5 a W z L 0 F 1 d G 9 S Z W 1 v d m V k Q 2 9 s d W 1 u c z E u e 0 N v b H V t b j E u M T E s M T F 9 J n F 1 b 3 Q 7 L C Z x d W 9 0 O 1 N l Y 3 R p b 2 4 x L z I w N D D l u b T l p b M v Q X V 0 b 1 J l b W 9 2 Z W R D b 2 x 1 b W 5 z M S 5 7 Q 2 9 s d W 1 u M S 4 x M i w x M n 0 m c X V v d D s s J n F 1 b 3 Q 7 U 2 V j d G l v b j E v M j A 0 M O W 5 t O W l s y 9 B d X R v U m V t b 3 Z l Z E N v b H V t b n M x L n t D b 2 x 1 b W 4 x L j E z L D E z f S Z x d W 9 0 O y w m c X V v d D t T Z W N 0 a W 9 u M S 8 y M D Q w 5 b m 0 5 a W z L 0 F 1 d G 9 S Z W 1 v d m V k Q 2 9 s d W 1 u c z E u e 0 N v b H V t b j E u M T Q s M T R 9 J n F 1 b 3 Q 7 L C Z x d W 9 0 O 1 N l Y 3 R p b 2 4 x L z I w N D D l u b T l p b M v Q X V 0 b 1 J l b W 9 2 Z W R D b 2 x 1 b W 5 z M S 5 7 Q 2 9 s d W 1 u M S 4 x N S w x N X 0 m c X V v d D s s J n F 1 b 3 Q 7 U 2 V j d G l v b j E v M j A 0 M O W 5 t O W l s y 9 B d X R v U m V t b 3 Z l Z E N v b H V t b n M x L n t D b 2 x 1 b W 4 x L j E 2 L D E 2 f S Z x d W 9 0 O y w m c X V v d D t T Z W N 0 a W 9 u M S 8 y M D Q w 5 b m 0 5 a W z L 0 F 1 d G 9 S Z W 1 v d m V k Q 2 9 s d W 1 u c z E u e 0 N v b H V t b j E u M T c s M T d 9 J n F 1 b 3 Q 7 L C Z x d W 9 0 O 1 N l Y 3 R p b 2 4 x L z I w N D D l u b T l p b M v Q X V 0 b 1 J l b W 9 2 Z W R D b 2 x 1 b W 5 z M S 5 7 Q 2 9 s d W 1 u M S 4 x O C w x O H 0 m c X V v d D s s J n F 1 b 3 Q 7 U 2 V j d G l v b j E v M j A 0 M O W 5 t O W l s y 9 B d X R v U m V t b 3 Z l Z E N v b H V t b n M x L n t D b 2 x 1 b W 4 x L j E 5 L D E 5 f S Z x d W 9 0 O y w m c X V v d D t T Z W N 0 a W 9 u M S 8 y M D Q w 5 b m 0 5 a W z L 0 F 1 d G 9 S Z W 1 v d m V k Q 2 9 s d W 1 u c z E u e 0 N v b H V t b j E u M j A s M j B 9 J n F 1 b 3 Q 7 L C Z x d W 9 0 O 1 N l Y 3 R p b 2 4 x L z I w N D D l u b T l p b M v Q X V 0 b 1 J l b W 9 2 Z W R D b 2 x 1 b W 5 z M S 5 7 Q 2 9 s d W 1 u M S 4 y M S w y M X 0 m c X V v d D t d L C Z x d W 9 0 O 0 N v b H V t b k N v d W 5 0 J n F 1 b 3 Q 7 O j I y L C Z x d W 9 0 O 0 t l e U N v b H V t b k 5 h b W V z J n F 1 b 3 Q 7 O l t d L C Z x d W 9 0 O 0 N v b H V t b k l k Z W 5 0 a X R p Z X M m c X V v d D s 6 W y Z x d W 9 0 O 1 N l Y 3 R p b 2 4 x L z I w N D D l u b T l p b M v Q X V 0 b 1 J l b W 9 2 Z W R D b 2 x 1 b W 5 z M S 5 7 Q 2 9 s d W 1 u M S 4 x L j E s M H 0 m c X V v d D s s J n F 1 b 3 Q 7 U 2 V j d G l v b j E v M j A 0 M O W 5 t O W l s y 9 B d X R v U m V t b 3 Z l Z E N v b H V t b n M x L n t D b 2 x 1 b W 4 x L j E u M i w x f S Z x d W 9 0 O y w m c X V v d D t T Z W N 0 a W 9 u M S 8 y M D Q w 5 b m 0 5 a W z L 0 F 1 d G 9 S Z W 1 v d m V k Q 2 9 s d W 1 u c z E u e 0 N v b H V t b j E u M i w y f S Z x d W 9 0 O y w m c X V v d D t T Z W N 0 a W 9 u M S 8 y M D Q w 5 b m 0 5 a W z L 0 F 1 d G 9 S Z W 1 v d m V k Q 2 9 s d W 1 u c z E u e 0 N v b H V t b j E u M y w z f S Z x d W 9 0 O y w m c X V v d D t T Z W N 0 a W 9 u M S 8 y M D Q w 5 b m 0 5 a W z L 0 F 1 d G 9 S Z W 1 v d m V k Q 2 9 s d W 1 u c z E u e 0 N v b H V t b j E u N C w 0 f S Z x d W 9 0 O y w m c X V v d D t T Z W N 0 a W 9 u M S 8 y M D Q w 5 b m 0 5 a W z L 0 F 1 d G 9 S Z W 1 v d m V k Q 2 9 s d W 1 u c z E u e 0 N v b H V t b j E u N S w 1 f S Z x d W 9 0 O y w m c X V v d D t T Z W N 0 a W 9 u M S 8 y M D Q w 5 b m 0 5 a W z L 0 F 1 d G 9 S Z W 1 v d m V k Q 2 9 s d W 1 u c z E u e 0 N v b H V t b j E u N i w 2 f S Z x d W 9 0 O y w m c X V v d D t T Z W N 0 a W 9 u M S 8 y M D Q w 5 b m 0 5 a W z L 0 F 1 d G 9 S Z W 1 v d m V k Q 2 9 s d W 1 u c z E u e 0 N v b H V t b j E u N y w 3 f S Z x d W 9 0 O y w m c X V v d D t T Z W N 0 a W 9 u M S 8 y M D Q w 5 b m 0 5 a W z L 0 F 1 d G 9 S Z W 1 v d m V k Q 2 9 s d W 1 u c z E u e 0 N v b H V t b j E u O C w 4 f S Z x d W 9 0 O y w m c X V v d D t T Z W N 0 a W 9 u M S 8 y M D Q w 5 b m 0 5 a W z L 0 F 1 d G 9 S Z W 1 v d m V k Q 2 9 s d W 1 u c z E u e 0 N v b H V t b j E u O S w 5 f S Z x d W 9 0 O y w m c X V v d D t T Z W N 0 a W 9 u M S 8 y M D Q w 5 b m 0 5 a W z L 0 F 1 d G 9 S Z W 1 v d m V k Q 2 9 s d W 1 u c z E u e 0 N v b H V t b j E u M T A s M T B 9 J n F 1 b 3 Q 7 L C Z x d W 9 0 O 1 N l Y 3 R p b 2 4 x L z I w N D D l u b T l p b M v Q X V 0 b 1 J l b W 9 2 Z W R D b 2 x 1 b W 5 z M S 5 7 Q 2 9 s d W 1 u M S 4 x M S w x M X 0 m c X V v d D s s J n F 1 b 3 Q 7 U 2 V j d G l v b j E v M j A 0 M O W 5 t O W l s y 9 B d X R v U m V t b 3 Z l Z E N v b H V t b n M x L n t D b 2 x 1 b W 4 x L j E y L D E y f S Z x d W 9 0 O y w m c X V v d D t T Z W N 0 a W 9 u M S 8 y M D Q w 5 b m 0 5 a W z L 0 F 1 d G 9 S Z W 1 v d m V k Q 2 9 s d W 1 u c z E u e 0 N v b H V t b j E u M T M s M T N 9 J n F 1 b 3 Q 7 L C Z x d W 9 0 O 1 N l Y 3 R p b 2 4 x L z I w N D D l u b T l p b M v Q X V 0 b 1 J l b W 9 2 Z W R D b 2 x 1 b W 5 z M S 5 7 Q 2 9 s d W 1 u M S 4 x N C w x N H 0 m c X V v d D s s J n F 1 b 3 Q 7 U 2 V j d G l v b j E v M j A 0 M O W 5 t O W l s y 9 B d X R v U m V t b 3 Z l Z E N v b H V t b n M x L n t D b 2 x 1 b W 4 x L j E 1 L D E 1 f S Z x d W 9 0 O y w m c X V v d D t T Z W N 0 a W 9 u M S 8 y M D Q w 5 b m 0 5 a W z L 0 F 1 d G 9 S Z W 1 v d m V k Q 2 9 s d W 1 u c z E u e 0 N v b H V t b j E u M T Y s M T Z 9 J n F 1 b 3 Q 7 L C Z x d W 9 0 O 1 N l Y 3 R p b 2 4 x L z I w N D D l u b T l p b M v Q X V 0 b 1 J l b W 9 2 Z W R D b 2 x 1 b W 5 z M S 5 7 Q 2 9 s d W 1 u M S 4 x N y w x N 3 0 m c X V v d D s s J n F 1 b 3 Q 7 U 2 V j d G l v b j E v M j A 0 M O W 5 t O W l s y 9 B d X R v U m V t b 3 Z l Z E N v b H V t b n M x L n t D b 2 x 1 b W 4 x L j E 4 L D E 4 f S Z x d W 9 0 O y w m c X V v d D t T Z W N 0 a W 9 u M S 8 y M D Q w 5 b m 0 5 a W z L 0 F 1 d G 9 S Z W 1 v d m V k Q 2 9 s d W 1 u c z E u e 0 N v b H V t b j E u M T k s M T l 9 J n F 1 b 3 Q 7 L C Z x d W 9 0 O 1 N l Y 3 R p b 2 4 x L z I w N D D l u b T l p b M v Q X V 0 b 1 J l b W 9 2 Z W R D b 2 x 1 b W 5 z M S 5 7 Q 2 9 s d W 1 u M S 4 y M C w y M H 0 m c X V v d D s s J n F 1 b 3 Q 7 U 2 V j d G l v b j E v M j A 0 M O W 5 t O W l s y 9 B d X R v U m V t b 3 Z l Z E N v b H V t b n M x L n t D b 2 x 1 b W 4 x L j I x L D I x f S Z x d W 9 0 O 1 0 s J n F 1 b 3 Q 7 U m V s Y X R p b 2 5 z a G l w S W 5 m b y Z x d W 9 0 O z p b X X 0 i I C 8 + P C 9 T d G F i b G V F b n R y a W V z P j w v S X R l b T 4 8 S X R l b T 4 8 S X R l b U x v Y 2 F 0 a W 9 u P j x J d G V t V H l w Z T 5 G b 3 J t d W x h P C 9 J d G V t V H l w Z T 4 8 S X R l b V B h d G g + U 2 V j d G l v b j E v M j A 0 M C V F N S V C O S V C N C V F N S V B N S V C M y 8 l R T Y l Q k E l O T A 8 L 0 l 0 Z W 1 Q Y X R o P j w v S X R l b U x v Y 2 F 0 a W 9 u P j x T d G F i b G V F b n R y a W V z I C 8 + P C 9 J d G V t P j x J d G V t P j x J d G V t T G 9 j Y X R p b 2 4 + P E l 0 Z W 1 U e X B l P k Z v c m 1 1 b G E 8 L 0 l 0 Z W 1 U e X B l P j x J d G V t U G F 0 a D 5 T Z W N 0 a W 9 u M S 8 y M D Q w J U U 1 J U I 5 J U I 0 J U U 1 J U E 1 J U I z L z I w N D A l R T U l Q j k l Q j Q l R T U l Q T U l Q j N f U 2 h l Z X Q 8 L 0 l 0 Z W 1 Q Y X R o P j w v S X R l b U x v Y 2 F 0 a W 9 u P j x T d G F i b G V F b n R y a W V z I C 8 + P C 9 J d G V t P j x J d G V t P j x J d G V t T G 9 j Y X R p b 2 4 + P E l 0 Z W 1 U e X B l P k Z v c m 1 1 b G E 8 L 0 l 0 Z W 1 U e X B l P j x J d G V t U G F 0 a D 5 T Z W N 0 a W 9 u M S 8 y M D Q w J U U 1 J U I 5 J U I 0 J U U 1 J U E 1 J U I z L y V F N i U 4 R i U 5 M C V F N S U 4 R C U 4 N y V F N y U 5 Q S U 4 N C V F N i V B M C U 4 N y V F O S V B M i U 5 O D w v S X R l b V B h d G g + P C 9 J d G V t T G 9 j Y X R p b 2 4 + P F N 0 Y W J s Z U V u d H J p Z X M g L z 4 8 L 0 l 0 Z W 0 + P E l 0 Z W 0 + P E l 0 Z W 1 M b 2 N h d G l v b j 4 8 S X R l b V R 5 c G U + R m 9 y b X V s Y T w v S X R l b V R 5 c G U + P E l 0 Z W 1 Q Y X R o P l N l Y 3 R p b 2 4 x L z I w N D A l R T U l Q j k l Q j Q l R T U l Q T U l Q j M v J U U 2 J T l C J U I 0 J U U 2 J T k 0 J U I 5 J U U 3 J T l B J T g 0 J U U 3 J U I x J U J C J U U 1 J T l F J T h C P C 9 J d G V t U G F 0 a D 4 8 L 0 l 0 Z W 1 M b 2 N h d G l v b j 4 8 U 3 R h Y m x l R W 5 0 c m l l c y A v P j w v S X R l b T 4 8 S X R l b T 4 8 S X R l b U x v Y 2 F 0 a W 9 u P j x J d G V t V H l w Z T 5 G b 3 J t d W x h P C 9 J d G V t V H l w Z T 4 8 S X R l b V B h d G g + U 2 V j d G l v b j E v M j A 0 N S V F N S V C O S V C N C V F N y U 5 N C V C N 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5 a + 8 6 I i q I i A v P j x F b n R y e S B U e X B l P S J G a W x s V G F y Z 2 V 0 I i B W Y W x 1 Z T 0 i c 1 8 y M D Q 1 5 b m 0 5 5 S 3 I i A v P j x F b n R y e S B U e X B l P S J G a W x s Z W R D b 2 1 w b G V 0 Z V J l c 3 V s d F R v V 2 9 y a 3 N o Z W V 0 I i B W Y W x 1 Z T 0 i b D E i I C 8 + P E V u d H J 5 I F R 5 c G U 9 I k F k Z G V k V G 9 E Y X R h T W 9 k Z W w i I F Z h b H V l P S J s M C I g L z 4 8 R W 5 0 c n k g V H l w Z T 0 i R m l s b E N v d W 5 0 I i B W Y W x 1 Z T 0 i b D E 3 I i A v P j x F b n R y e S B U e X B l P S J G a W x s R X J y b 3 J D b 2 R l I i B W Y W x 1 Z T 0 i c 1 V u a 2 5 v d 2 4 i I C 8 + P E V u d H J 5 I F R 5 c G U 9 I k Z p b G x F c n J v c k N v d W 5 0 I i B W Y W x 1 Z T 0 i b D A i I C 8 + P E V u d H J 5 I F R 5 c G U 9 I k Z p b G x M Y X N 0 V X B k Y X R l Z C I g V m F s d W U 9 I m Q y M D I z L T E y L T A 0 V D A 5 O j A z O j Q z L j k 1 M z c 0 N j B a I i A v P j x F b n R y e S B U e X B l P S J G a W x s Q 2 9 s d W 1 u V H l w Z X M i I F Z h b H V l P S J z Q m d N R E F 3 T U R B d 0 1 E Q X d N R E F 3 T U R B d 0 1 E Q X d N R E J n P T 0 i I C 8 + P E V u d H J 5 I F R 5 c G U 9 I k Z p b G x D b 2 x 1 b W 5 O Y W 1 l c y I g V m F s d W U 9 I n N b J n F 1 b 3 Q 7 Q 2 9 s d W 1 u M S 4 x L j E m c X V v d D s s J n F 1 b 3 Q 7 Q 2 9 s d W 1 u M S 4 x L j I m c X V v d D s s J n F 1 b 3 Q 7 Q 2 9 s d W 1 u M S 4 y J n F 1 b 3 Q 7 L C Z x d W 9 0 O 0 N v b H V t b j E u M y Z x d W 9 0 O y w m c X V v d D t D b 2 x 1 b W 4 x L j Q m c X V v d D s s J n F 1 b 3 Q 7 Q 2 9 s d W 1 u M S 4 1 J n F 1 b 3 Q 7 L C Z x d W 9 0 O 0 N v b H V t b j E u N i Z x d W 9 0 O y w m c X V v d D t D b 2 x 1 b W 4 x L j c m c X V v d D s s J n F 1 b 3 Q 7 Q 2 9 s d W 1 u M S 4 4 J n F 1 b 3 Q 7 L C Z x d W 9 0 O 0 N v b H V t b j E u O S Z x d W 9 0 O y w m c X V v d D t D b 2 x 1 b W 4 x L j E w J n F 1 b 3 Q 7 L C Z x d W 9 0 O 0 N v b H V t b j E u M T E m c X V v d D s s J n F 1 b 3 Q 7 Q 2 9 s d W 1 u M S 4 x M i Z x d W 9 0 O y w m c X V v d D t D b 2 x 1 b W 4 x L j E z J n F 1 b 3 Q 7 L C Z x d W 9 0 O 0 N v b H V t b j E u M T Q m c X V v d D s s J n F 1 b 3 Q 7 Q 2 9 s d W 1 u M S 4 x N S Z x d W 9 0 O y w m c X V v d D t D b 2 x 1 b W 4 x L j E 2 J n F 1 b 3 Q 7 L C Z x d W 9 0 O 0 N v b H V t b j E u M T c m c X V v d D s s J n F 1 b 3 Q 7 Q 2 9 s d W 1 u M S 4 x O C Z x d W 9 0 O y w m c X V v d D t D b 2 x 1 b W 4 x L j E 5 J n F 1 b 3 Q 7 L C Z x d W 9 0 O 0 N v b H V t b j E u M j A m c X V v d D s s J n F 1 b 3 Q 7 Q 2 9 s d W 1 u M S 4 y M S Z x d W 9 0 O 1 0 i I C 8 + P E V u d H J 5 I F R 5 c G U 9 I k Z p b G x T d G F 0 d X M i I F Z h b H V l P S J z Q 2 9 t c G x l d G U i I C 8 + P E V u d H J 5 I F R 5 c G U 9 I l J l b G F 0 a W 9 u c 2 h p c E l u Z m 9 D b 2 5 0 Y W l u Z X I i I F Z h b H V l P S J z e y Z x d W 9 0 O 2 N v b H V t b k N v d W 5 0 J n F 1 b 3 Q 7 O j I y L C Z x d W 9 0 O 2 t l e U N v b H V t b k 5 h b W V z J n F 1 b 3 Q 7 O l t d L C Z x d W 9 0 O 3 F 1 Z X J 5 U m V s Y X R p b 2 5 z a G l w c y Z x d W 9 0 O z p b X S w m c X V v d D t j b 2 x 1 b W 5 J Z G V u d G l 0 a W V z J n F 1 b 3 Q 7 O l s m c X V v d D t T Z W N 0 a W 9 u M S 8 y M D Q 1 5 b m 0 5 5 S 3 L 0 F 1 d G 9 S Z W 1 v d m V k Q 2 9 s d W 1 u c z E u e 0 N v b H V t b j E u M S 4 x L D B 9 J n F 1 b 3 Q 7 L C Z x d W 9 0 O 1 N l Y 3 R p b 2 4 x L z I w N D X l u b T n l L c v Q X V 0 b 1 J l b W 9 2 Z W R D b 2 x 1 b W 5 z M S 5 7 Q 2 9 s d W 1 u M S 4 x L j I s M X 0 m c X V v d D s s J n F 1 b 3 Q 7 U 2 V j d G l v b j E v M j A 0 N e W 5 t O e U t y 9 B d X R v U m V t b 3 Z l Z E N v b H V t b n M x L n t D b 2 x 1 b W 4 x L j I s M n 0 m c X V v d D s s J n F 1 b 3 Q 7 U 2 V j d G l v b j E v M j A 0 N e W 5 t O e U t y 9 B d X R v U m V t b 3 Z l Z E N v b H V t b n M x L n t D b 2 x 1 b W 4 x L j M s M 3 0 m c X V v d D s s J n F 1 b 3 Q 7 U 2 V j d G l v b j E v M j A 0 N e W 5 t O e U t y 9 B d X R v U m V t b 3 Z l Z E N v b H V t b n M x L n t D b 2 x 1 b W 4 x L j Q s N H 0 m c X V v d D s s J n F 1 b 3 Q 7 U 2 V j d G l v b j E v M j A 0 N e W 5 t O e U t y 9 B d X R v U m V t b 3 Z l Z E N v b H V t b n M x L n t D b 2 x 1 b W 4 x L j U s N X 0 m c X V v d D s s J n F 1 b 3 Q 7 U 2 V j d G l v b j E v M j A 0 N e W 5 t O e U t y 9 B d X R v U m V t b 3 Z l Z E N v b H V t b n M x L n t D b 2 x 1 b W 4 x L j Y s N n 0 m c X V v d D s s J n F 1 b 3 Q 7 U 2 V j d G l v b j E v M j A 0 N e W 5 t O e U t y 9 B d X R v U m V t b 3 Z l Z E N v b H V t b n M x L n t D b 2 x 1 b W 4 x L j c s N 3 0 m c X V v d D s s J n F 1 b 3 Q 7 U 2 V j d G l v b j E v M j A 0 N e W 5 t O e U t y 9 B d X R v U m V t b 3 Z l Z E N v b H V t b n M x L n t D b 2 x 1 b W 4 x L j g s O H 0 m c X V v d D s s J n F 1 b 3 Q 7 U 2 V j d G l v b j E v M j A 0 N e W 5 t O e U t y 9 B d X R v U m V t b 3 Z l Z E N v b H V t b n M x L n t D b 2 x 1 b W 4 x L j k s O X 0 m c X V v d D s s J n F 1 b 3 Q 7 U 2 V j d G l v b j E v M j A 0 N e W 5 t O e U t y 9 B d X R v U m V t b 3 Z l Z E N v b H V t b n M x L n t D b 2 x 1 b W 4 x L j E w L D E w f S Z x d W 9 0 O y w m c X V v d D t T Z W N 0 a W 9 u M S 8 y M D Q 1 5 b m 0 5 5 S 3 L 0 F 1 d G 9 S Z W 1 v d m V k Q 2 9 s d W 1 u c z E u e 0 N v b H V t b j E u M T E s M T F 9 J n F 1 b 3 Q 7 L C Z x d W 9 0 O 1 N l Y 3 R p b 2 4 x L z I w N D X l u b T n l L c v Q X V 0 b 1 J l b W 9 2 Z W R D b 2 x 1 b W 5 z M S 5 7 Q 2 9 s d W 1 u M S 4 x M i w x M n 0 m c X V v d D s s J n F 1 b 3 Q 7 U 2 V j d G l v b j E v M j A 0 N e W 5 t O e U t y 9 B d X R v U m V t b 3 Z l Z E N v b H V t b n M x L n t D b 2 x 1 b W 4 x L j E z L D E z f S Z x d W 9 0 O y w m c X V v d D t T Z W N 0 a W 9 u M S 8 y M D Q 1 5 b m 0 5 5 S 3 L 0 F 1 d G 9 S Z W 1 v d m V k Q 2 9 s d W 1 u c z E u e 0 N v b H V t b j E u M T Q s M T R 9 J n F 1 b 3 Q 7 L C Z x d W 9 0 O 1 N l Y 3 R p b 2 4 x L z I w N D X l u b T n l L c v Q X V 0 b 1 J l b W 9 2 Z W R D b 2 x 1 b W 5 z M S 5 7 Q 2 9 s d W 1 u M S 4 x N S w x N X 0 m c X V v d D s s J n F 1 b 3 Q 7 U 2 V j d G l v b j E v M j A 0 N e W 5 t O e U t y 9 B d X R v U m V t b 3 Z l Z E N v b H V t b n M x L n t D b 2 x 1 b W 4 x L j E 2 L D E 2 f S Z x d W 9 0 O y w m c X V v d D t T Z W N 0 a W 9 u M S 8 y M D Q 1 5 b m 0 5 5 S 3 L 0 F 1 d G 9 S Z W 1 v d m V k Q 2 9 s d W 1 u c z E u e 0 N v b H V t b j E u M T c s M T d 9 J n F 1 b 3 Q 7 L C Z x d W 9 0 O 1 N l Y 3 R p b 2 4 x L z I w N D X l u b T n l L c v Q X V 0 b 1 J l b W 9 2 Z W R D b 2 x 1 b W 5 z M S 5 7 Q 2 9 s d W 1 u M S 4 x O C w x O H 0 m c X V v d D s s J n F 1 b 3 Q 7 U 2 V j d G l v b j E v M j A 0 N e W 5 t O e U t y 9 B d X R v U m V t b 3 Z l Z E N v b H V t b n M x L n t D b 2 x 1 b W 4 x L j E 5 L D E 5 f S Z x d W 9 0 O y w m c X V v d D t T Z W N 0 a W 9 u M S 8 y M D Q 1 5 b m 0 5 5 S 3 L 0 F 1 d G 9 S Z W 1 v d m V k Q 2 9 s d W 1 u c z E u e 0 N v b H V t b j E u M j A s M j B 9 J n F 1 b 3 Q 7 L C Z x d W 9 0 O 1 N l Y 3 R p b 2 4 x L z I w N D X l u b T n l L c v Q X V 0 b 1 J l b W 9 2 Z W R D b 2 x 1 b W 5 z M S 5 7 Q 2 9 s d W 1 u M S 4 y M S w y M X 0 m c X V v d D t d L C Z x d W 9 0 O 0 N v b H V t b k N v d W 5 0 J n F 1 b 3 Q 7 O j I y L C Z x d W 9 0 O 0 t l e U N v b H V t b k 5 h b W V z J n F 1 b 3 Q 7 O l t d L C Z x d W 9 0 O 0 N v b H V t b k l k Z W 5 0 a X R p Z X M m c X V v d D s 6 W y Z x d W 9 0 O 1 N l Y 3 R p b 2 4 x L z I w N D X l u b T n l L c v Q X V 0 b 1 J l b W 9 2 Z W R D b 2 x 1 b W 5 z M S 5 7 Q 2 9 s d W 1 u M S 4 x L j E s M H 0 m c X V v d D s s J n F 1 b 3 Q 7 U 2 V j d G l v b j E v M j A 0 N e W 5 t O e U t y 9 B d X R v U m V t b 3 Z l Z E N v b H V t b n M x L n t D b 2 x 1 b W 4 x L j E u M i w x f S Z x d W 9 0 O y w m c X V v d D t T Z W N 0 a W 9 u M S 8 y M D Q 1 5 b m 0 5 5 S 3 L 0 F 1 d G 9 S Z W 1 v d m V k Q 2 9 s d W 1 u c z E u e 0 N v b H V t b j E u M i w y f S Z x d W 9 0 O y w m c X V v d D t T Z W N 0 a W 9 u M S 8 y M D Q 1 5 b m 0 5 5 S 3 L 0 F 1 d G 9 S Z W 1 v d m V k Q 2 9 s d W 1 u c z E u e 0 N v b H V t b j E u M y w z f S Z x d W 9 0 O y w m c X V v d D t T Z W N 0 a W 9 u M S 8 y M D Q 1 5 b m 0 5 5 S 3 L 0 F 1 d G 9 S Z W 1 v d m V k Q 2 9 s d W 1 u c z E u e 0 N v b H V t b j E u N C w 0 f S Z x d W 9 0 O y w m c X V v d D t T Z W N 0 a W 9 u M S 8 y M D Q 1 5 b m 0 5 5 S 3 L 0 F 1 d G 9 S Z W 1 v d m V k Q 2 9 s d W 1 u c z E u e 0 N v b H V t b j E u N S w 1 f S Z x d W 9 0 O y w m c X V v d D t T Z W N 0 a W 9 u M S 8 y M D Q 1 5 b m 0 5 5 S 3 L 0 F 1 d G 9 S Z W 1 v d m V k Q 2 9 s d W 1 u c z E u e 0 N v b H V t b j E u N i w 2 f S Z x d W 9 0 O y w m c X V v d D t T Z W N 0 a W 9 u M S 8 y M D Q 1 5 b m 0 5 5 S 3 L 0 F 1 d G 9 S Z W 1 v d m V k Q 2 9 s d W 1 u c z E u e 0 N v b H V t b j E u N y w 3 f S Z x d W 9 0 O y w m c X V v d D t T Z W N 0 a W 9 u M S 8 y M D Q 1 5 b m 0 5 5 S 3 L 0 F 1 d G 9 S Z W 1 v d m V k Q 2 9 s d W 1 u c z E u e 0 N v b H V t b j E u O C w 4 f S Z x d W 9 0 O y w m c X V v d D t T Z W N 0 a W 9 u M S 8 y M D Q 1 5 b m 0 5 5 S 3 L 0 F 1 d G 9 S Z W 1 v d m V k Q 2 9 s d W 1 u c z E u e 0 N v b H V t b j E u O S w 5 f S Z x d W 9 0 O y w m c X V v d D t T Z W N 0 a W 9 u M S 8 y M D Q 1 5 b m 0 5 5 S 3 L 0 F 1 d G 9 S Z W 1 v d m V k Q 2 9 s d W 1 u c z E u e 0 N v b H V t b j E u M T A s M T B 9 J n F 1 b 3 Q 7 L C Z x d W 9 0 O 1 N l Y 3 R p b 2 4 x L z I w N D X l u b T n l L c v Q X V 0 b 1 J l b W 9 2 Z W R D b 2 x 1 b W 5 z M S 5 7 Q 2 9 s d W 1 u M S 4 x M S w x M X 0 m c X V v d D s s J n F 1 b 3 Q 7 U 2 V j d G l v b j E v M j A 0 N e W 5 t O e U t y 9 B d X R v U m V t b 3 Z l Z E N v b H V t b n M x L n t D b 2 x 1 b W 4 x L j E y L D E y f S Z x d W 9 0 O y w m c X V v d D t T Z W N 0 a W 9 u M S 8 y M D Q 1 5 b m 0 5 5 S 3 L 0 F 1 d G 9 S Z W 1 v d m V k Q 2 9 s d W 1 u c z E u e 0 N v b H V t b j E u M T M s M T N 9 J n F 1 b 3 Q 7 L C Z x d W 9 0 O 1 N l Y 3 R p b 2 4 x L z I w N D X l u b T n l L c v Q X V 0 b 1 J l b W 9 2 Z W R D b 2 x 1 b W 5 z M S 5 7 Q 2 9 s d W 1 u M S 4 x N C w x N H 0 m c X V v d D s s J n F 1 b 3 Q 7 U 2 V j d G l v b j E v M j A 0 N e W 5 t O e U t y 9 B d X R v U m V t b 3 Z l Z E N v b H V t b n M x L n t D b 2 x 1 b W 4 x L j E 1 L D E 1 f S Z x d W 9 0 O y w m c X V v d D t T Z W N 0 a W 9 u M S 8 y M D Q 1 5 b m 0 5 5 S 3 L 0 F 1 d G 9 S Z W 1 v d m V k Q 2 9 s d W 1 u c z E u e 0 N v b H V t b j E u M T Y s M T Z 9 J n F 1 b 3 Q 7 L C Z x d W 9 0 O 1 N l Y 3 R p b 2 4 x L z I w N D X l u b T n l L c v Q X V 0 b 1 J l b W 9 2 Z W R D b 2 x 1 b W 5 z M S 5 7 Q 2 9 s d W 1 u M S 4 x N y w x N 3 0 m c X V v d D s s J n F 1 b 3 Q 7 U 2 V j d G l v b j E v M j A 0 N e W 5 t O e U t y 9 B d X R v U m V t b 3 Z l Z E N v b H V t b n M x L n t D b 2 x 1 b W 4 x L j E 4 L D E 4 f S Z x d W 9 0 O y w m c X V v d D t T Z W N 0 a W 9 u M S 8 y M D Q 1 5 b m 0 5 5 S 3 L 0 F 1 d G 9 S Z W 1 v d m V k Q 2 9 s d W 1 u c z E u e 0 N v b H V t b j E u M T k s M T l 9 J n F 1 b 3 Q 7 L C Z x d W 9 0 O 1 N l Y 3 R p b 2 4 x L z I w N D X l u b T n l L c v Q X V 0 b 1 J l b W 9 2 Z W R D b 2 x 1 b W 5 z M S 5 7 Q 2 9 s d W 1 u M S 4 y M C w y M H 0 m c X V v d D s s J n F 1 b 3 Q 7 U 2 V j d G l v b j E v M j A 0 N e W 5 t O e U t y 9 B d X R v U m V t b 3 Z l Z E N v b H V t b n M x L n t D b 2 x 1 b W 4 x L j I x L D I x f S Z x d W 9 0 O 1 0 s J n F 1 b 3 Q 7 U m V s Y X R p b 2 5 z a G l w S W 5 m b y Z x d W 9 0 O z p b X X 0 i I C 8 + P C 9 T d G F i b G V F b n R y a W V z P j w v S X R l b T 4 8 S X R l b T 4 8 S X R l b U x v Y 2 F 0 a W 9 u P j x J d G V t V H l w Z T 5 G b 3 J t d W x h P C 9 J d G V t V H l w Z T 4 8 S X R l b V B h d G g + U 2 V j d G l v b j E v M j A 0 N S V F N S V C O S V C N C V F N y U 5 N C V C N y 8 l R T Y l Q k E l O T A 8 L 0 l 0 Z W 1 Q Y X R o P j w v S X R l b U x v Y 2 F 0 a W 9 u P j x T d G F i b G V F b n R y a W V z I C 8 + P C 9 J d G V t P j x J d G V t P j x J d G V t T G 9 j Y X R p b 2 4 + P E l 0 Z W 1 U e X B l P k Z v c m 1 1 b G E 8 L 0 l 0 Z W 1 U e X B l P j x J d G V t U G F 0 a D 5 T Z W N 0 a W 9 u M S 8 y M D Q 1 J U U 1 J U I 5 J U I 0 J U U 3 J T k 0 J U I 3 L z I w N D U l R T U l Q j k l Q j Q l R T c l O T Q l Q j d f U 2 h l Z X Q 8 L 0 l 0 Z W 1 Q Y X R o P j w v S X R l b U x v Y 2 F 0 a W 9 u P j x T d G F i b G V F b n R y a W V z I C 8 + P C 9 J d G V t P j x J d G V t P j x J d G V t T G 9 j Y X R p b 2 4 + P E l 0 Z W 1 U e X B l P k Z v c m 1 1 b G E 8 L 0 l 0 Z W 1 U e X B l P j x J d G V t U G F 0 a D 5 T Z W N 0 a W 9 u M S 8 y M D Q 1 J U U 1 J U I 5 J U I 0 J U U 3 J T k 0 J U I 3 L y V F N i U 4 R i U 5 M C V F N S U 4 R C U 4 N y V F N y U 5 Q S U 4 N C V F N i V B M C U 4 N y V F O S V B M i U 5 O D w v S X R l b V B h d G g + P C 9 J d G V t T G 9 j Y X R p b 2 4 + P F N 0 Y W J s Z U V u d H J p Z X M g L z 4 8 L 0 l 0 Z W 0 + P E l 0 Z W 0 + P E l 0 Z W 1 M b 2 N h d G l v b j 4 8 S X R l b V R 5 c G U + R m 9 y b X V s Y T w v S X R l b V R 5 c G U + P E l 0 Z W 1 Q Y X R o P l N l Y 3 R p b 2 4 x L z I w N D U l R T U l Q j k l Q j Q l R T c l O T Q l Q j c v J U U 2 J T l C J U I 0 J U U 2 J T k 0 J U I 5 J U U 3 J T l B J T g 0 J U U 3 J U I x J U J C J U U 1 J T l F J T h C P C 9 J d G V t U G F 0 a D 4 8 L 0 l 0 Z W 1 M b 2 N h d G l v b j 4 8 U 3 R h Y m x l R W 5 0 c m l l c y A v P j w v S X R l b T 4 8 S X R l b T 4 8 S X R l b U x v Y 2 F 0 a W 9 u P j x J d G V t V H l w Z T 5 G b 3 J t d W x h P C 9 J d G V t V H l w Z T 4 8 S X R l b V B h d G g + U 2 V j d G l v b j E v M j A 0 N S V F N S V C O S V C N C V F N S V B N S V C M 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5 a + 8 6 I i q I i A v P j x F b n R y e S B U e X B l P S J G a W x s V G F y Z 2 V 0 I i B W Y W x 1 Z T 0 i c 1 8 y M D Q 1 5 b m 0 5 a W z I i A v P j x F b n R y e S B U e X B l P S J G a W x s Z W R D b 2 1 w b G V 0 Z V J l c 3 V s d F R v V 2 9 y a 3 N o Z W V 0 I i B W Y W x 1 Z T 0 i b D E i I C 8 + P E V u d H J 5 I F R 5 c G U 9 I k F k Z G V k V G 9 E Y X R h T W 9 k Z W w i I F Z h b H V l P S J s M C I g L z 4 8 R W 5 0 c n k g V H l w Z T 0 i R m l s b E N v d W 5 0 I i B W Y W x 1 Z T 0 i b D E 3 I i A v P j x F b n R y e S B U e X B l P S J G a W x s R X J y b 3 J D b 2 R l I i B W Y W x 1 Z T 0 i c 1 V u a 2 5 v d 2 4 i I C 8 + P E V u d H J 5 I F R 5 c G U 9 I k Z p b G x F c n J v c k N v d W 5 0 I i B W Y W x 1 Z T 0 i b D A i I C 8 + P E V u d H J 5 I F R 5 c G U 9 I k Z p b G x M Y X N 0 V X B k Y X R l Z C I g V m F s d W U 9 I m Q y M D I z L T E y L T A 0 V D A 5 O j A 0 O j M 2 L j I 4 N T A w N D l a I i A v P j x F b n R y e S B U e X B l P S J G a W x s Q 2 9 s d W 1 u V H l w Z X M i I F Z h b H V l P S J z Q m d N R E F 3 T U R B d 0 1 E Q X d N R E F 3 T U R B d 0 1 E Q X d N R E J n P T 0 i I C 8 + P E V u d H J 5 I F R 5 c G U 9 I k Z p b G x D b 2 x 1 b W 5 O Y W 1 l c y I g V m F s d W U 9 I n N b J n F 1 b 3 Q 7 Q 2 9 s d W 1 u M S 4 x L j E m c X V v d D s s J n F 1 b 3 Q 7 Q 2 9 s d W 1 u M S 4 x L j I m c X V v d D s s J n F 1 b 3 Q 7 Q 2 9 s d W 1 u M S 4 y J n F 1 b 3 Q 7 L C Z x d W 9 0 O 0 N v b H V t b j E u M y Z x d W 9 0 O y w m c X V v d D t D b 2 x 1 b W 4 x L j Q m c X V v d D s s J n F 1 b 3 Q 7 Q 2 9 s d W 1 u M S 4 1 J n F 1 b 3 Q 7 L C Z x d W 9 0 O 0 N v b H V t b j E u N i Z x d W 9 0 O y w m c X V v d D t D b 2 x 1 b W 4 x L j c m c X V v d D s s J n F 1 b 3 Q 7 Q 2 9 s d W 1 u M S 4 4 J n F 1 b 3 Q 7 L C Z x d W 9 0 O 0 N v b H V t b j E u O S Z x d W 9 0 O y w m c X V v d D t D b 2 x 1 b W 4 x L j E w J n F 1 b 3 Q 7 L C Z x d W 9 0 O 0 N v b H V t b j E u M T E m c X V v d D s s J n F 1 b 3 Q 7 Q 2 9 s d W 1 u M S 4 x M i Z x d W 9 0 O y w m c X V v d D t D b 2 x 1 b W 4 x L j E z J n F 1 b 3 Q 7 L C Z x d W 9 0 O 0 N v b H V t b j E u M T Q m c X V v d D s s J n F 1 b 3 Q 7 Q 2 9 s d W 1 u M S 4 x N S Z x d W 9 0 O y w m c X V v d D t D b 2 x 1 b W 4 x L j E 2 J n F 1 b 3 Q 7 L C Z x d W 9 0 O 0 N v b H V t b j E u M T c m c X V v d D s s J n F 1 b 3 Q 7 Q 2 9 s d W 1 u M S 4 x O C Z x d W 9 0 O y w m c X V v d D t D b 2 x 1 b W 4 x L j E 5 J n F 1 b 3 Q 7 L C Z x d W 9 0 O 0 N v b H V t b j E u M j A m c X V v d D s s J n F 1 b 3 Q 7 Q 2 9 s d W 1 u M S 4 y M S Z x d W 9 0 O 1 0 i I C 8 + P E V u d H J 5 I F R 5 c G U 9 I k Z p b G x T d G F 0 d X M i I F Z h b H V l P S J z Q 2 9 t c G x l d G U i I C 8 + P E V u d H J 5 I F R 5 c G U 9 I l J l b G F 0 a W 9 u c 2 h p c E l u Z m 9 D b 2 5 0 Y W l u Z X I i I F Z h b H V l P S J z e y Z x d W 9 0 O 2 N v b H V t b k N v d W 5 0 J n F 1 b 3 Q 7 O j I y L C Z x d W 9 0 O 2 t l e U N v b H V t b k 5 h b W V z J n F 1 b 3 Q 7 O l t d L C Z x d W 9 0 O 3 F 1 Z X J 5 U m V s Y X R p b 2 5 z a G l w c y Z x d W 9 0 O z p b X S w m c X V v d D t j b 2 x 1 b W 5 J Z G V u d G l 0 a W V z J n F 1 b 3 Q 7 O l s m c X V v d D t T Z W N 0 a W 9 u M S 8 y M D Q 1 5 b m 0 5 a W z L 0 F 1 d G 9 S Z W 1 v d m V k Q 2 9 s d W 1 u c z E u e 0 N v b H V t b j E u M S 4 x L D B 9 J n F 1 b 3 Q 7 L C Z x d W 9 0 O 1 N l Y 3 R p b 2 4 x L z I w N D X l u b T l p b M v Q X V 0 b 1 J l b W 9 2 Z W R D b 2 x 1 b W 5 z M S 5 7 Q 2 9 s d W 1 u M S 4 x L j I s M X 0 m c X V v d D s s J n F 1 b 3 Q 7 U 2 V j d G l v b j E v M j A 0 N e W 5 t O W l s y 9 B d X R v U m V t b 3 Z l Z E N v b H V t b n M x L n t D b 2 x 1 b W 4 x L j I s M n 0 m c X V v d D s s J n F 1 b 3 Q 7 U 2 V j d G l v b j E v M j A 0 N e W 5 t O W l s y 9 B d X R v U m V t b 3 Z l Z E N v b H V t b n M x L n t D b 2 x 1 b W 4 x L j M s M 3 0 m c X V v d D s s J n F 1 b 3 Q 7 U 2 V j d G l v b j E v M j A 0 N e W 5 t O W l s y 9 B d X R v U m V t b 3 Z l Z E N v b H V t b n M x L n t D b 2 x 1 b W 4 x L j Q s N H 0 m c X V v d D s s J n F 1 b 3 Q 7 U 2 V j d G l v b j E v M j A 0 N e W 5 t O W l s y 9 B d X R v U m V t b 3 Z l Z E N v b H V t b n M x L n t D b 2 x 1 b W 4 x L j U s N X 0 m c X V v d D s s J n F 1 b 3 Q 7 U 2 V j d G l v b j E v M j A 0 N e W 5 t O W l s y 9 B d X R v U m V t b 3 Z l Z E N v b H V t b n M x L n t D b 2 x 1 b W 4 x L j Y s N n 0 m c X V v d D s s J n F 1 b 3 Q 7 U 2 V j d G l v b j E v M j A 0 N e W 5 t O W l s y 9 B d X R v U m V t b 3 Z l Z E N v b H V t b n M x L n t D b 2 x 1 b W 4 x L j c s N 3 0 m c X V v d D s s J n F 1 b 3 Q 7 U 2 V j d G l v b j E v M j A 0 N e W 5 t O W l s y 9 B d X R v U m V t b 3 Z l Z E N v b H V t b n M x L n t D b 2 x 1 b W 4 x L j g s O H 0 m c X V v d D s s J n F 1 b 3 Q 7 U 2 V j d G l v b j E v M j A 0 N e W 5 t O W l s y 9 B d X R v U m V t b 3 Z l Z E N v b H V t b n M x L n t D b 2 x 1 b W 4 x L j k s O X 0 m c X V v d D s s J n F 1 b 3 Q 7 U 2 V j d G l v b j E v M j A 0 N e W 5 t O W l s y 9 B d X R v U m V t b 3 Z l Z E N v b H V t b n M x L n t D b 2 x 1 b W 4 x L j E w L D E w f S Z x d W 9 0 O y w m c X V v d D t T Z W N 0 a W 9 u M S 8 y M D Q 1 5 b m 0 5 a W z L 0 F 1 d G 9 S Z W 1 v d m V k Q 2 9 s d W 1 u c z E u e 0 N v b H V t b j E u M T E s M T F 9 J n F 1 b 3 Q 7 L C Z x d W 9 0 O 1 N l Y 3 R p b 2 4 x L z I w N D X l u b T l p b M v Q X V 0 b 1 J l b W 9 2 Z W R D b 2 x 1 b W 5 z M S 5 7 Q 2 9 s d W 1 u M S 4 x M i w x M n 0 m c X V v d D s s J n F 1 b 3 Q 7 U 2 V j d G l v b j E v M j A 0 N e W 5 t O W l s y 9 B d X R v U m V t b 3 Z l Z E N v b H V t b n M x L n t D b 2 x 1 b W 4 x L j E z L D E z f S Z x d W 9 0 O y w m c X V v d D t T Z W N 0 a W 9 u M S 8 y M D Q 1 5 b m 0 5 a W z L 0 F 1 d G 9 S Z W 1 v d m V k Q 2 9 s d W 1 u c z E u e 0 N v b H V t b j E u M T Q s M T R 9 J n F 1 b 3 Q 7 L C Z x d W 9 0 O 1 N l Y 3 R p b 2 4 x L z I w N D X l u b T l p b M v Q X V 0 b 1 J l b W 9 2 Z W R D b 2 x 1 b W 5 z M S 5 7 Q 2 9 s d W 1 u M S 4 x N S w x N X 0 m c X V v d D s s J n F 1 b 3 Q 7 U 2 V j d G l v b j E v M j A 0 N e W 5 t O W l s y 9 B d X R v U m V t b 3 Z l Z E N v b H V t b n M x L n t D b 2 x 1 b W 4 x L j E 2 L D E 2 f S Z x d W 9 0 O y w m c X V v d D t T Z W N 0 a W 9 u M S 8 y M D Q 1 5 b m 0 5 a W z L 0 F 1 d G 9 S Z W 1 v d m V k Q 2 9 s d W 1 u c z E u e 0 N v b H V t b j E u M T c s M T d 9 J n F 1 b 3 Q 7 L C Z x d W 9 0 O 1 N l Y 3 R p b 2 4 x L z I w N D X l u b T l p b M v Q X V 0 b 1 J l b W 9 2 Z W R D b 2 x 1 b W 5 z M S 5 7 Q 2 9 s d W 1 u M S 4 x O C w x O H 0 m c X V v d D s s J n F 1 b 3 Q 7 U 2 V j d G l v b j E v M j A 0 N e W 5 t O W l s y 9 B d X R v U m V t b 3 Z l Z E N v b H V t b n M x L n t D b 2 x 1 b W 4 x L j E 5 L D E 5 f S Z x d W 9 0 O y w m c X V v d D t T Z W N 0 a W 9 u M S 8 y M D Q 1 5 b m 0 5 a W z L 0 F 1 d G 9 S Z W 1 v d m V k Q 2 9 s d W 1 u c z E u e 0 N v b H V t b j E u M j A s M j B 9 J n F 1 b 3 Q 7 L C Z x d W 9 0 O 1 N l Y 3 R p b 2 4 x L z I w N D X l u b T l p b M v Q X V 0 b 1 J l b W 9 2 Z W R D b 2 x 1 b W 5 z M S 5 7 Q 2 9 s d W 1 u M S 4 y M S w y M X 0 m c X V v d D t d L C Z x d W 9 0 O 0 N v b H V t b k N v d W 5 0 J n F 1 b 3 Q 7 O j I y L C Z x d W 9 0 O 0 t l e U N v b H V t b k 5 h b W V z J n F 1 b 3 Q 7 O l t d L C Z x d W 9 0 O 0 N v b H V t b k l k Z W 5 0 a X R p Z X M m c X V v d D s 6 W y Z x d W 9 0 O 1 N l Y 3 R p b 2 4 x L z I w N D X l u b T l p b M v Q X V 0 b 1 J l b W 9 2 Z W R D b 2 x 1 b W 5 z M S 5 7 Q 2 9 s d W 1 u M S 4 x L j E s M H 0 m c X V v d D s s J n F 1 b 3 Q 7 U 2 V j d G l v b j E v M j A 0 N e W 5 t O W l s y 9 B d X R v U m V t b 3 Z l Z E N v b H V t b n M x L n t D b 2 x 1 b W 4 x L j E u M i w x f S Z x d W 9 0 O y w m c X V v d D t T Z W N 0 a W 9 u M S 8 y M D Q 1 5 b m 0 5 a W z L 0 F 1 d G 9 S Z W 1 v d m V k Q 2 9 s d W 1 u c z E u e 0 N v b H V t b j E u M i w y f S Z x d W 9 0 O y w m c X V v d D t T Z W N 0 a W 9 u M S 8 y M D Q 1 5 b m 0 5 a W z L 0 F 1 d G 9 S Z W 1 v d m V k Q 2 9 s d W 1 u c z E u e 0 N v b H V t b j E u M y w z f S Z x d W 9 0 O y w m c X V v d D t T Z W N 0 a W 9 u M S 8 y M D Q 1 5 b m 0 5 a W z L 0 F 1 d G 9 S Z W 1 v d m V k Q 2 9 s d W 1 u c z E u e 0 N v b H V t b j E u N C w 0 f S Z x d W 9 0 O y w m c X V v d D t T Z W N 0 a W 9 u M S 8 y M D Q 1 5 b m 0 5 a W z L 0 F 1 d G 9 S Z W 1 v d m V k Q 2 9 s d W 1 u c z E u e 0 N v b H V t b j E u N S w 1 f S Z x d W 9 0 O y w m c X V v d D t T Z W N 0 a W 9 u M S 8 y M D Q 1 5 b m 0 5 a W z L 0 F 1 d G 9 S Z W 1 v d m V k Q 2 9 s d W 1 u c z E u e 0 N v b H V t b j E u N i w 2 f S Z x d W 9 0 O y w m c X V v d D t T Z W N 0 a W 9 u M S 8 y M D Q 1 5 b m 0 5 a W z L 0 F 1 d G 9 S Z W 1 v d m V k Q 2 9 s d W 1 u c z E u e 0 N v b H V t b j E u N y w 3 f S Z x d W 9 0 O y w m c X V v d D t T Z W N 0 a W 9 u M S 8 y M D Q 1 5 b m 0 5 a W z L 0 F 1 d G 9 S Z W 1 v d m V k Q 2 9 s d W 1 u c z E u e 0 N v b H V t b j E u O C w 4 f S Z x d W 9 0 O y w m c X V v d D t T Z W N 0 a W 9 u M S 8 y M D Q 1 5 b m 0 5 a W z L 0 F 1 d G 9 S Z W 1 v d m V k Q 2 9 s d W 1 u c z E u e 0 N v b H V t b j E u O S w 5 f S Z x d W 9 0 O y w m c X V v d D t T Z W N 0 a W 9 u M S 8 y M D Q 1 5 b m 0 5 a W z L 0 F 1 d G 9 S Z W 1 v d m V k Q 2 9 s d W 1 u c z E u e 0 N v b H V t b j E u M T A s M T B 9 J n F 1 b 3 Q 7 L C Z x d W 9 0 O 1 N l Y 3 R p b 2 4 x L z I w N D X l u b T l p b M v Q X V 0 b 1 J l b W 9 2 Z W R D b 2 x 1 b W 5 z M S 5 7 Q 2 9 s d W 1 u M S 4 x M S w x M X 0 m c X V v d D s s J n F 1 b 3 Q 7 U 2 V j d G l v b j E v M j A 0 N e W 5 t O W l s y 9 B d X R v U m V t b 3 Z l Z E N v b H V t b n M x L n t D b 2 x 1 b W 4 x L j E y L D E y f S Z x d W 9 0 O y w m c X V v d D t T Z W N 0 a W 9 u M S 8 y M D Q 1 5 b m 0 5 a W z L 0 F 1 d G 9 S Z W 1 v d m V k Q 2 9 s d W 1 u c z E u e 0 N v b H V t b j E u M T M s M T N 9 J n F 1 b 3 Q 7 L C Z x d W 9 0 O 1 N l Y 3 R p b 2 4 x L z I w N D X l u b T l p b M v Q X V 0 b 1 J l b W 9 2 Z W R D b 2 x 1 b W 5 z M S 5 7 Q 2 9 s d W 1 u M S 4 x N C w x N H 0 m c X V v d D s s J n F 1 b 3 Q 7 U 2 V j d G l v b j E v M j A 0 N e W 5 t O W l s y 9 B d X R v U m V t b 3 Z l Z E N v b H V t b n M x L n t D b 2 x 1 b W 4 x L j E 1 L D E 1 f S Z x d W 9 0 O y w m c X V v d D t T Z W N 0 a W 9 u M S 8 y M D Q 1 5 b m 0 5 a W z L 0 F 1 d G 9 S Z W 1 v d m V k Q 2 9 s d W 1 u c z E u e 0 N v b H V t b j E u M T Y s M T Z 9 J n F 1 b 3 Q 7 L C Z x d W 9 0 O 1 N l Y 3 R p b 2 4 x L z I w N D X l u b T l p b M v Q X V 0 b 1 J l b W 9 2 Z W R D b 2 x 1 b W 5 z M S 5 7 Q 2 9 s d W 1 u M S 4 x N y w x N 3 0 m c X V v d D s s J n F 1 b 3 Q 7 U 2 V j d G l v b j E v M j A 0 N e W 5 t O W l s y 9 B d X R v U m V t b 3 Z l Z E N v b H V t b n M x L n t D b 2 x 1 b W 4 x L j E 4 L D E 4 f S Z x d W 9 0 O y w m c X V v d D t T Z W N 0 a W 9 u M S 8 y M D Q 1 5 b m 0 5 a W z L 0 F 1 d G 9 S Z W 1 v d m V k Q 2 9 s d W 1 u c z E u e 0 N v b H V t b j E u M T k s M T l 9 J n F 1 b 3 Q 7 L C Z x d W 9 0 O 1 N l Y 3 R p b 2 4 x L z I w N D X l u b T l p b M v Q X V 0 b 1 J l b W 9 2 Z W R D b 2 x 1 b W 5 z M S 5 7 Q 2 9 s d W 1 u M S 4 y M C w y M H 0 m c X V v d D s s J n F 1 b 3 Q 7 U 2 V j d G l v b j E v M j A 0 N e W 5 t O W l s y 9 B d X R v U m V t b 3 Z l Z E N v b H V t b n M x L n t D b 2 x 1 b W 4 x L j I x L D I x f S Z x d W 9 0 O 1 0 s J n F 1 b 3 Q 7 U m V s Y X R p b 2 5 z a G l w S W 5 m b y Z x d W 9 0 O z p b X X 0 i I C 8 + P C 9 T d G F i b G V F b n R y a W V z P j w v S X R l b T 4 8 S X R l b T 4 8 S X R l b U x v Y 2 F 0 a W 9 u P j x J d G V t V H l w Z T 5 G b 3 J t d W x h P C 9 J d G V t V H l w Z T 4 8 S X R l b V B h d G g + U 2 V j d G l v b j E v M j A 0 N S V F N S V C O S V C N C V F N S V B N S V C M y 8 l R T Y l Q k E l O T A 8 L 0 l 0 Z W 1 Q Y X R o P j w v S X R l b U x v Y 2 F 0 a W 9 u P j x T d G F i b G V F b n R y a W V z I C 8 + P C 9 J d G V t P j x J d G V t P j x J d G V t T G 9 j Y X R p b 2 4 + P E l 0 Z W 1 U e X B l P k Z v c m 1 1 b G E 8 L 0 l 0 Z W 1 U e X B l P j x J d G V t U G F 0 a D 5 T Z W N 0 a W 9 u M S 8 y M D Q 1 J U U 1 J U I 5 J U I 0 J U U 1 J U E 1 J U I z L z I w N D U l R T U l Q j k l Q j Q l R T U l Q T U l Q j N f U 2 h l Z X Q 8 L 0 l 0 Z W 1 Q Y X R o P j w v S X R l b U x v Y 2 F 0 a W 9 u P j x T d G F i b G V F b n R y a W V z I C 8 + P C 9 J d G V t P j x J d G V t P j x J d G V t T G 9 j Y X R p b 2 4 + P E l 0 Z W 1 U e X B l P k Z v c m 1 1 b G E 8 L 0 l 0 Z W 1 U e X B l P j x J d G V t U G F 0 a D 5 T Z W N 0 a W 9 u M S 8 y M D Q 1 J U U 1 J U I 5 J U I 0 J U U 1 J U E 1 J U I z L y V F N i U 4 R i U 5 M C V F N S U 4 R C U 4 N y V F N y U 5 Q S U 4 N C V F N i V B M C U 4 N y V F O S V B M i U 5 O D w v S X R l b V B h d G g + P C 9 J d G V t T G 9 j Y X R p b 2 4 + P F N 0 Y W J s Z U V u d H J p Z X M g L z 4 8 L 0 l 0 Z W 0 + P E l 0 Z W 0 + P E l 0 Z W 1 M b 2 N h d G l v b j 4 8 S X R l b V R 5 c G U + R m 9 y b X V s Y T w v S X R l b V R 5 c G U + P E l 0 Z W 1 Q Y X R o P l N l Y 3 R p b 2 4 x L z I w N D U l R T U l Q j k l Q j Q l R T U l Q T U l Q j M v J U U 2 J T l C J U I 0 J U U 2 J T k 0 J U I 5 J U U 3 J T l B J T g 0 J U U 3 J U I x J U J C J U U 1 J T l F J T h C P C 9 J d G V t U G F 0 a D 4 8 L 0 l 0 Z W 1 M b 2 N h d G l v b j 4 8 U 3 R h Y m x l R W 5 0 c m l l c y A v P j w v S X R l b T 4 8 S X R l b T 4 8 S X R l b U x v Y 2 F 0 a W 9 u P j x J d G V t V H l w Z T 5 G b 3 J t d W x h P C 9 J d G V t V H l w Z T 4 8 S X R l b V B h d G g + U 2 V j d G l v b j E v M j A 1 M C V F N S V C O S V C N C V F N y U 5 N C V C N 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5 a + 8 6 I i q I i A v P j x F b n R y e S B U e X B l P S J G a W x s V G F y Z 2 V 0 I i B W Y W x 1 Z T 0 i c 1 8 y M D U w 5 b m 0 5 5 S 3 I i A v P j x F b n R y e S B U e X B l P S J G a W x s Z W R D b 2 1 w b G V 0 Z V J l c 3 V s d F R v V 2 9 y a 3 N o Z W V 0 I i B W Y W x 1 Z T 0 i b D E i I C 8 + P E V u d H J 5 I F R 5 c G U 9 I k F k Z G V k V G 9 E Y X R h T W 9 k Z W w i I F Z h b H V l P S J s M C I g L z 4 8 R W 5 0 c n k g V H l w Z T 0 i R m l s b E N v d W 5 0 I i B W Y W x 1 Z T 0 i b D E 3 I i A v P j x F b n R y e S B U e X B l P S J G a W x s R X J y b 3 J D b 2 R l I i B W Y W x 1 Z T 0 i c 1 V u a 2 5 v d 2 4 i I C 8 + P E V u d H J 5 I F R 5 c G U 9 I k Z p b G x F c n J v c k N v d W 5 0 I i B W Y W x 1 Z T 0 i b D A i I C 8 + P E V u d H J 5 I F R 5 c G U 9 I k Z p b G x M Y X N 0 V X B k Y X R l Z C I g V m F s d W U 9 I m Q y M D I z L T E y L T A 0 V D A 5 O j A 1 O j A 5 L j g 2 N z E 4 N T N a I i A v P j x F b n R y e S B U e X B l P S J G a W x s Q 2 9 s d W 1 u V H l w Z X M i I F Z h b H V l P S J z Q m d N R E F 3 T U R B d 0 1 E Q X d N R E F 3 T U R B d 0 1 E Q X d N R E J n P T 0 i I C 8 + P E V u d H J 5 I F R 5 c G U 9 I k Z p b G x D b 2 x 1 b W 5 O Y W 1 l c y I g V m F s d W U 9 I n N b J n F 1 b 3 Q 7 Q 2 9 s d W 1 u M S 4 x L j E m c X V v d D s s J n F 1 b 3 Q 7 Q 2 9 s d W 1 u M S 4 x L j I m c X V v d D s s J n F 1 b 3 Q 7 Q 2 9 s d W 1 u M S 4 y J n F 1 b 3 Q 7 L C Z x d W 9 0 O 0 N v b H V t b j E u M y Z x d W 9 0 O y w m c X V v d D t D b 2 x 1 b W 4 x L j Q m c X V v d D s s J n F 1 b 3 Q 7 Q 2 9 s d W 1 u M S 4 1 J n F 1 b 3 Q 7 L C Z x d W 9 0 O 0 N v b H V t b j E u N i Z x d W 9 0 O y w m c X V v d D t D b 2 x 1 b W 4 x L j c m c X V v d D s s J n F 1 b 3 Q 7 Q 2 9 s d W 1 u M S 4 4 J n F 1 b 3 Q 7 L C Z x d W 9 0 O 0 N v b H V t b j E u O S Z x d W 9 0 O y w m c X V v d D t D b 2 x 1 b W 4 x L j E w J n F 1 b 3 Q 7 L C Z x d W 9 0 O 0 N v b H V t b j E u M T E m c X V v d D s s J n F 1 b 3 Q 7 Q 2 9 s d W 1 u M S 4 x M i Z x d W 9 0 O y w m c X V v d D t D b 2 x 1 b W 4 x L j E z J n F 1 b 3 Q 7 L C Z x d W 9 0 O 0 N v b H V t b j E u M T Q m c X V v d D s s J n F 1 b 3 Q 7 Q 2 9 s d W 1 u M S 4 x N S Z x d W 9 0 O y w m c X V v d D t D b 2 x 1 b W 4 x L j E 2 J n F 1 b 3 Q 7 L C Z x d W 9 0 O 0 N v b H V t b j E u M T c m c X V v d D s s J n F 1 b 3 Q 7 Q 2 9 s d W 1 u M S 4 x O C Z x d W 9 0 O y w m c X V v d D t D b 2 x 1 b W 4 x L j E 5 J n F 1 b 3 Q 7 L C Z x d W 9 0 O 0 N v b H V t b j E u M j A m c X V v d D s s J n F 1 b 3 Q 7 Q 2 9 s d W 1 u M S 4 y M S Z x d W 9 0 O 1 0 i I C 8 + P E V u d H J 5 I F R 5 c G U 9 I k Z p b G x T d G F 0 d X M i I F Z h b H V l P S J z Q 2 9 t c G x l d G U i I C 8 + P E V u d H J 5 I F R 5 c G U 9 I l J l b G F 0 a W 9 u c 2 h p c E l u Z m 9 D b 2 5 0 Y W l u Z X I i I F Z h b H V l P S J z e y Z x d W 9 0 O 2 N v b H V t b k N v d W 5 0 J n F 1 b 3 Q 7 O j I y L C Z x d W 9 0 O 2 t l e U N v b H V t b k 5 h b W V z J n F 1 b 3 Q 7 O l t d L C Z x d W 9 0 O 3 F 1 Z X J 5 U m V s Y X R p b 2 5 z a G l w c y Z x d W 9 0 O z p b X S w m c X V v d D t j b 2 x 1 b W 5 J Z G V u d G l 0 a W V z J n F 1 b 3 Q 7 O l s m c X V v d D t T Z W N 0 a W 9 u M S 8 y M D U w 5 b m 0 5 5 S 3 L 0 F 1 d G 9 S Z W 1 v d m V k Q 2 9 s d W 1 u c z E u e 0 N v b H V t b j E u M S 4 x L D B 9 J n F 1 b 3 Q 7 L C Z x d W 9 0 O 1 N l Y 3 R p b 2 4 x L z I w N T D l u b T n l L c v Q X V 0 b 1 J l b W 9 2 Z W R D b 2 x 1 b W 5 z M S 5 7 Q 2 9 s d W 1 u M S 4 x L j I s M X 0 m c X V v d D s s J n F 1 b 3 Q 7 U 2 V j d G l v b j E v M j A 1 M O W 5 t O e U t y 9 B d X R v U m V t b 3 Z l Z E N v b H V t b n M x L n t D b 2 x 1 b W 4 x L j I s M n 0 m c X V v d D s s J n F 1 b 3 Q 7 U 2 V j d G l v b j E v M j A 1 M O W 5 t O e U t y 9 B d X R v U m V t b 3 Z l Z E N v b H V t b n M x L n t D b 2 x 1 b W 4 x L j M s M 3 0 m c X V v d D s s J n F 1 b 3 Q 7 U 2 V j d G l v b j E v M j A 1 M O W 5 t O e U t y 9 B d X R v U m V t b 3 Z l Z E N v b H V t b n M x L n t D b 2 x 1 b W 4 x L j Q s N H 0 m c X V v d D s s J n F 1 b 3 Q 7 U 2 V j d G l v b j E v M j A 1 M O W 5 t O e U t y 9 B d X R v U m V t b 3 Z l Z E N v b H V t b n M x L n t D b 2 x 1 b W 4 x L j U s N X 0 m c X V v d D s s J n F 1 b 3 Q 7 U 2 V j d G l v b j E v M j A 1 M O W 5 t O e U t y 9 B d X R v U m V t b 3 Z l Z E N v b H V t b n M x L n t D b 2 x 1 b W 4 x L j Y s N n 0 m c X V v d D s s J n F 1 b 3 Q 7 U 2 V j d G l v b j E v M j A 1 M O W 5 t O e U t y 9 B d X R v U m V t b 3 Z l Z E N v b H V t b n M x L n t D b 2 x 1 b W 4 x L j c s N 3 0 m c X V v d D s s J n F 1 b 3 Q 7 U 2 V j d G l v b j E v M j A 1 M O W 5 t O e U t y 9 B d X R v U m V t b 3 Z l Z E N v b H V t b n M x L n t D b 2 x 1 b W 4 x L j g s O H 0 m c X V v d D s s J n F 1 b 3 Q 7 U 2 V j d G l v b j E v M j A 1 M O W 5 t O e U t y 9 B d X R v U m V t b 3 Z l Z E N v b H V t b n M x L n t D b 2 x 1 b W 4 x L j k s O X 0 m c X V v d D s s J n F 1 b 3 Q 7 U 2 V j d G l v b j E v M j A 1 M O W 5 t O e U t y 9 B d X R v U m V t b 3 Z l Z E N v b H V t b n M x L n t D b 2 x 1 b W 4 x L j E w L D E w f S Z x d W 9 0 O y w m c X V v d D t T Z W N 0 a W 9 u M S 8 y M D U w 5 b m 0 5 5 S 3 L 0 F 1 d G 9 S Z W 1 v d m V k Q 2 9 s d W 1 u c z E u e 0 N v b H V t b j E u M T E s M T F 9 J n F 1 b 3 Q 7 L C Z x d W 9 0 O 1 N l Y 3 R p b 2 4 x L z I w N T D l u b T n l L c v Q X V 0 b 1 J l b W 9 2 Z W R D b 2 x 1 b W 5 z M S 5 7 Q 2 9 s d W 1 u M S 4 x M i w x M n 0 m c X V v d D s s J n F 1 b 3 Q 7 U 2 V j d G l v b j E v M j A 1 M O W 5 t O e U t y 9 B d X R v U m V t b 3 Z l Z E N v b H V t b n M x L n t D b 2 x 1 b W 4 x L j E z L D E z f S Z x d W 9 0 O y w m c X V v d D t T Z W N 0 a W 9 u M S 8 y M D U w 5 b m 0 5 5 S 3 L 0 F 1 d G 9 S Z W 1 v d m V k Q 2 9 s d W 1 u c z E u e 0 N v b H V t b j E u M T Q s M T R 9 J n F 1 b 3 Q 7 L C Z x d W 9 0 O 1 N l Y 3 R p b 2 4 x L z I w N T D l u b T n l L c v Q X V 0 b 1 J l b W 9 2 Z W R D b 2 x 1 b W 5 z M S 5 7 Q 2 9 s d W 1 u M S 4 x N S w x N X 0 m c X V v d D s s J n F 1 b 3 Q 7 U 2 V j d G l v b j E v M j A 1 M O W 5 t O e U t y 9 B d X R v U m V t b 3 Z l Z E N v b H V t b n M x L n t D b 2 x 1 b W 4 x L j E 2 L D E 2 f S Z x d W 9 0 O y w m c X V v d D t T Z W N 0 a W 9 u M S 8 y M D U w 5 b m 0 5 5 S 3 L 0 F 1 d G 9 S Z W 1 v d m V k Q 2 9 s d W 1 u c z E u e 0 N v b H V t b j E u M T c s M T d 9 J n F 1 b 3 Q 7 L C Z x d W 9 0 O 1 N l Y 3 R p b 2 4 x L z I w N T D l u b T n l L c v Q X V 0 b 1 J l b W 9 2 Z W R D b 2 x 1 b W 5 z M S 5 7 Q 2 9 s d W 1 u M S 4 x O C w x O H 0 m c X V v d D s s J n F 1 b 3 Q 7 U 2 V j d G l v b j E v M j A 1 M O W 5 t O e U t y 9 B d X R v U m V t b 3 Z l Z E N v b H V t b n M x L n t D b 2 x 1 b W 4 x L j E 5 L D E 5 f S Z x d W 9 0 O y w m c X V v d D t T Z W N 0 a W 9 u M S 8 y M D U w 5 b m 0 5 5 S 3 L 0 F 1 d G 9 S Z W 1 v d m V k Q 2 9 s d W 1 u c z E u e 0 N v b H V t b j E u M j A s M j B 9 J n F 1 b 3 Q 7 L C Z x d W 9 0 O 1 N l Y 3 R p b 2 4 x L z I w N T D l u b T n l L c v Q X V 0 b 1 J l b W 9 2 Z W R D b 2 x 1 b W 5 z M S 5 7 Q 2 9 s d W 1 u M S 4 y M S w y M X 0 m c X V v d D t d L C Z x d W 9 0 O 0 N v b H V t b k N v d W 5 0 J n F 1 b 3 Q 7 O j I y L C Z x d W 9 0 O 0 t l e U N v b H V t b k 5 h b W V z J n F 1 b 3 Q 7 O l t d L C Z x d W 9 0 O 0 N v b H V t b k l k Z W 5 0 a X R p Z X M m c X V v d D s 6 W y Z x d W 9 0 O 1 N l Y 3 R p b 2 4 x L z I w N T D l u b T n l L c v Q X V 0 b 1 J l b W 9 2 Z W R D b 2 x 1 b W 5 z M S 5 7 Q 2 9 s d W 1 u M S 4 x L j E s M H 0 m c X V v d D s s J n F 1 b 3 Q 7 U 2 V j d G l v b j E v M j A 1 M O W 5 t O e U t y 9 B d X R v U m V t b 3 Z l Z E N v b H V t b n M x L n t D b 2 x 1 b W 4 x L j E u M i w x f S Z x d W 9 0 O y w m c X V v d D t T Z W N 0 a W 9 u M S 8 y M D U w 5 b m 0 5 5 S 3 L 0 F 1 d G 9 S Z W 1 v d m V k Q 2 9 s d W 1 u c z E u e 0 N v b H V t b j E u M i w y f S Z x d W 9 0 O y w m c X V v d D t T Z W N 0 a W 9 u M S 8 y M D U w 5 b m 0 5 5 S 3 L 0 F 1 d G 9 S Z W 1 v d m V k Q 2 9 s d W 1 u c z E u e 0 N v b H V t b j E u M y w z f S Z x d W 9 0 O y w m c X V v d D t T Z W N 0 a W 9 u M S 8 y M D U w 5 b m 0 5 5 S 3 L 0 F 1 d G 9 S Z W 1 v d m V k Q 2 9 s d W 1 u c z E u e 0 N v b H V t b j E u N C w 0 f S Z x d W 9 0 O y w m c X V v d D t T Z W N 0 a W 9 u M S 8 y M D U w 5 b m 0 5 5 S 3 L 0 F 1 d G 9 S Z W 1 v d m V k Q 2 9 s d W 1 u c z E u e 0 N v b H V t b j E u N S w 1 f S Z x d W 9 0 O y w m c X V v d D t T Z W N 0 a W 9 u M S 8 y M D U w 5 b m 0 5 5 S 3 L 0 F 1 d G 9 S Z W 1 v d m V k Q 2 9 s d W 1 u c z E u e 0 N v b H V t b j E u N i w 2 f S Z x d W 9 0 O y w m c X V v d D t T Z W N 0 a W 9 u M S 8 y M D U w 5 b m 0 5 5 S 3 L 0 F 1 d G 9 S Z W 1 v d m V k Q 2 9 s d W 1 u c z E u e 0 N v b H V t b j E u N y w 3 f S Z x d W 9 0 O y w m c X V v d D t T Z W N 0 a W 9 u M S 8 y M D U w 5 b m 0 5 5 S 3 L 0 F 1 d G 9 S Z W 1 v d m V k Q 2 9 s d W 1 u c z E u e 0 N v b H V t b j E u O C w 4 f S Z x d W 9 0 O y w m c X V v d D t T Z W N 0 a W 9 u M S 8 y M D U w 5 b m 0 5 5 S 3 L 0 F 1 d G 9 S Z W 1 v d m V k Q 2 9 s d W 1 u c z E u e 0 N v b H V t b j E u O S w 5 f S Z x d W 9 0 O y w m c X V v d D t T Z W N 0 a W 9 u M S 8 y M D U w 5 b m 0 5 5 S 3 L 0 F 1 d G 9 S Z W 1 v d m V k Q 2 9 s d W 1 u c z E u e 0 N v b H V t b j E u M T A s M T B 9 J n F 1 b 3 Q 7 L C Z x d W 9 0 O 1 N l Y 3 R p b 2 4 x L z I w N T D l u b T n l L c v Q X V 0 b 1 J l b W 9 2 Z W R D b 2 x 1 b W 5 z M S 5 7 Q 2 9 s d W 1 u M S 4 x M S w x M X 0 m c X V v d D s s J n F 1 b 3 Q 7 U 2 V j d G l v b j E v M j A 1 M O W 5 t O e U t y 9 B d X R v U m V t b 3 Z l Z E N v b H V t b n M x L n t D b 2 x 1 b W 4 x L j E y L D E y f S Z x d W 9 0 O y w m c X V v d D t T Z W N 0 a W 9 u M S 8 y M D U w 5 b m 0 5 5 S 3 L 0 F 1 d G 9 S Z W 1 v d m V k Q 2 9 s d W 1 u c z E u e 0 N v b H V t b j E u M T M s M T N 9 J n F 1 b 3 Q 7 L C Z x d W 9 0 O 1 N l Y 3 R p b 2 4 x L z I w N T D l u b T n l L c v Q X V 0 b 1 J l b W 9 2 Z W R D b 2 x 1 b W 5 z M S 5 7 Q 2 9 s d W 1 u M S 4 x N C w x N H 0 m c X V v d D s s J n F 1 b 3 Q 7 U 2 V j d G l v b j E v M j A 1 M O W 5 t O e U t y 9 B d X R v U m V t b 3 Z l Z E N v b H V t b n M x L n t D b 2 x 1 b W 4 x L j E 1 L D E 1 f S Z x d W 9 0 O y w m c X V v d D t T Z W N 0 a W 9 u M S 8 y M D U w 5 b m 0 5 5 S 3 L 0 F 1 d G 9 S Z W 1 v d m V k Q 2 9 s d W 1 u c z E u e 0 N v b H V t b j E u M T Y s M T Z 9 J n F 1 b 3 Q 7 L C Z x d W 9 0 O 1 N l Y 3 R p b 2 4 x L z I w N T D l u b T n l L c v Q X V 0 b 1 J l b W 9 2 Z W R D b 2 x 1 b W 5 z M S 5 7 Q 2 9 s d W 1 u M S 4 x N y w x N 3 0 m c X V v d D s s J n F 1 b 3 Q 7 U 2 V j d G l v b j E v M j A 1 M O W 5 t O e U t y 9 B d X R v U m V t b 3 Z l Z E N v b H V t b n M x L n t D b 2 x 1 b W 4 x L j E 4 L D E 4 f S Z x d W 9 0 O y w m c X V v d D t T Z W N 0 a W 9 u M S 8 y M D U w 5 b m 0 5 5 S 3 L 0 F 1 d G 9 S Z W 1 v d m V k Q 2 9 s d W 1 u c z E u e 0 N v b H V t b j E u M T k s M T l 9 J n F 1 b 3 Q 7 L C Z x d W 9 0 O 1 N l Y 3 R p b 2 4 x L z I w N T D l u b T n l L c v Q X V 0 b 1 J l b W 9 2 Z W R D b 2 x 1 b W 5 z M S 5 7 Q 2 9 s d W 1 u M S 4 y M C w y M H 0 m c X V v d D s s J n F 1 b 3 Q 7 U 2 V j d G l v b j E v M j A 1 M O W 5 t O e U t y 9 B d X R v U m V t b 3 Z l Z E N v b H V t b n M x L n t D b 2 x 1 b W 4 x L j I x L D I x f S Z x d W 9 0 O 1 0 s J n F 1 b 3 Q 7 U m V s Y X R p b 2 5 z a G l w S W 5 m b y Z x d W 9 0 O z p b X X 0 i I C 8 + P C 9 T d G F i b G V F b n R y a W V z P j w v S X R l b T 4 8 S X R l b T 4 8 S X R l b U x v Y 2 F 0 a W 9 u P j x J d G V t V H l w Z T 5 G b 3 J t d W x h P C 9 J d G V t V H l w Z T 4 8 S X R l b V B h d G g + U 2 V j d G l v b j E v M j A 1 M C V F N S V C O S V C N C V F N y U 5 N C V C N y 8 l R T Y l Q k E l O T A 8 L 0 l 0 Z W 1 Q Y X R o P j w v S X R l b U x v Y 2 F 0 a W 9 u P j x T d G F i b G V F b n R y a W V z I C 8 + P C 9 J d G V t P j x J d G V t P j x J d G V t T G 9 j Y X R p b 2 4 + P E l 0 Z W 1 U e X B l P k Z v c m 1 1 b G E 8 L 0 l 0 Z W 1 U e X B l P j x J d G V t U G F 0 a D 5 T Z W N 0 a W 9 u M S 8 y M D U w J U U 1 J U I 5 J U I 0 J U U 3 J T k 0 J U I 3 L z I w N T A l R T U l Q j k l Q j Q l R T c l O T Q l Q j d f U 2 h l Z X Q 8 L 0 l 0 Z W 1 Q Y X R o P j w v S X R l b U x v Y 2 F 0 a W 9 u P j x T d G F i b G V F b n R y a W V z I C 8 + P C 9 J d G V t P j x J d G V t P j x J d G V t T G 9 j Y X R p b 2 4 + P E l 0 Z W 1 U e X B l P k Z v c m 1 1 b G E 8 L 0 l 0 Z W 1 U e X B l P j x J d G V t U G F 0 a D 5 T Z W N 0 a W 9 u M S 8 y M D U w J U U 1 J U I 5 J U I 0 J U U 3 J T k 0 J U I 3 L y V F N i U 4 R i U 5 M C V F N S U 4 R C U 4 N y V F N y U 5 Q S U 4 N C V F N i V B M C U 4 N y V F O S V B M i U 5 O D w v S X R l b V B h d G g + P C 9 J d G V t T G 9 j Y X R p b 2 4 + P F N 0 Y W J s Z U V u d H J p Z X M g L z 4 8 L 0 l 0 Z W 0 + P E l 0 Z W 0 + P E l 0 Z W 1 M b 2 N h d G l v b j 4 8 S X R l b V R 5 c G U + R m 9 y b X V s Y T w v S X R l b V R 5 c G U + P E l 0 Z W 1 Q Y X R o P l N l Y 3 R p b 2 4 x L z I w N T A l R T U l Q j k l Q j Q l R T c l O T Q l Q j c v J U U 2 J T l C J U I 0 J U U 2 J T k 0 J U I 5 J U U 3 J T l B J T g 0 J U U 3 J U I x J U J C J U U 1 J T l F J T h C P C 9 J d G V t U G F 0 a D 4 8 L 0 l 0 Z W 1 M b 2 N h d G l v b j 4 8 U 3 R h Y m x l R W 5 0 c m l l c y A v P j w v S X R l b T 4 8 S X R l b T 4 8 S X R l b U x v Y 2 F 0 a W 9 u P j x J d G V t V H l w Z T 5 G b 3 J t d W x h P C 9 J d G V t V H l w Z T 4 8 S X R l b V B h d G g + U 2 V j d G l v b j E v M j A 1 M C V F N S V C O S V C N C V F N S V B N S V C M 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5 a + 8 6 I i q I i A v P j x F b n R y e S B U e X B l P S J G a W x s V G F y Z 2 V 0 I i B W Y W x 1 Z T 0 i c 1 8 y M D U w 5 b m 0 5 a W z I i A v P j x F b n R y e S B U e X B l P S J G a W x s Z W R D b 2 1 w b G V 0 Z V J l c 3 V s d F R v V 2 9 y a 3 N o Z W V 0 I i B W Y W x 1 Z T 0 i b D E i I C 8 + P E V u d H J 5 I F R 5 c G U 9 I k F k Z G V k V G 9 E Y X R h T W 9 k Z W w i I F Z h b H V l P S J s M C I g L z 4 8 R W 5 0 c n k g V H l w Z T 0 i R m l s b E N v d W 5 0 I i B W Y W x 1 Z T 0 i b D E 3 I i A v P j x F b n R y e S B U e X B l P S J G a W x s R X J y b 3 J D b 2 R l I i B W Y W x 1 Z T 0 i c 1 V u a 2 5 v d 2 4 i I C 8 + P E V u d H J 5 I F R 5 c G U 9 I k Z p b G x F c n J v c k N v d W 5 0 I i B W Y W x 1 Z T 0 i b D A i I C 8 + P E V u d H J 5 I F R 5 c G U 9 I k Z p b G x M Y X N 0 V X B k Y X R l Z C I g V m F s d W U 9 I m Q y M D I z L T E y L T A 0 V D A 5 O j A 1 O j M x L j U 5 N j c w N z J a I i A v P j x F b n R y e S B U e X B l P S J G a W x s Q 2 9 s d W 1 u V H l w Z X M i I F Z h b H V l P S J z Q m d N R E F 3 T U R B d 0 1 E Q X d N R E F 3 T U R B d 0 1 E Q X d N R E J n P T 0 i I C 8 + P E V u d H J 5 I F R 5 c G U 9 I k Z p b G x D b 2 x 1 b W 5 O Y W 1 l c y I g V m F s d W U 9 I n N b J n F 1 b 3 Q 7 Q 2 9 s d W 1 u M S 4 x L j E m c X V v d D s s J n F 1 b 3 Q 7 Q 2 9 s d W 1 u M S 4 x L j I m c X V v d D s s J n F 1 b 3 Q 7 Q 2 9 s d W 1 u M S 4 y J n F 1 b 3 Q 7 L C Z x d W 9 0 O 0 N v b H V t b j E u M y Z x d W 9 0 O y w m c X V v d D t D b 2 x 1 b W 4 x L j Q m c X V v d D s s J n F 1 b 3 Q 7 Q 2 9 s d W 1 u M S 4 1 J n F 1 b 3 Q 7 L C Z x d W 9 0 O 0 N v b H V t b j E u N i Z x d W 9 0 O y w m c X V v d D t D b 2 x 1 b W 4 x L j c m c X V v d D s s J n F 1 b 3 Q 7 Q 2 9 s d W 1 u M S 4 4 J n F 1 b 3 Q 7 L C Z x d W 9 0 O 0 N v b H V t b j E u O S Z x d W 9 0 O y w m c X V v d D t D b 2 x 1 b W 4 x L j E w J n F 1 b 3 Q 7 L C Z x d W 9 0 O 0 N v b H V t b j E u M T E m c X V v d D s s J n F 1 b 3 Q 7 Q 2 9 s d W 1 u M S 4 x M i Z x d W 9 0 O y w m c X V v d D t D b 2 x 1 b W 4 x L j E z J n F 1 b 3 Q 7 L C Z x d W 9 0 O 0 N v b H V t b j E u M T Q m c X V v d D s s J n F 1 b 3 Q 7 Q 2 9 s d W 1 u M S 4 x N S Z x d W 9 0 O y w m c X V v d D t D b 2 x 1 b W 4 x L j E 2 J n F 1 b 3 Q 7 L C Z x d W 9 0 O 0 N v b H V t b j E u M T c m c X V v d D s s J n F 1 b 3 Q 7 Q 2 9 s d W 1 u M S 4 x O C Z x d W 9 0 O y w m c X V v d D t D b 2 x 1 b W 4 x L j E 5 J n F 1 b 3 Q 7 L C Z x d W 9 0 O 0 N v b H V t b j E u M j A m c X V v d D s s J n F 1 b 3 Q 7 Q 2 9 s d W 1 u M S 4 y M S Z x d W 9 0 O 1 0 i I C 8 + P E V u d H J 5 I F R 5 c G U 9 I k Z p b G x T d G F 0 d X M i I F Z h b H V l P S J z Q 2 9 t c G x l d G U i I C 8 + P E V u d H J 5 I F R 5 c G U 9 I l J l b G F 0 a W 9 u c 2 h p c E l u Z m 9 D b 2 5 0 Y W l u Z X I i I F Z h b H V l P S J z e y Z x d W 9 0 O 2 N v b H V t b k N v d W 5 0 J n F 1 b 3 Q 7 O j I y L C Z x d W 9 0 O 2 t l e U N v b H V t b k 5 h b W V z J n F 1 b 3 Q 7 O l t d L C Z x d W 9 0 O 3 F 1 Z X J 5 U m V s Y X R p b 2 5 z a G l w c y Z x d W 9 0 O z p b X S w m c X V v d D t j b 2 x 1 b W 5 J Z G V u d G l 0 a W V z J n F 1 b 3 Q 7 O l s m c X V v d D t T Z W N 0 a W 9 u M S 8 y M D U w 5 b m 0 5 a W z L 0 F 1 d G 9 S Z W 1 v d m V k Q 2 9 s d W 1 u c z E u e 0 N v b H V t b j E u M S 4 x L D B 9 J n F 1 b 3 Q 7 L C Z x d W 9 0 O 1 N l Y 3 R p b 2 4 x L z I w N T D l u b T l p b M v Q X V 0 b 1 J l b W 9 2 Z W R D b 2 x 1 b W 5 z M S 5 7 Q 2 9 s d W 1 u M S 4 x L j I s M X 0 m c X V v d D s s J n F 1 b 3 Q 7 U 2 V j d G l v b j E v M j A 1 M O W 5 t O W l s y 9 B d X R v U m V t b 3 Z l Z E N v b H V t b n M x L n t D b 2 x 1 b W 4 x L j I s M n 0 m c X V v d D s s J n F 1 b 3 Q 7 U 2 V j d G l v b j E v M j A 1 M O W 5 t O W l s y 9 B d X R v U m V t b 3 Z l Z E N v b H V t b n M x L n t D b 2 x 1 b W 4 x L j M s M 3 0 m c X V v d D s s J n F 1 b 3 Q 7 U 2 V j d G l v b j E v M j A 1 M O W 5 t O W l s y 9 B d X R v U m V t b 3 Z l Z E N v b H V t b n M x L n t D b 2 x 1 b W 4 x L j Q s N H 0 m c X V v d D s s J n F 1 b 3 Q 7 U 2 V j d G l v b j E v M j A 1 M O W 5 t O W l s y 9 B d X R v U m V t b 3 Z l Z E N v b H V t b n M x L n t D b 2 x 1 b W 4 x L j U s N X 0 m c X V v d D s s J n F 1 b 3 Q 7 U 2 V j d G l v b j E v M j A 1 M O W 5 t O W l s y 9 B d X R v U m V t b 3 Z l Z E N v b H V t b n M x L n t D b 2 x 1 b W 4 x L j Y s N n 0 m c X V v d D s s J n F 1 b 3 Q 7 U 2 V j d G l v b j E v M j A 1 M O W 5 t O W l s y 9 B d X R v U m V t b 3 Z l Z E N v b H V t b n M x L n t D b 2 x 1 b W 4 x L j c s N 3 0 m c X V v d D s s J n F 1 b 3 Q 7 U 2 V j d G l v b j E v M j A 1 M O W 5 t O W l s y 9 B d X R v U m V t b 3 Z l Z E N v b H V t b n M x L n t D b 2 x 1 b W 4 x L j g s O H 0 m c X V v d D s s J n F 1 b 3 Q 7 U 2 V j d G l v b j E v M j A 1 M O W 5 t O W l s y 9 B d X R v U m V t b 3 Z l Z E N v b H V t b n M x L n t D b 2 x 1 b W 4 x L j k s O X 0 m c X V v d D s s J n F 1 b 3 Q 7 U 2 V j d G l v b j E v M j A 1 M O W 5 t O W l s y 9 B d X R v U m V t b 3 Z l Z E N v b H V t b n M x L n t D b 2 x 1 b W 4 x L j E w L D E w f S Z x d W 9 0 O y w m c X V v d D t T Z W N 0 a W 9 u M S 8 y M D U w 5 b m 0 5 a W z L 0 F 1 d G 9 S Z W 1 v d m V k Q 2 9 s d W 1 u c z E u e 0 N v b H V t b j E u M T E s M T F 9 J n F 1 b 3 Q 7 L C Z x d W 9 0 O 1 N l Y 3 R p b 2 4 x L z I w N T D l u b T l p b M v Q X V 0 b 1 J l b W 9 2 Z W R D b 2 x 1 b W 5 z M S 5 7 Q 2 9 s d W 1 u M S 4 x M i w x M n 0 m c X V v d D s s J n F 1 b 3 Q 7 U 2 V j d G l v b j E v M j A 1 M O W 5 t O W l s y 9 B d X R v U m V t b 3 Z l Z E N v b H V t b n M x L n t D b 2 x 1 b W 4 x L j E z L D E z f S Z x d W 9 0 O y w m c X V v d D t T Z W N 0 a W 9 u M S 8 y M D U w 5 b m 0 5 a W z L 0 F 1 d G 9 S Z W 1 v d m V k Q 2 9 s d W 1 u c z E u e 0 N v b H V t b j E u M T Q s M T R 9 J n F 1 b 3 Q 7 L C Z x d W 9 0 O 1 N l Y 3 R p b 2 4 x L z I w N T D l u b T l p b M v Q X V 0 b 1 J l b W 9 2 Z W R D b 2 x 1 b W 5 z M S 5 7 Q 2 9 s d W 1 u M S 4 x N S w x N X 0 m c X V v d D s s J n F 1 b 3 Q 7 U 2 V j d G l v b j E v M j A 1 M O W 5 t O W l s y 9 B d X R v U m V t b 3 Z l Z E N v b H V t b n M x L n t D b 2 x 1 b W 4 x L j E 2 L D E 2 f S Z x d W 9 0 O y w m c X V v d D t T Z W N 0 a W 9 u M S 8 y M D U w 5 b m 0 5 a W z L 0 F 1 d G 9 S Z W 1 v d m V k Q 2 9 s d W 1 u c z E u e 0 N v b H V t b j E u M T c s M T d 9 J n F 1 b 3 Q 7 L C Z x d W 9 0 O 1 N l Y 3 R p b 2 4 x L z I w N T D l u b T l p b M v Q X V 0 b 1 J l b W 9 2 Z W R D b 2 x 1 b W 5 z M S 5 7 Q 2 9 s d W 1 u M S 4 x O C w x O H 0 m c X V v d D s s J n F 1 b 3 Q 7 U 2 V j d G l v b j E v M j A 1 M O W 5 t O W l s y 9 B d X R v U m V t b 3 Z l Z E N v b H V t b n M x L n t D b 2 x 1 b W 4 x L j E 5 L D E 5 f S Z x d W 9 0 O y w m c X V v d D t T Z W N 0 a W 9 u M S 8 y M D U w 5 b m 0 5 a W z L 0 F 1 d G 9 S Z W 1 v d m V k Q 2 9 s d W 1 u c z E u e 0 N v b H V t b j E u M j A s M j B 9 J n F 1 b 3 Q 7 L C Z x d W 9 0 O 1 N l Y 3 R p b 2 4 x L z I w N T D l u b T l p b M v Q X V 0 b 1 J l b W 9 2 Z W R D b 2 x 1 b W 5 z M S 5 7 Q 2 9 s d W 1 u M S 4 y M S w y M X 0 m c X V v d D t d L C Z x d W 9 0 O 0 N v b H V t b k N v d W 5 0 J n F 1 b 3 Q 7 O j I y L C Z x d W 9 0 O 0 t l e U N v b H V t b k 5 h b W V z J n F 1 b 3 Q 7 O l t d L C Z x d W 9 0 O 0 N v b H V t b k l k Z W 5 0 a X R p Z X M m c X V v d D s 6 W y Z x d W 9 0 O 1 N l Y 3 R p b 2 4 x L z I w N T D l u b T l p b M v Q X V 0 b 1 J l b W 9 2 Z W R D b 2 x 1 b W 5 z M S 5 7 Q 2 9 s d W 1 u M S 4 x L j E s M H 0 m c X V v d D s s J n F 1 b 3 Q 7 U 2 V j d G l v b j E v M j A 1 M O W 5 t O W l s y 9 B d X R v U m V t b 3 Z l Z E N v b H V t b n M x L n t D b 2 x 1 b W 4 x L j E u M i w x f S Z x d W 9 0 O y w m c X V v d D t T Z W N 0 a W 9 u M S 8 y M D U w 5 b m 0 5 a W z L 0 F 1 d G 9 S Z W 1 v d m V k Q 2 9 s d W 1 u c z E u e 0 N v b H V t b j E u M i w y f S Z x d W 9 0 O y w m c X V v d D t T Z W N 0 a W 9 u M S 8 y M D U w 5 b m 0 5 a W z L 0 F 1 d G 9 S Z W 1 v d m V k Q 2 9 s d W 1 u c z E u e 0 N v b H V t b j E u M y w z f S Z x d W 9 0 O y w m c X V v d D t T Z W N 0 a W 9 u M S 8 y M D U w 5 b m 0 5 a W z L 0 F 1 d G 9 S Z W 1 v d m V k Q 2 9 s d W 1 u c z E u e 0 N v b H V t b j E u N C w 0 f S Z x d W 9 0 O y w m c X V v d D t T Z W N 0 a W 9 u M S 8 y M D U w 5 b m 0 5 a W z L 0 F 1 d G 9 S Z W 1 v d m V k Q 2 9 s d W 1 u c z E u e 0 N v b H V t b j E u N S w 1 f S Z x d W 9 0 O y w m c X V v d D t T Z W N 0 a W 9 u M S 8 y M D U w 5 b m 0 5 a W z L 0 F 1 d G 9 S Z W 1 v d m V k Q 2 9 s d W 1 u c z E u e 0 N v b H V t b j E u N i w 2 f S Z x d W 9 0 O y w m c X V v d D t T Z W N 0 a W 9 u M S 8 y M D U w 5 b m 0 5 a W z L 0 F 1 d G 9 S Z W 1 v d m V k Q 2 9 s d W 1 u c z E u e 0 N v b H V t b j E u N y w 3 f S Z x d W 9 0 O y w m c X V v d D t T Z W N 0 a W 9 u M S 8 y M D U w 5 b m 0 5 a W z L 0 F 1 d G 9 S Z W 1 v d m V k Q 2 9 s d W 1 u c z E u e 0 N v b H V t b j E u O C w 4 f S Z x d W 9 0 O y w m c X V v d D t T Z W N 0 a W 9 u M S 8 y M D U w 5 b m 0 5 a W z L 0 F 1 d G 9 S Z W 1 v d m V k Q 2 9 s d W 1 u c z E u e 0 N v b H V t b j E u O S w 5 f S Z x d W 9 0 O y w m c X V v d D t T Z W N 0 a W 9 u M S 8 y M D U w 5 b m 0 5 a W z L 0 F 1 d G 9 S Z W 1 v d m V k Q 2 9 s d W 1 u c z E u e 0 N v b H V t b j E u M T A s M T B 9 J n F 1 b 3 Q 7 L C Z x d W 9 0 O 1 N l Y 3 R p b 2 4 x L z I w N T D l u b T l p b M v Q X V 0 b 1 J l b W 9 2 Z W R D b 2 x 1 b W 5 z M S 5 7 Q 2 9 s d W 1 u M S 4 x M S w x M X 0 m c X V v d D s s J n F 1 b 3 Q 7 U 2 V j d G l v b j E v M j A 1 M O W 5 t O W l s y 9 B d X R v U m V t b 3 Z l Z E N v b H V t b n M x L n t D b 2 x 1 b W 4 x L j E y L D E y f S Z x d W 9 0 O y w m c X V v d D t T Z W N 0 a W 9 u M S 8 y M D U w 5 b m 0 5 a W z L 0 F 1 d G 9 S Z W 1 v d m V k Q 2 9 s d W 1 u c z E u e 0 N v b H V t b j E u M T M s M T N 9 J n F 1 b 3 Q 7 L C Z x d W 9 0 O 1 N l Y 3 R p b 2 4 x L z I w N T D l u b T l p b M v Q X V 0 b 1 J l b W 9 2 Z W R D b 2 x 1 b W 5 z M S 5 7 Q 2 9 s d W 1 u M S 4 x N C w x N H 0 m c X V v d D s s J n F 1 b 3 Q 7 U 2 V j d G l v b j E v M j A 1 M O W 5 t O W l s y 9 B d X R v U m V t b 3 Z l Z E N v b H V t b n M x L n t D b 2 x 1 b W 4 x L j E 1 L D E 1 f S Z x d W 9 0 O y w m c X V v d D t T Z W N 0 a W 9 u M S 8 y M D U w 5 b m 0 5 a W z L 0 F 1 d G 9 S Z W 1 v d m V k Q 2 9 s d W 1 u c z E u e 0 N v b H V t b j E u M T Y s M T Z 9 J n F 1 b 3 Q 7 L C Z x d W 9 0 O 1 N l Y 3 R p b 2 4 x L z I w N T D l u b T l p b M v Q X V 0 b 1 J l b W 9 2 Z W R D b 2 x 1 b W 5 z M S 5 7 Q 2 9 s d W 1 u M S 4 x N y w x N 3 0 m c X V v d D s s J n F 1 b 3 Q 7 U 2 V j d G l v b j E v M j A 1 M O W 5 t O W l s y 9 B d X R v U m V t b 3 Z l Z E N v b H V t b n M x L n t D b 2 x 1 b W 4 x L j E 4 L D E 4 f S Z x d W 9 0 O y w m c X V v d D t T Z W N 0 a W 9 u M S 8 y M D U w 5 b m 0 5 a W z L 0 F 1 d G 9 S Z W 1 v d m V k Q 2 9 s d W 1 u c z E u e 0 N v b H V t b j E u M T k s M T l 9 J n F 1 b 3 Q 7 L C Z x d W 9 0 O 1 N l Y 3 R p b 2 4 x L z I w N T D l u b T l p b M v Q X V 0 b 1 J l b W 9 2 Z W R D b 2 x 1 b W 5 z M S 5 7 Q 2 9 s d W 1 u M S 4 y M C w y M H 0 m c X V v d D s s J n F 1 b 3 Q 7 U 2 V j d G l v b j E v M j A 1 M O W 5 t O W l s y 9 B d X R v U m V t b 3 Z l Z E N v b H V t b n M x L n t D b 2 x 1 b W 4 x L j I x L D I x f S Z x d W 9 0 O 1 0 s J n F 1 b 3 Q 7 U m V s Y X R p b 2 5 z a G l w S W 5 m b y Z x d W 9 0 O z p b X X 0 i I C 8 + P C 9 T d G F i b G V F b n R y a W V z P j w v S X R l b T 4 8 S X R l b T 4 8 S X R l b U x v Y 2 F 0 a W 9 u P j x J d G V t V H l w Z T 5 G b 3 J t d W x h P C 9 J d G V t V H l w Z T 4 8 S X R l b V B h d G g + U 2 V j d G l v b j E v M j A 1 M C V F N S V C O S V C N C V F N S V B N S V C M y 8 l R T Y l Q k E l O T A 8 L 0 l 0 Z W 1 Q Y X R o P j w v S X R l b U x v Y 2 F 0 a W 9 u P j x T d G F i b G V F b n R y a W V z I C 8 + P C 9 J d G V t P j x J d G V t P j x J d G V t T G 9 j Y X R p b 2 4 + P E l 0 Z W 1 U e X B l P k Z v c m 1 1 b G E 8 L 0 l 0 Z W 1 U e X B l P j x J d G V t U G F 0 a D 5 T Z W N 0 a W 9 u M S 8 y M D U w J U U 1 J U I 5 J U I 0 J U U 1 J U E 1 J U I z L z I w N T A l R T U l Q j k l Q j Q l R T U l Q T U l Q j N f U 2 h l Z X Q 8 L 0 l 0 Z W 1 Q Y X R o P j w v S X R l b U x v Y 2 F 0 a W 9 u P j x T d G F i b G V F b n R y a W V z I C 8 + P C 9 J d G V t P j x J d G V t P j x J d G V t T G 9 j Y X R p b 2 4 + P E l 0 Z W 1 U e X B l P k Z v c m 1 1 b G E 8 L 0 l 0 Z W 1 U e X B l P j x J d G V t U G F 0 a D 5 T Z W N 0 a W 9 u M S 8 y M D U w J U U 1 J U I 5 J U I 0 J U U 1 J U E 1 J U I z L y V F N i U 4 R i U 5 M C V F N S U 4 R C U 4 N y V F N y U 5 Q S U 4 N C V F N i V B M C U 4 N y V F O S V B M i U 5 O D w v S X R l b V B h d G g + P C 9 J d G V t T G 9 j Y X R p b 2 4 + P F N 0 Y W J s Z U V u d H J p Z X M g L z 4 8 L 0 l 0 Z W 0 + P E l 0 Z W 0 + P E l 0 Z W 1 M b 2 N h d G l v b j 4 8 S X R l b V R 5 c G U + R m 9 y b X V s Y T w v S X R l b V R 5 c G U + P E l 0 Z W 1 Q Y X R o P l N l Y 3 R p b 2 4 x L z I w N T A l R T U l Q j k l Q j Q l R T U l Q T U l Q j M v J U U 2 J T l C J U I 0 J U U 2 J T k 0 J U I 5 J U U 3 J T l B J T g 0 J U U 3 J U I x J U J C J U U 1 J T l F J T h C P C 9 J d G V t U G F 0 a D 4 8 L 0 l 0 Z W 1 M b 2 N h d G l v b j 4 8 U 3 R h Y m x l R W 5 0 c m l l c y A v P j w v S X R l b T 4 8 S X R l b T 4 8 S X R l b U x v Y 2 F 0 a W 9 u P j x J d G V t V H l w Z T 5 G b 3 J t d W x h P C 9 J d G V t V H l w Z T 4 8 S X R l b V B h d G g + U 2 V j d G l v b j E v M j A y N S V F N S V C O S V C N C V F N y U 5 N C V C N 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5 a + 8 6 I i q I i A v P j x F b n R y e S B U e X B l P S J G a W x s V G F y Z 2 V 0 I i B W Y W x 1 Z T 0 i c 1 8 y M D I 1 5 b m 0 5 5 S 3 I i A v P j x F b n R y e S B U e X B l P S J G a W x s Z W R D b 2 1 w b G V 0 Z V J l c 3 V s d F R v V 2 9 y a 3 N o Z W V 0 I i B W Y W x 1 Z T 0 i b D E i I C 8 + P E V u d H J 5 I F R 5 c G U 9 I k F k Z G V k V G 9 E Y X R h T W 9 k Z W w i I F Z h b H V l P S J s M C I g L z 4 8 R W 5 0 c n k g V H l w Z T 0 i R m l s b E N v d W 5 0 I i B W Y W x 1 Z T 0 i b D E 3 I i A v P j x F b n R y e S B U e X B l P S J G a W x s R X J y b 3 J D b 2 R l I i B W Y W x 1 Z T 0 i c 1 V u a 2 5 v d 2 4 i I C 8 + P E V u d H J 5 I F R 5 c G U 9 I k Z p b G x F c n J v c k N v d W 5 0 I i B W Y W x 1 Z T 0 i b D A i I C 8 + P E V u d H J 5 I F R 5 c G U 9 I k Z p b G x M Y X N 0 V X B k Y X R l Z C I g V m F s d W U 9 I m Q y M D I z L T E y L T A 0 V D A 5 O j A 3 O j E 0 L j k y N D U 5 N j V a I i A v P j x F b n R y e S B U e X B l P S J G a W x s Q 2 9 s d W 1 u V H l w Z X M i I F Z h b H V l P S J z Q m d N R E F 3 T U R B d 0 1 E Q X d N R E F 3 T U R B d 0 1 E Q X d N R E F 3 P T 0 i I C 8 + P E V u d H J 5 I F R 5 c G U 9 I k Z p b G x D b 2 x 1 b W 5 O Y W 1 l c y I g V m F s d W U 9 I n N b J n F 1 b 3 Q 7 Q 2 9 s d W 1 u M S 4 x L j E m c X V v d D s s J n F 1 b 3 Q 7 Q 2 9 s d W 1 u M S 4 x L j I m c X V v d D s s J n F 1 b 3 Q 7 Q 2 9 s d W 1 u M S 4 y J n F 1 b 3 Q 7 L C Z x d W 9 0 O 0 N v b H V t b j E u M y Z x d W 9 0 O y w m c X V v d D t D b 2 x 1 b W 4 x L j Q m c X V v d D s s J n F 1 b 3 Q 7 Q 2 9 s d W 1 u M S 4 1 J n F 1 b 3 Q 7 L C Z x d W 9 0 O 0 N v b H V t b j E u N i Z x d W 9 0 O y w m c X V v d D t D b 2 x 1 b W 4 x L j c m c X V v d D s s J n F 1 b 3 Q 7 Q 2 9 s d W 1 u M S 4 4 J n F 1 b 3 Q 7 L C Z x d W 9 0 O 0 N v b H V t b j E u O S Z x d W 9 0 O y w m c X V v d D t D b 2 x 1 b W 4 x L j E w J n F 1 b 3 Q 7 L C Z x d W 9 0 O 0 N v b H V t b j E u M T E m c X V v d D s s J n F 1 b 3 Q 7 Q 2 9 s d W 1 u M S 4 x M i Z x d W 9 0 O y w m c X V v d D t D b 2 x 1 b W 4 x L j E z J n F 1 b 3 Q 7 L C Z x d W 9 0 O 0 N v b H V t b j E u M T Q m c X V v d D s s J n F 1 b 3 Q 7 Q 2 9 s d W 1 u M S 4 x N S Z x d W 9 0 O y w m c X V v d D t D b 2 x 1 b W 4 x L j E 2 J n F 1 b 3 Q 7 L C Z x d W 9 0 O 0 N v b H V t b j E u M T c m c X V v d D s s J n F 1 b 3 Q 7 Q 2 9 s d W 1 u M S 4 x O C Z x d W 9 0 O y w m c X V v d D t D b 2 x 1 b W 4 x L j E 5 J n F 1 b 3 Q 7 L C Z x d W 9 0 O 0 N v b H V t b j E u M j A m c X V v d D s s J n F 1 b 3 Q 7 Q 2 9 s d W 1 u M S 4 y M S Z x d W 9 0 O 1 0 i I C 8 + P E V u d H J 5 I F R 5 c G U 9 I k Z p b G x T d G F 0 d X M i I F Z h b H V l P S J z Q 2 9 t c G x l d G U i I C 8 + P E V u d H J 5 I F R 5 c G U 9 I l J l b G F 0 a W 9 u c 2 h p c E l u Z m 9 D b 2 5 0 Y W l u Z X I i I F Z h b H V l P S J z e y Z x d W 9 0 O 2 N v b H V t b k N v d W 5 0 J n F 1 b 3 Q 7 O j I y L C Z x d W 9 0 O 2 t l e U N v b H V t b k 5 h b W V z J n F 1 b 3 Q 7 O l t d L C Z x d W 9 0 O 3 F 1 Z X J 5 U m V s Y X R p b 2 5 z a G l w c y Z x d W 9 0 O z p b X S w m c X V v d D t j b 2 x 1 b W 5 J Z G V u d G l 0 a W V z J n F 1 b 3 Q 7 O l s m c X V v d D t T Z W N 0 a W 9 u M S 8 y M D I 1 5 b m 0 5 5 S 3 L 0 F 1 d G 9 S Z W 1 v d m V k Q 2 9 s d W 1 u c z E u e 0 N v b H V t b j E u M S 4 x L D B 9 J n F 1 b 3 Q 7 L C Z x d W 9 0 O 1 N l Y 3 R p b 2 4 x L z I w M j X l u b T n l L c v Q X V 0 b 1 J l b W 9 2 Z W R D b 2 x 1 b W 5 z M S 5 7 Q 2 9 s d W 1 u M S 4 x L j I s M X 0 m c X V v d D s s J n F 1 b 3 Q 7 U 2 V j d G l v b j E v M j A y N e W 5 t O e U t y 9 B d X R v U m V t b 3 Z l Z E N v b H V t b n M x L n t D b 2 x 1 b W 4 x L j I s M n 0 m c X V v d D s s J n F 1 b 3 Q 7 U 2 V j d G l v b j E v M j A y N e W 5 t O e U t y 9 B d X R v U m V t b 3 Z l Z E N v b H V t b n M x L n t D b 2 x 1 b W 4 x L j M s M 3 0 m c X V v d D s s J n F 1 b 3 Q 7 U 2 V j d G l v b j E v M j A y N e W 5 t O e U t y 9 B d X R v U m V t b 3 Z l Z E N v b H V t b n M x L n t D b 2 x 1 b W 4 x L j Q s N H 0 m c X V v d D s s J n F 1 b 3 Q 7 U 2 V j d G l v b j E v M j A y N e W 5 t O e U t y 9 B d X R v U m V t b 3 Z l Z E N v b H V t b n M x L n t D b 2 x 1 b W 4 x L j U s N X 0 m c X V v d D s s J n F 1 b 3 Q 7 U 2 V j d G l v b j E v M j A y N e W 5 t O e U t y 9 B d X R v U m V t b 3 Z l Z E N v b H V t b n M x L n t D b 2 x 1 b W 4 x L j Y s N n 0 m c X V v d D s s J n F 1 b 3 Q 7 U 2 V j d G l v b j E v M j A y N e W 5 t O e U t y 9 B d X R v U m V t b 3 Z l Z E N v b H V t b n M x L n t D b 2 x 1 b W 4 x L j c s N 3 0 m c X V v d D s s J n F 1 b 3 Q 7 U 2 V j d G l v b j E v M j A y N e W 5 t O e U t y 9 B d X R v U m V t b 3 Z l Z E N v b H V t b n M x L n t D b 2 x 1 b W 4 x L j g s O H 0 m c X V v d D s s J n F 1 b 3 Q 7 U 2 V j d G l v b j E v M j A y N e W 5 t O e U t y 9 B d X R v U m V t b 3 Z l Z E N v b H V t b n M x L n t D b 2 x 1 b W 4 x L j k s O X 0 m c X V v d D s s J n F 1 b 3 Q 7 U 2 V j d G l v b j E v M j A y N e W 5 t O e U t y 9 B d X R v U m V t b 3 Z l Z E N v b H V t b n M x L n t D b 2 x 1 b W 4 x L j E w L D E w f S Z x d W 9 0 O y w m c X V v d D t T Z W N 0 a W 9 u M S 8 y M D I 1 5 b m 0 5 5 S 3 L 0 F 1 d G 9 S Z W 1 v d m V k Q 2 9 s d W 1 u c z E u e 0 N v b H V t b j E u M T E s M T F 9 J n F 1 b 3 Q 7 L C Z x d W 9 0 O 1 N l Y 3 R p b 2 4 x L z I w M j X l u b T n l L c v Q X V 0 b 1 J l b W 9 2 Z W R D b 2 x 1 b W 5 z M S 5 7 Q 2 9 s d W 1 u M S 4 x M i w x M n 0 m c X V v d D s s J n F 1 b 3 Q 7 U 2 V j d G l v b j E v M j A y N e W 5 t O e U t y 9 B d X R v U m V t b 3 Z l Z E N v b H V t b n M x L n t D b 2 x 1 b W 4 x L j E z L D E z f S Z x d W 9 0 O y w m c X V v d D t T Z W N 0 a W 9 u M S 8 y M D I 1 5 b m 0 5 5 S 3 L 0 F 1 d G 9 S Z W 1 v d m V k Q 2 9 s d W 1 u c z E u e 0 N v b H V t b j E u M T Q s M T R 9 J n F 1 b 3 Q 7 L C Z x d W 9 0 O 1 N l Y 3 R p b 2 4 x L z I w M j X l u b T n l L c v Q X V 0 b 1 J l b W 9 2 Z W R D b 2 x 1 b W 5 z M S 5 7 Q 2 9 s d W 1 u M S 4 x N S w x N X 0 m c X V v d D s s J n F 1 b 3 Q 7 U 2 V j d G l v b j E v M j A y N e W 5 t O e U t y 9 B d X R v U m V t b 3 Z l Z E N v b H V t b n M x L n t D b 2 x 1 b W 4 x L j E 2 L D E 2 f S Z x d W 9 0 O y w m c X V v d D t T Z W N 0 a W 9 u M S 8 y M D I 1 5 b m 0 5 5 S 3 L 0 F 1 d G 9 S Z W 1 v d m V k Q 2 9 s d W 1 u c z E u e 0 N v b H V t b j E u M T c s M T d 9 J n F 1 b 3 Q 7 L C Z x d W 9 0 O 1 N l Y 3 R p b 2 4 x L z I w M j X l u b T n l L c v Q X V 0 b 1 J l b W 9 2 Z W R D b 2 x 1 b W 5 z M S 5 7 Q 2 9 s d W 1 u M S 4 x O C w x O H 0 m c X V v d D s s J n F 1 b 3 Q 7 U 2 V j d G l v b j E v M j A y N e W 5 t O e U t y 9 B d X R v U m V t b 3 Z l Z E N v b H V t b n M x L n t D b 2 x 1 b W 4 x L j E 5 L D E 5 f S Z x d W 9 0 O y w m c X V v d D t T Z W N 0 a W 9 u M S 8 y M D I 1 5 b m 0 5 5 S 3 L 0 F 1 d G 9 S Z W 1 v d m V k Q 2 9 s d W 1 u c z E u e 0 N v b H V t b j E u M j A s M j B 9 J n F 1 b 3 Q 7 L C Z x d W 9 0 O 1 N l Y 3 R p b 2 4 x L z I w M j X l u b T n l L c v Q X V 0 b 1 J l b W 9 2 Z W R D b 2 x 1 b W 5 z M S 5 7 Q 2 9 s d W 1 u M S 4 y M S w y M X 0 m c X V v d D t d L C Z x d W 9 0 O 0 N v b H V t b k N v d W 5 0 J n F 1 b 3 Q 7 O j I y L C Z x d W 9 0 O 0 t l e U N v b H V t b k 5 h b W V z J n F 1 b 3 Q 7 O l t d L C Z x d W 9 0 O 0 N v b H V t b k l k Z W 5 0 a X R p Z X M m c X V v d D s 6 W y Z x d W 9 0 O 1 N l Y 3 R p b 2 4 x L z I w M j X l u b T n l L c v Q X V 0 b 1 J l b W 9 2 Z W R D b 2 x 1 b W 5 z M S 5 7 Q 2 9 s d W 1 u M S 4 x L j E s M H 0 m c X V v d D s s J n F 1 b 3 Q 7 U 2 V j d G l v b j E v M j A y N e W 5 t O e U t y 9 B d X R v U m V t b 3 Z l Z E N v b H V t b n M x L n t D b 2 x 1 b W 4 x L j E u M i w x f S Z x d W 9 0 O y w m c X V v d D t T Z W N 0 a W 9 u M S 8 y M D I 1 5 b m 0 5 5 S 3 L 0 F 1 d G 9 S Z W 1 v d m V k Q 2 9 s d W 1 u c z E u e 0 N v b H V t b j E u M i w y f S Z x d W 9 0 O y w m c X V v d D t T Z W N 0 a W 9 u M S 8 y M D I 1 5 b m 0 5 5 S 3 L 0 F 1 d G 9 S Z W 1 v d m V k Q 2 9 s d W 1 u c z E u e 0 N v b H V t b j E u M y w z f S Z x d W 9 0 O y w m c X V v d D t T Z W N 0 a W 9 u M S 8 y M D I 1 5 b m 0 5 5 S 3 L 0 F 1 d G 9 S Z W 1 v d m V k Q 2 9 s d W 1 u c z E u e 0 N v b H V t b j E u N C w 0 f S Z x d W 9 0 O y w m c X V v d D t T Z W N 0 a W 9 u M S 8 y M D I 1 5 b m 0 5 5 S 3 L 0 F 1 d G 9 S Z W 1 v d m V k Q 2 9 s d W 1 u c z E u e 0 N v b H V t b j E u N S w 1 f S Z x d W 9 0 O y w m c X V v d D t T Z W N 0 a W 9 u M S 8 y M D I 1 5 b m 0 5 5 S 3 L 0 F 1 d G 9 S Z W 1 v d m V k Q 2 9 s d W 1 u c z E u e 0 N v b H V t b j E u N i w 2 f S Z x d W 9 0 O y w m c X V v d D t T Z W N 0 a W 9 u M S 8 y M D I 1 5 b m 0 5 5 S 3 L 0 F 1 d G 9 S Z W 1 v d m V k Q 2 9 s d W 1 u c z E u e 0 N v b H V t b j E u N y w 3 f S Z x d W 9 0 O y w m c X V v d D t T Z W N 0 a W 9 u M S 8 y M D I 1 5 b m 0 5 5 S 3 L 0 F 1 d G 9 S Z W 1 v d m V k Q 2 9 s d W 1 u c z E u e 0 N v b H V t b j E u O C w 4 f S Z x d W 9 0 O y w m c X V v d D t T Z W N 0 a W 9 u M S 8 y M D I 1 5 b m 0 5 5 S 3 L 0 F 1 d G 9 S Z W 1 v d m V k Q 2 9 s d W 1 u c z E u e 0 N v b H V t b j E u O S w 5 f S Z x d W 9 0 O y w m c X V v d D t T Z W N 0 a W 9 u M S 8 y M D I 1 5 b m 0 5 5 S 3 L 0 F 1 d G 9 S Z W 1 v d m V k Q 2 9 s d W 1 u c z E u e 0 N v b H V t b j E u M T A s M T B 9 J n F 1 b 3 Q 7 L C Z x d W 9 0 O 1 N l Y 3 R p b 2 4 x L z I w M j X l u b T n l L c v Q X V 0 b 1 J l b W 9 2 Z W R D b 2 x 1 b W 5 z M S 5 7 Q 2 9 s d W 1 u M S 4 x M S w x M X 0 m c X V v d D s s J n F 1 b 3 Q 7 U 2 V j d G l v b j E v M j A y N e W 5 t O e U t y 9 B d X R v U m V t b 3 Z l Z E N v b H V t b n M x L n t D b 2 x 1 b W 4 x L j E y L D E y f S Z x d W 9 0 O y w m c X V v d D t T Z W N 0 a W 9 u M S 8 y M D I 1 5 b m 0 5 5 S 3 L 0 F 1 d G 9 S Z W 1 v d m V k Q 2 9 s d W 1 u c z E u e 0 N v b H V t b j E u M T M s M T N 9 J n F 1 b 3 Q 7 L C Z x d W 9 0 O 1 N l Y 3 R p b 2 4 x L z I w M j X l u b T n l L c v Q X V 0 b 1 J l b W 9 2 Z W R D b 2 x 1 b W 5 z M S 5 7 Q 2 9 s d W 1 u M S 4 x N C w x N H 0 m c X V v d D s s J n F 1 b 3 Q 7 U 2 V j d G l v b j E v M j A y N e W 5 t O e U t y 9 B d X R v U m V t b 3 Z l Z E N v b H V t b n M x L n t D b 2 x 1 b W 4 x L j E 1 L D E 1 f S Z x d W 9 0 O y w m c X V v d D t T Z W N 0 a W 9 u M S 8 y M D I 1 5 b m 0 5 5 S 3 L 0 F 1 d G 9 S Z W 1 v d m V k Q 2 9 s d W 1 u c z E u e 0 N v b H V t b j E u M T Y s M T Z 9 J n F 1 b 3 Q 7 L C Z x d W 9 0 O 1 N l Y 3 R p b 2 4 x L z I w M j X l u b T n l L c v Q X V 0 b 1 J l b W 9 2 Z W R D b 2 x 1 b W 5 z M S 5 7 Q 2 9 s d W 1 u M S 4 x N y w x N 3 0 m c X V v d D s s J n F 1 b 3 Q 7 U 2 V j d G l v b j E v M j A y N e W 5 t O e U t y 9 B d X R v U m V t b 3 Z l Z E N v b H V t b n M x L n t D b 2 x 1 b W 4 x L j E 4 L D E 4 f S Z x d W 9 0 O y w m c X V v d D t T Z W N 0 a W 9 u M S 8 y M D I 1 5 b m 0 5 5 S 3 L 0 F 1 d G 9 S Z W 1 v d m V k Q 2 9 s d W 1 u c z E u e 0 N v b H V t b j E u M T k s M T l 9 J n F 1 b 3 Q 7 L C Z x d W 9 0 O 1 N l Y 3 R p b 2 4 x L z I w M j X l u b T n l L c v Q X V 0 b 1 J l b W 9 2 Z W R D b 2 x 1 b W 5 z M S 5 7 Q 2 9 s d W 1 u M S 4 y M C w y M H 0 m c X V v d D s s J n F 1 b 3 Q 7 U 2 V j d G l v b j E v M j A y N e W 5 t O e U t y 9 B d X R v U m V t b 3 Z l Z E N v b H V t b n M x L n t D b 2 x 1 b W 4 x L j I x L D I x f S Z x d W 9 0 O 1 0 s J n F 1 b 3 Q 7 U m V s Y X R p b 2 5 z a G l w S W 5 m b y Z x d W 9 0 O z p b X X 0 i I C 8 + P C 9 T d G F i b G V F b n R y a W V z P j w v S X R l b T 4 8 S X R l b T 4 8 S X R l b U x v Y 2 F 0 a W 9 u P j x J d G V t V H l w Z T 5 G b 3 J t d W x h P C 9 J d G V t V H l w Z T 4 8 S X R l b V B h d G g + U 2 V j d G l v b j E v M j A y N S V F N S V C O S V C N C V F N y U 5 N C V C N y 8 l R T Y l Q k E l O T A 8 L 0 l 0 Z W 1 Q Y X R o P j w v S X R l b U x v Y 2 F 0 a W 9 u P j x T d G F i b G V F b n R y a W V z I C 8 + P C 9 J d G V t P j x J d G V t P j x J d G V t T G 9 j Y X R p b 2 4 + P E l 0 Z W 1 U e X B l P k Z v c m 1 1 b G E 8 L 0 l 0 Z W 1 U e X B l P j x J d G V t U G F 0 a D 5 T Z W N 0 a W 9 u M S 8 y M D I 1 J U U 1 J U I 5 J U I 0 J U U 3 J T k 0 J U I 3 L z I w M j U l R T U l Q j k l Q j Q l R T c l O T Q l Q j d f U 2 h l Z X Q 8 L 0 l 0 Z W 1 Q Y X R o P j w v S X R l b U x v Y 2 F 0 a W 9 u P j x T d G F i b G V F b n R y a W V z I C 8 + P C 9 J d G V t P j x J d G V t P j x J d G V t T G 9 j Y X R p b 2 4 + P E l 0 Z W 1 U e X B l P k Z v c m 1 1 b G E 8 L 0 l 0 Z W 1 U e X B l P j x J d G V t U G F 0 a D 5 T Z W N 0 a W 9 u M S 8 y M D I 1 J U U 1 J U I 5 J U I 0 J U U 3 J T k 0 J U I 3 L y V F N i U 4 R i U 5 M C V F N S U 4 R C U 4 N y V F N y U 5 Q S U 4 N C V F N i V B M C U 4 N y V F O S V B M i U 5 O D w v S X R l b V B h d G g + P C 9 J d G V t T G 9 j Y X R p b 2 4 + P F N 0 Y W J s Z U V u d H J p Z X M g L z 4 8 L 0 l 0 Z W 0 + P E l 0 Z W 0 + P E l 0 Z W 1 M b 2 N h d G l v b j 4 8 S X R l b V R 5 c G U + R m 9 y b X V s Y T w v S X R l b V R 5 c G U + P E l 0 Z W 1 Q Y X R o P l N l Y 3 R p b 2 4 x L z I w M j U l R T U l Q j k l Q j Q l R T c l O T Q l Q j c v J U U 2 J T l C J U I 0 J U U 2 J T k 0 J U I 5 J U U 3 J T l B J T g 0 J U U 3 J U I x J U J C J U U 1 J T l F J T h C P C 9 J d G V t U G F 0 a D 4 8 L 0 l 0 Z W 1 M b 2 N h d G l v b j 4 8 U 3 R h Y m x l R W 5 0 c m l l c y A v P j w v S X R l b T 4 8 S X R l b T 4 8 S X R l b U x v Y 2 F 0 a W 9 u P j x J d G V t V H l w Z T 5 G b 3 J t d W x h P C 9 J d G V t V H l w Z T 4 8 S X R l b V B h d G g + U 2 V j d G l v b j E v M j A y N S V F N S V C O S V C N C V F N S V B N S V C M 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5 a + 8 6 I i q I i A v P j x F b n R y e S B U e X B l P S J G a W x s V G F y Z 2 V 0 I i B W Y W x 1 Z T 0 i c 1 8 y M D I 1 5 b m 0 5 a W z I i A v P j x F b n R y e S B U e X B l P S J G a W x s Z W R D b 2 1 w b G V 0 Z V J l c 3 V s d F R v V 2 9 y a 3 N o Z W V 0 I i B W Y W x 1 Z T 0 i b D E i I C 8 + P E V u d H J 5 I F R 5 c G U 9 I k F k Z G V k V G 9 E Y X R h T W 9 k Z W w i I F Z h b H V l P S J s M C I g L z 4 8 R W 5 0 c n k g V H l w Z T 0 i R m l s b E N v d W 5 0 I i B W Y W x 1 Z T 0 i b D E 3 I i A v P j x F b n R y e S B U e X B l P S J G a W x s R X J y b 3 J D b 2 R l I i B W Y W x 1 Z T 0 i c 1 V u a 2 5 v d 2 4 i I C 8 + P E V u d H J 5 I F R 5 c G U 9 I k Z p b G x F c n J v c k N v d W 5 0 I i B W Y W x 1 Z T 0 i b D A i I C 8 + P E V u d H J 5 I F R 5 c G U 9 I k Z p b G x M Y X N 0 V X B k Y X R l Z C I g V m F s d W U 9 I m Q y M D I z L T E y L T A 0 V D A 5 O j A 3 O j Q z L j Y 1 N T k 3 M z V a I i A v P j x F b n R y e S B U e X B l P S J G a W x s Q 2 9 s d W 1 u V H l w Z X M i I F Z h b H V l P S J z Q m d N R E F 3 T U R B d 0 1 E Q X d N R E F 3 T U R B d 0 1 E Q X d N R E J n P T 0 i I C 8 + P E V u d H J 5 I F R 5 c G U 9 I k Z p b G x D b 2 x 1 b W 5 O Y W 1 l c y I g V m F s d W U 9 I n N b J n F 1 b 3 Q 7 Q 2 9 s d W 1 u M S 4 x L j E m c X V v d D s s J n F 1 b 3 Q 7 Q 2 9 s d W 1 u M S 4 x L j I m c X V v d D s s J n F 1 b 3 Q 7 Q 2 9 s d W 1 u M S 4 y J n F 1 b 3 Q 7 L C Z x d W 9 0 O 0 N v b H V t b j E u M y Z x d W 9 0 O y w m c X V v d D t D b 2 x 1 b W 4 x L j Q m c X V v d D s s J n F 1 b 3 Q 7 Q 2 9 s d W 1 u M S 4 1 J n F 1 b 3 Q 7 L C Z x d W 9 0 O 0 N v b H V t b j E u N i Z x d W 9 0 O y w m c X V v d D t D b 2 x 1 b W 4 x L j c m c X V v d D s s J n F 1 b 3 Q 7 Q 2 9 s d W 1 u M S 4 4 J n F 1 b 3 Q 7 L C Z x d W 9 0 O 0 N v b H V t b j E u O S Z x d W 9 0 O y w m c X V v d D t D b 2 x 1 b W 4 x L j E w J n F 1 b 3 Q 7 L C Z x d W 9 0 O 0 N v b H V t b j E u M T E m c X V v d D s s J n F 1 b 3 Q 7 Q 2 9 s d W 1 u M S 4 x M i Z x d W 9 0 O y w m c X V v d D t D b 2 x 1 b W 4 x L j E z J n F 1 b 3 Q 7 L C Z x d W 9 0 O 0 N v b H V t b j E u M T Q m c X V v d D s s J n F 1 b 3 Q 7 Q 2 9 s d W 1 u M S 4 x N S Z x d W 9 0 O y w m c X V v d D t D b 2 x 1 b W 4 x L j E 2 J n F 1 b 3 Q 7 L C Z x d W 9 0 O 0 N v b H V t b j E u M T c m c X V v d D s s J n F 1 b 3 Q 7 Q 2 9 s d W 1 u M S 4 x O C Z x d W 9 0 O y w m c X V v d D t D b 2 x 1 b W 4 x L j E 5 J n F 1 b 3 Q 7 L C Z x d W 9 0 O 0 N v b H V t b j E u M j A m c X V v d D s s J n F 1 b 3 Q 7 Q 2 9 s d W 1 u M S 4 y M S Z x d W 9 0 O 1 0 i I C 8 + P E V u d H J 5 I F R 5 c G U 9 I k Z p b G x T d G F 0 d X M i I F Z h b H V l P S J z Q 2 9 t c G x l d G U i I C 8 + P E V u d H J 5 I F R 5 c G U 9 I l J l b G F 0 a W 9 u c 2 h p c E l u Z m 9 D b 2 5 0 Y W l u Z X I i I F Z h b H V l P S J z e y Z x d W 9 0 O 2 N v b H V t b k N v d W 5 0 J n F 1 b 3 Q 7 O j I y L C Z x d W 9 0 O 2 t l e U N v b H V t b k 5 h b W V z J n F 1 b 3 Q 7 O l t d L C Z x d W 9 0 O 3 F 1 Z X J 5 U m V s Y X R p b 2 5 z a G l w c y Z x d W 9 0 O z p b X S w m c X V v d D t j b 2 x 1 b W 5 J Z G V u d G l 0 a W V z J n F 1 b 3 Q 7 O l s m c X V v d D t T Z W N 0 a W 9 u M S 8 y M D I 1 5 b m 0 5 a W z L 0 F 1 d G 9 S Z W 1 v d m V k Q 2 9 s d W 1 u c z E u e 0 N v b H V t b j E u M S 4 x L D B 9 J n F 1 b 3 Q 7 L C Z x d W 9 0 O 1 N l Y 3 R p b 2 4 x L z I w M j X l u b T l p b M v Q X V 0 b 1 J l b W 9 2 Z W R D b 2 x 1 b W 5 z M S 5 7 Q 2 9 s d W 1 u M S 4 x L j I s M X 0 m c X V v d D s s J n F 1 b 3 Q 7 U 2 V j d G l v b j E v M j A y N e W 5 t O W l s y 9 B d X R v U m V t b 3 Z l Z E N v b H V t b n M x L n t D b 2 x 1 b W 4 x L j I s M n 0 m c X V v d D s s J n F 1 b 3 Q 7 U 2 V j d G l v b j E v M j A y N e W 5 t O W l s y 9 B d X R v U m V t b 3 Z l Z E N v b H V t b n M x L n t D b 2 x 1 b W 4 x L j M s M 3 0 m c X V v d D s s J n F 1 b 3 Q 7 U 2 V j d G l v b j E v M j A y N e W 5 t O W l s y 9 B d X R v U m V t b 3 Z l Z E N v b H V t b n M x L n t D b 2 x 1 b W 4 x L j Q s N H 0 m c X V v d D s s J n F 1 b 3 Q 7 U 2 V j d G l v b j E v M j A y N e W 5 t O W l s y 9 B d X R v U m V t b 3 Z l Z E N v b H V t b n M x L n t D b 2 x 1 b W 4 x L j U s N X 0 m c X V v d D s s J n F 1 b 3 Q 7 U 2 V j d G l v b j E v M j A y N e W 5 t O W l s y 9 B d X R v U m V t b 3 Z l Z E N v b H V t b n M x L n t D b 2 x 1 b W 4 x L j Y s N n 0 m c X V v d D s s J n F 1 b 3 Q 7 U 2 V j d G l v b j E v M j A y N e W 5 t O W l s y 9 B d X R v U m V t b 3 Z l Z E N v b H V t b n M x L n t D b 2 x 1 b W 4 x L j c s N 3 0 m c X V v d D s s J n F 1 b 3 Q 7 U 2 V j d G l v b j E v M j A y N e W 5 t O W l s y 9 B d X R v U m V t b 3 Z l Z E N v b H V t b n M x L n t D b 2 x 1 b W 4 x L j g s O H 0 m c X V v d D s s J n F 1 b 3 Q 7 U 2 V j d G l v b j E v M j A y N e W 5 t O W l s y 9 B d X R v U m V t b 3 Z l Z E N v b H V t b n M x L n t D b 2 x 1 b W 4 x L j k s O X 0 m c X V v d D s s J n F 1 b 3 Q 7 U 2 V j d G l v b j E v M j A y N e W 5 t O W l s y 9 B d X R v U m V t b 3 Z l Z E N v b H V t b n M x L n t D b 2 x 1 b W 4 x L j E w L D E w f S Z x d W 9 0 O y w m c X V v d D t T Z W N 0 a W 9 u M S 8 y M D I 1 5 b m 0 5 a W z L 0 F 1 d G 9 S Z W 1 v d m V k Q 2 9 s d W 1 u c z E u e 0 N v b H V t b j E u M T E s M T F 9 J n F 1 b 3 Q 7 L C Z x d W 9 0 O 1 N l Y 3 R p b 2 4 x L z I w M j X l u b T l p b M v Q X V 0 b 1 J l b W 9 2 Z W R D b 2 x 1 b W 5 z M S 5 7 Q 2 9 s d W 1 u M S 4 x M i w x M n 0 m c X V v d D s s J n F 1 b 3 Q 7 U 2 V j d G l v b j E v M j A y N e W 5 t O W l s y 9 B d X R v U m V t b 3 Z l Z E N v b H V t b n M x L n t D b 2 x 1 b W 4 x L j E z L D E z f S Z x d W 9 0 O y w m c X V v d D t T Z W N 0 a W 9 u M S 8 y M D I 1 5 b m 0 5 a W z L 0 F 1 d G 9 S Z W 1 v d m V k Q 2 9 s d W 1 u c z E u e 0 N v b H V t b j E u M T Q s M T R 9 J n F 1 b 3 Q 7 L C Z x d W 9 0 O 1 N l Y 3 R p b 2 4 x L z I w M j X l u b T l p b M v Q X V 0 b 1 J l b W 9 2 Z W R D b 2 x 1 b W 5 z M S 5 7 Q 2 9 s d W 1 u M S 4 x N S w x N X 0 m c X V v d D s s J n F 1 b 3 Q 7 U 2 V j d G l v b j E v M j A y N e W 5 t O W l s y 9 B d X R v U m V t b 3 Z l Z E N v b H V t b n M x L n t D b 2 x 1 b W 4 x L j E 2 L D E 2 f S Z x d W 9 0 O y w m c X V v d D t T Z W N 0 a W 9 u M S 8 y M D I 1 5 b m 0 5 a W z L 0 F 1 d G 9 S Z W 1 v d m V k Q 2 9 s d W 1 u c z E u e 0 N v b H V t b j E u M T c s M T d 9 J n F 1 b 3 Q 7 L C Z x d W 9 0 O 1 N l Y 3 R p b 2 4 x L z I w M j X l u b T l p b M v Q X V 0 b 1 J l b W 9 2 Z W R D b 2 x 1 b W 5 z M S 5 7 Q 2 9 s d W 1 u M S 4 x O C w x O H 0 m c X V v d D s s J n F 1 b 3 Q 7 U 2 V j d G l v b j E v M j A y N e W 5 t O W l s y 9 B d X R v U m V t b 3 Z l Z E N v b H V t b n M x L n t D b 2 x 1 b W 4 x L j E 5 L D E 5 f S Z x d W 9 0 O y w m c X V v d D t T Z W N 0 a W 9 u M S 8 y M D I 1 5 b m 0 5 a W z L 0 F 1 d G 9 S Z W 1 v d m V k Q 2 9 s d W 1 u c z E u e 0 N v b H V t b j E u M j A s M j B 9 J n F 1 b 3 Q 7 L C Z x d W 9 0 O 1 N l Y 3 R p b 2 4 x L z I w M j X l u b T l p b M v Q X V 0 b 1 J l b W 9 2 Z W R D b 2 x 1 b W 5 z M S 5 7 Q 2 9 s d W 1 u M S 4 y M S w y M X 0 m c X V v d D t d L C Z x d W 9 0 O 0 N v b H V t b k N v d W 5 0 J n F 1 b 3 Q 7 O j I y L C Z x d W 9 0 O 0 t l e U N v b H V t b k 5 h b W V z J n F 1 b 3 Q 7 O l t d L C Z x d W 9 0 O 0 N v b H V t b k l k Z W 5 0 a X R p Z X M m c X V v d D s 6 W y Z x d W 9 0 O 1 N l Y 3 R p b 2 4 x L z I w M j X l u b T l p b M v Q X V 0 b 1 J l b W 9 2 Z W R D b 2 x 1 b W 5 z M S 5 7 Q 2 9 s d W 1 u M S 4 x L j E s M H 0 m c X V v d D s s J n F 1 b 3 Q 7 U 2 V j d G l v b j E v M j A y N e W 5 t O W l s y 9 B d X R v U m V t b 3 Z l Z E N v b H V t b n M x L n t D b 2 x 1 b W 4 x L j E u M i w x f S Z x d W 9 0 O y w m c X V v d D t T Z W N 0 a W 9 u M S 8 y M D I 1 5 b m 0 5 a W z L 0 F 1 d G 9 S Z W 1 v d m V k Q 2 9 s d W 1 u c z E u e 0 N v b H V t b j E u M i w y f S Z x d W 9 0 O y w m c X V v d D t T Z W N 0 a W 9 u M S 8 y M D I 1 5 b m 0 5 a W z L 0 F 1 d G 9 S Z W 1 v d m V k Q 2 9 s d W 1 u c z E u e 0 N v b H V t b j E u M y w z f S Z x d W 9 0 O y w m c X V v d D t T Z W N 0 a W 9 u M S 8 y M D I 1 5 b m 0 5 a W z L 0 F 1 d G 9 S Z W 1 v d m V k Q 2 9 s d W 1 u c z E u e 0 N v b H V t b j E u N C w 0 f S Z x d W 9 0 O y w m c X V v d D t T Z W N 0 a W 9 u M S 8 y M D I 1 5 b m 0 5 a W z L 0 F 1 d G 9 S Z W 1 v d m V k Q 2 9 s d W 1 u c z E u e 0 N v b H V t b j E u N S w 1 f S Z x d W 9 0 O y w m c X V v d D t T Z W N 0 a W 9 u M S 8 y M D I 1 5 b m 0 5 a W z L 0 F 1 d G 9 S Z W 1 v d m V k Q 2 9 s d W 1 u c z E u e 0 N v b H V t b j E u N i w 2 f S Z x d W 9 0 O y w m c X V v d D t T Z W N 0 a W 9 u M S 8 y M D I 1 5 b m 0 5 a W z L 0 F 1 d G 9 S Z W 1 v d m V k Q 2 9 s d W 1 u c z E u e 0 N v b H V t b j E u N y w 3 f S Z x d W 9 0 O y w m c X V v d D t T Z W N 0 a W 9 u M S 8 y M D I 1 5 b m 0 5 a W z L 0 F 1 d G 9 S Z W 1 v d m V k Q 2 9 s d W 1 u c z E u e 0 N v b H V t b j E u O C w 4 f S Z x d W 9 0 O y w m c X V v d D t T Z W N 0 a W 9 u M S 8 y M D I 1 5 b m 0 5 a W z L 0 F 1 d G 9 S Z W 1 v d m V k Q 2 9 s d W 1 u c z E u e 0 N v b H V t b j E u O S w 5 f S Z x d W 9 0 O y w m c X V v d D t T Z W N 0 a W 9 u M S 8 y M D I 1 5 b m 0 5 a W z L 0 F 1 d G 9 S Z W 1 v d m V k Q 2 9 s d W 1 u c z E u e 0 N v b H V t b j E u M T A s M T B 9 J n F 1 b 3 Q 7 L C Z x d W 9 0 O 1 N l Y 3 R p b 2 4 x L z I w M j X l u b T l p b M v Q X V 0 b 1 J l b W 9 2 Z W R D b 2 x 1 b W 5 z M S 5 7 Q 2 9 s d W 1 u M S 4 x M S w x M X 0 m c X V v d D s s J n F 1 b 3 Q 7 U 2 V j d G l v b j E v M j A y N e W 5 t O W l s y 9 B d X R v U m V t b 3 Z l Z E N v b H V t b n M x L n t D b 2 x 1 b W 4 x L j E y L D E y f S Z x d W 9 0 O y w m c X V v d D t T Z W N 0 a W 9 u M S 8 y M D I 1 5 b m 0 5 a W z L 0 F 1 d G 9 S Z W 1 v d m V k Q 2 9 s d W 1 u c z E u e 0 N v b H V t b j E u M T M s M T N 9 J n F 1 b 3 Q 7 L C Z x d W 9 0 O 1 N l Y 3 R p b 2 4 x L z I w M j X l u b T l p b M v Q X V 0 b 1 J l b W 9 2 Z W R D b 2 x 1 b W 5 z M S 5 7 Q 2 9 s d W 1 u M S 4 x N C w x N H 0 m c X V v d D s s J n F 1 b 3 Q 7 U 2 V j d G l v b j E v M j A y N e W 5 t O W l s y 9 B d X R v U m V t b 3 Z l Z E N v b H V t b n M x L n t D b 2 x 1 b W 4 x L j E 1 L D E 1 f S Z x d W 9 0 O y w m c X V v d D t T Z W N 0 a W 9 u M S 8 y M D I 1 5 b m 0 5 a W z L 0 F 1 d G 9 S Z W 1 v d m V k Q 2 9 s d W 1 u c z E u e 0 N v b H V t b j E u M T Y s M T Z 9 J n F 1 b 3 Q 7 L C Z x d W 9 0 O 1 N l Y 3 R p b 2 4 x L z I w M j X l u b T l p b M v Q X V 0 b 1 J l b W 9 2 Z W R D b 2 x 1 b W 5 z M S 5 7 Q 2 9 s d W 1 u M S 4 x N y w x N 3 0 m c X V v d D s s J n F 1 b 3 Q 7 U 2 V j d G l v b j E v M j A y N e W 5 t O W l s y 9 B d X R v U m V t b 3 Z l Z E N v b H V t b n M x L n t D b 2 x 1 b W 4 x L j E 4 L D E 4 f S Z x d W 9 0 O y w m c X V v d D t T Z W N 0 a W 9 u M S 8 y M D I 1 5 b m 0 5 a W z L 0 F 1 d G 9 S Z W 1 v d m V k Q 2 9 s d W 1 u c z E u e 0 N v b H V t b j E u M T k s M T l 9 J n F 1 b 3 Q 7 L C Z x d W 9 0 O 1 N l Y 3 R p b 2 4 x L z I w M j X l u b T l p b M v Q X V 0 b 1 J l b W 9 2 Z W R D b 2 x 1 b W 5 z M S 5 7 Q 2 9 s d W 1 u M S 4 y M C w y M H 0 m c X V v d D s s J n F 1 b 3 Q 7 U 2 V j d G l v b j E v M j A y N e W 5 t O W l s y 9 B d X R v U m V t b 3 Z l Z E N v b H V t b n M x L n t D b 2 x 1 b W 4 x L j I x L D I x f S Z x d W 9 0 O 1 0 s J n F 1 b 3 Q 7 U m V s Y X R p b 2 5 z a G l w S W 5 m b y Z x d W 9 0 O z p b X X 0 i I C 8 + P C 9 T d G F i b G V F b n R y a W V z P j w v S X R l b T 4 8 S X R l b T 4 8 S X R l b U x v Y 2 F 0 a W 9 u P j x J d G V t V H l w Z T 5 G b 3 J t d W x h P C 9 J d G V t V H l w Z T 4 8 S X R l b V B h d G g + U 2 V j d G l v b j E v M j A y N S V F N S V C O S V C N C V F N S V B N S V C M y 8 l R T Y l Q k E l O T A 8 L 0 l 0 Z W 1 Q Y X R o P j w v S X R l b U x v Y 2 F 0 a W 9 u P j x T d G F i b G V F b n R y a W V z I C 8 + P C 9 J d G V t P j x J d G V t P j x J d G V t T G 9 j Y X R p b 2 4 + P E l 0 Z W 1 U e X B l P k Z v c m 1 1 b G E 8 L 0 l 0 Z W 1 U e X B l P j x J d G V t U G F 0 a D 5 T Z W N 0 a W 9 u M S 8 y M D I 1 J U U 1 J U I 5 J U I 0 J U U 1 J U E 1 J U I z L z I w M j U l R T U l Q j k l Q j Q l R T U l Q T U l Q j N f U 2 h l Z X Q 8 L 0 l 0 Z W 1 Q Y X R o P j w v S X R l b U x v Y 2 F 0 a W 9 u P j x T d G F i b G V F b n R y a W V z I C 8 + P C 9 J d G V t P j x J d G V t P j x J d G V t T G 9 j Y X R p b 2 4 + P E l 0 Z W 1 U e X B l P k Z v c m 1 1 b G E 8 L 0 l 0 Z W 1 U e X B l P j x J d G V t U G F 0 a D 5 T Z W N 0 a W 9 u M S 8 y M D I 1 J U U 1 J U I 5 J U I 0 J U U 1 J U E 1 J U I z L y V F N i U 4 R i U 5 M C V F N S U 4 R C U 4 N y V F N y U 5 Q S U 4 N C V F N i V B M C U 4 N y V F O S V B M i U 5 O D w v S X R l b V B h d G g + P C 9 J d G V t T G 9 j Y X R p b 2 4 + P F N 0 Y W J s Z U V u d H J p Z X M g L z 4 8 L 0 l 0 Z W 0 + P E l 0 Z W 0 + P E l 0 Z W 1 M b 2 N h d G l v b j 4 8 S X R l b V R 5 c G U + R m 9 y b X V s Y T w v S X R l b V R 5 c G U + P E l 0 Z W 1 Q Y X R o P l N l Y 3 R p b 2 4 x L z I w M j U l R T U l Q j k l Q j Q l R T U l Q T U l Q j M v J U U 2 J T l C J U I 0 J U U 2 J T k 0 J U I 5 J U U 3 J T l B J T g 0 J U U 3 J U I x J U J C J U U 1 J T l F J T h C P C 9 J d G V t U G F 0 a D 4 8 L 0 l 0 Z W 1 M b 2 N h d G l v b j 4 8 U 3 R h Y m x l R W 5 0 c m l l c y A v P j w v S X R l b T 4 8 S X R l b T 4 8 S X R l b U x v Y 2 F 0 a W 9 u P j x J d G V t V H l w Z T 5 G b 3 J t d W x h P C 9 J d G V t V H l w Z T 4 8 S X R l b V B h d G g + U 2 V j d G l v b j E v U 2 h l Z X Q x 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5 h d m l n Y X R p b 2 5 T d G V w T m F t Z S I g V m F s d W U 9 I n P l r 7 z o i K o i I C 8 + P E V u d H J 5 I F R 5 c G U 9 I k 5 h b W V V c G R h d G V k Q W Z 0 Z X J G a W x s I i B W Y W x 1 Z T 0 i b D A i I C 8 + P E V u d H J 5 I F R 5 c G U 9 I l J l c 3 V s d F R 5 c G U i I F Z h b H V l P S J z R X h j Z X B 0 a W 9 u I i A v P j x F b n R y e S B U e X B l P S J C d W Z m Z X J O Z X h 0 U m V m c m V z a C I g V m F s d W U 9 I m w x I i A v P j x F b n R y e S B U e X B l P S J G a W x s V G F y Z 2 V 0 I i B W Y W x 1 Z T 0 i c 1 N o Z W V 0 M S I g L z 4 8 R W 5 0 c n k g V H l w Z T 0 i R m l s b G V k Q 2 9 t c G x l d G V S Z X N 1 b H R U b 1 d v c m t z a G V l d C I g V m F s d W U 9 I m w x I i A v P j x F b n R y e S B U e X B l P S J B Z G R l Z F R v R G F 0 Y U 1 v Z G V s I i B W Y W x 1 Z T 0 i b D A i I C 8 + P E V u d H J 5 I F R 5 c G U 9 I k Z p b G x D b 3 V u d C I g V m F s d W U 9 I m w y M j Q 3 I i A v P j x F b n R y e S B U e X B l P S J G a W x s R X J y b 3 J D b 2 R l I i B W Y W x 1 Z T 0 i c 1 V u a 2 5 v d 2 4 i I C 8 + P E V u d H J 5 I F R 5 c G U 9 I k Z p b G x F c n J v c k N v d W 5 0 I i B W Y W x 1 Z T 0 i b D A i I C 8 + P E V u d H J 5 I F R 5 c G U 9 I k Z p b G x M Y X N 0 V X B k Y X R l Z C I g V m F s d W U 9 I m Q y M D I z L T E y L T A 0 V D E x O j A 3 O j U 1 L j U 4 M j A 5 M D Z a I i A v P j x F b n R y e S B U e X B l P S J G a W x s Q 2 9 s d W 1 u V H l w Z X M i I F Z h b H V l P S J z Q m d Z R 0 J n P T 0 i I C 8 + P E V u d H J 5 I F R 5 c G U 9 I k Z p b G x D b 2 x 1 b W 5 O Y W 1 l c y I g V m F s d W U 9 I n N b J n F 1 b 3 Q 7 Q 2 9 s d W 1 u M S Z x d W 9 0 O y w m c X V v d D t D b 2 x 1 b W 4 y J n F 1 b 3 Q 7 L C Z x d W 9 0 O 0 N v b H V t b j M m c X V v d D s s J n F 1 b 3 Q 7 Q 2 9 s d W 1 u N C Z x d W 9 0 O 1 0 i I C 8 + P E V u d H J 5 I F R 5 c G U 9 I k Z p b G x T d G F 0 d X M i I F Z h b H V l P S J z Q 2 9 t c G x l d G U i I C 8 + P E V u d H J 5 I F R 5 c G U 9 I l J l b G F 0 a W 9 u c 2 h p c E l u Z m 9 D b 2 5 0 Y W l u Z X I i I F Z h b H V l P S J z e y Z x d W 9 0 O 2 N v b H V t b k N v d W 5 0 J n F 1 b 3 Q 7 O j Q s J n F 1 b 3 Q 7 a 2 V 5 Q 2 9 s d W 1 u T m F t Z X M m c X V v d D s 6 W 1 0 s J n F 1 b 3 Q 7 c X V l c n l S Z W x h d G l v b n N o a X B z J n F 1 b 3 Q 7 O l t d L C Z x d W 9 0 O 2 N v b H V t b k l k Z W 5 0 a X R p Z X M m c X V v d D s 6 W y Z x d W 9 0 O 1 N l Y 3 R p b 2 4 x L 1 N o Z W V 0 M S 9 B d X R v U m V t b 3 Z l Z E N v b H V t b n M x L n t D b 2 x 1 b W 4 x L D B 9 J n F 1 b 3 Q 7 L C Z x d W 9 0 O 1 N l Y 3 R p b 2 4 x L 1 N o Z W V 0 M S 9 B d X R v U m V t b 3 Z l Z E N v b H V t b n M x L n t D b 2 x 1 b W 4 y L D F 9 J n F 1 b 3 Q 7 L C Z x d W 9 0 O 1 N l Y 3 R p b 2 4 x L 1 N o Z W V 0 M S 9 B d X R v U m V t b 3 Z l Z E N v b H V t b n M x L n t D b 2 x 1 b W 4 z L D J 9 J n F 1 b 3 Q 7 L C Z x d W 9 0 O 1 N l Y 3 R p b 2 4 x L 1 N o Z W V 0 M S 9 B d X R v U m V t b 3 Z l Z E N v b H V t b n M x L n t D b 2 x 1 b W 4 0 L D N 9 J n F 1 b 3 Q 7 X S w m c X V v d D t D b 2 x 1 b W 5 D b 3 V u d C Z x d W 9 0 O z o 0 L C Z x d W 9 0 O 0 t l e U N v b H V t b k 5 h b W V z J n F 1 b 3 Q 7 O l t d L C Z x d W 9 0 O 0 N v b H V t b k l k Z W 5 0 a X R p Z X M m c X V v d D s 6 W y Z x d W 9 0 O 1 N l Y 3 R p b 2 4 x L 1 N o Z W V 0 M S 9 B d X R v U m V t b 3 Z l Z E N v b H V t b n M x L n t D b 2 x 1 b W 4 x L D B 9 J n F 1 b 3 Q 7 L C Z x d W 9 0 O 1 N l Y 3 R p b 2 4 x L 1 N o Z W V 0 M S 9 B d X R v U m V t b 3 Z l Z E N v b H V t b n M x L n t D b 2 x 1 b W 4 y L D F 9 J n F 1 b 3 Q 7 L C Z x d W 9 0 O 1 N l Y 3 R p b 2 4 x L 1 N o Z W V 0 M S 9 B d X R v U m V t b 3 Z l Z E N v b H V t b n M x L n t D b 2 x 1 b W 4 z L D J 9 J n F 1 b 3 Q 7 L C Z x d W 9 0 O 1 N l Y 3 R p b 2 4 x L 1 N o Z W V 0 M S 9 B d X R v U m V t b 3 Z l Z E N v b H V t b n M x L n t D b 2 x 1 b W 4 0 L D N 9 J n F 1 b 3 Q 7 X S w m c X V v d D t S Z W x h d G l v b n N o a X B J b m Z v J n F 1 b 3 Q 7 O l t d f S I g L z 4 8 L 1 N 0 Y W J s Z U V u d H J p Z X M + P C 9 J d G V t P j x J d G V t P j x J d G V t T G 9 j Y X R p b 2 4 + P E l 0 Z W 1 U e X B l P k Z v c m 1 1 b G E 8 L 0 l 0 Z W 1 U e X B l P j x J d G V t U G F 0 a D 5 T Z W N 0 a W 9 u M S 9 T a G V l d D E v J U U 2 J U J B J T k w P C 9 J d G V t U G F 0 a D 4 8 L 0 l 0 Z W 1 M b 2 N h d G l v b j 4 8 U 3 R h Y m x l R W 5 0 c m l l c y A v P j w v S X R l b T 4 8 S X R l b T 4 8 S X R l b U x v Y 2 F 0 a W 9 u P j x J d G V t V H l w Z T 5 G b 3 J t d W x h P C 9 J d G V t V H l w Z T 4 8 S X R l b V B h d G g + U 2 V j d G l v b j E v U 2 h l Z X Q x L 1 N o Z W V 0 M V 9 T a G V l d D w v S X R l b V B h d G g + P C 9 J d G V t T G 9 j Y X R p b 2 4 + P F N 0 Y W J s Z U V u d H J p Z X M g L z 4 8 L 0 l 0 Z W 0 + P E l 0 Z W 0 + P E l 0 Z W 1 M b 2 N h d G l v b j 4 8 S X R l b V R 5 c G U + R m 9 y b X V s Y T w v S X R l b V R 5 c G U + P E l 0 Z W 1 Q Y X R o P l N l Y 3 R p b 2 4 x L 1 N o Z W V 0 M S 8 l R T Y l O U I l Q j Q l R T Y l O T Q l Q j k l R T c l O U E l O D Q l R T c l Q j E l Q k I l R T U l O U U l O E I 8 L 0 l 0 Z W 1 Q Y X R o P j w v S X R l b U x v Y 2 F 0 a W 9 u P j x T d G F i b G V F b n R y a W V z I C 8 + P C 9 J d G V t P j x J d G V t P j x J d G V t T G 9 j Y X R p b 2 4 + P E l 0 Z W 1 U e X B l P k Z v c m 1 1 b G E 8 L 0 l 0 Z W 1 U e X B l P j x J d G V t U G F 0 a D 5 T Z W N 0 a W 9 u M S 9 T a G V l d D E l M j A o M i k 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W v v O i I q i I g L z 4 8 R W 5 0 c n k g V H l w Z T 0 i R m l s b F R h c m d l d C I g V m F s d W U 9 I n N T a G V l d D F f X z I i I C 8 + P E V u d H J 5 I F R 5 c G U 9 I k Z p b G x l Z E N v b X B s Z X R l U m V z d W x 0 V G 9 X b 3 J r c 2 h l Z X Q i I F Z h b H V l P S J s M S I g L z 4 8 R W 5 0 c n k g V H l w Z T 0 i Q W R k Z W R U b 0 R h d G F N b 2 R l b C I g V m F s d W U 9 I m w w I i A v P j x F b n R y e S B U e X B l P S J G a W x s Q 2 9 1 b n Q i I F Z h b H V l P S J s M z Y 3 N C I g L z 4 8 R W 5 0 c n k g V H l w Z T 0 i R m l s b E V y c m 9 y Q 2 9 k Z S I g V m F s d W U 9 I n N V b m t u b 3 d u I i A v P j x F b n R y e S B U e X B l P S J G a W x s R X J y b 3 J D b 3 V u d C I g V m F s d W U 9 I m w w I i A v P j x F b n R y e S B U e X B l P S J G a W x s T G F z d F V w Z G F 0 Z W Q i I F Z h b H V l P S J k M j A y M y 0 x M i 0 w N F Q x M T o x M z o x N i 4 w M j E 1 N T Q 3 W i I g L z 4 8 R W 5 0 c n k g V H l w Z T 0 i R m l s b E N v b H V t b l R 5 c G V z I i B W Y W x 1 Z T 0 i c 0 J n W U d C Z z 0 9 I i A v P j x F b n R y e S B U e X B l P S J G a W x s Q 2 9 s d W 1 u T m F t Z X M i I F Z h b H V l P S J z W y Z x d W 9 0 O 0 N v b H V t b j E m c X V v d D s s J n F 1 b 3 Q 7 Q 2 9 s d W 1 u M i Z x d W 9 0 O y w m c X V v d D t D b 2 x 1 b W 4 z J n F 1 b 3 Q 7 L C Z x d W 9 0 O 0 N v b H V t b j Q m c X V v d D t d I i A v P j x F b n R y e S B U e X B l P S J G a W x s U 3 R h d H V z I i B W Y W x 1 Z T 0 i c 0 N v b X B s Z X R l I i A v P j x F b n R y e S B U e X B l P S J S Z W x h d G l v b n N o a X B J b m Z v Q 2 9 u d G F p b m V y I i B W Y W x 1 Z T 0 i c 3 s m c X V v d D t j b 2 x 1 b W 5 D b 3 V u d C Z x d W 9 0 O z o 0 L C Z x d W 9 0 O 2 t l e U N v b H V t b k 5 h b W V z J n F 1 b 3 Q 7 O l t d L C Z x d W 9 0 O 3 F 1 Z X J 5 U m V s Y X R p b 2 5 z a G l w c y Z x d W 9 0 O z p b X S w m c X V v d D t j b 2 x 1 b W 5 J Z G V u d G l 0 a W V z J n F 1 b 3 Q 7 O l s m c X V v d D t T Z W N 0 a W 9 u M S 9 T a G V l d D E g K D I p L 0 F 1 d G 9 S Z W 1 v d m V k Q 2 9 s d W 1 u c z E u e 0 N v b H V t b j E s M H 0 m c X V v d D s s J n F 1 b 3 Q 7 U 2 V j d G l v b j E v U 2 h l Z X Q x I C g y K S 9 B d X R v U m V t b 3 Z l Z E N v b H V t b n M x L n t D b 2 x 1 b W 4 y L D F 9 J n F 1 b 3 Q 7 L C Z x d W 9 0 O 1 N l Y 3 R p b 2 4 x L 1 N o Z W V 0 M S A o M i k v Q X V 0 b 1 J l b W 9 2 Z W R D b 2 x 1 b W 5 z M S 5 7 Q 2 9 s d W 1 u M y w y f S Z x d W 9 0 O y w m c X V v d D t T Z W N 0 a W 9 u M S 9 T a G V l d D E g K D I p L 0 F 1 d G 9 S Z W 1 v d m V k Q 2 9 s d W 1 u c z E u e 0 N v b H V t b j Q s M 3 0 m c X V v d D t d L C Z x d W 9 0 O 0 N v b H V t b k N v d W 5 0 J n F 1 b 3 Q 7 O j Q s J n F 1 b 3 Q 7 S 2 V 5 Q 2 9 s d W 1 u T m F t Z X M m c X V v d D s 6 W 1 0 s J n F 1 b 3 Q 7 Q 2 9 s d W 1 u S W R l b n R p d G l l c y Z x d W 9 0 O z p b J n F 1 b 3 Q 7 U 2 V j d G l v b j E v U 2 h l Z X Q x I C g y K S 9 B d X R v U m V t b 3 Z l Z E N v b H V t b n M x L n t D b 2 x 1 b W 4 x L D B 9 J n F 1 b 3 Q 7 L C Z x d W 9 0 O 1 N l Y 3 R p b 2 4 x L 1 N o Z W V 0 M S A o M i k v Q X V 0 b 1 J l b W 9 2 Z W R D b 2 x 1 b W 5 z M S 5 7 Q 2 9 s d W 1 u M i w x f S Z x d W 9 0 O y w m c X V v d D t T Z W N 0 a W 9 u M S 9 T a G V l d D E g K D I p L 0 F 1 d G 9 S Z W 1 v d m V k Q 2 9 s d W 1 u c z E u e 0 N v b H V t b j M s M n 0 m c X V v d D s s J n F 1 b 3 Q 7 U 2 V j d G l v b j E v U 2 h l Z X Q x I C g y K S 9 B d X R v U m V t b 3 Z l Z E N v b H V t b n M x L n t D b 2 x 1 b W 4 0 L D N 9 J n F 1 b 3 Q 7 X S w m c X V v d D t S Z W x h d G l v b n N o a X B J b m Z v J n F 1 b 3 Q 7 O l t d f S I g L z 4 8 L 1 N 0 Y W J s Z U V u d H J p Z X M + P C 9 J d G V t P j x J d G V t P j x J d G V t T G 9 j Y X R p b 2 4 + P E l 0 Z W 1 U e X B l P k Z v c m 1 1 b G E 8 L 0 l 0 Z W 1 U e X B l P j x J d G V t U G F 0 a D 5 T Z W N 0 a W 9 u M S 9 T a G V l d D E l M j A o M i k v J U U 2 J U J B J T k w P C 9 J d G V t U G F 0 a D 4 8 L 0 l 0 Z W 1 M b 2 N h d G l v b j 4 8 U 3 R h Y m x l R W 5 0 c m l l c y A v P j w v S X R l b T 4 8 S X R l b T 4 8 S X R l b U x v Y 2 F 0 a W 9 u P j x J d G V t V H l w Z T 5 G b 3 J t d W x h P C 9 J d G V t V H l w Z T 4 8 S X R l b V B h d G g + U 2 V j d G l v b j E v U 2 h l Z X Q x J T I w K D I p L 1 N o Z W V 0 M V 9 T a G V l d D w v S X R l b V B h d G g + P C 9 J d G V t T G 9 j Y X R p b 2 4 + P F N 0 Y W J s Z U V u d H J p Z X M g L z 4 8 L 0 l 0 Z W 0 + P E l 0 Z W 0 + P E l 0 Z W 1 M b 2 N h d G l v b j 4 8 S X R l b V R 5 c G U + R m 9 y b X V s Y T w v S X R l b V R 5 c G U + P E l 0 Z W 1 Q Y X R o P l N l Y 3 R p b 2 4 x L 1 N o Z W V 0 M S U y M C g y K S 8 l R T Y l O U I l Q j Q l R T Y l O T Q l Q j k l R T c l O U E l O D Q l R T c l Q j E l Q k I l R T U l O U U l O E I 8 L 0 l 0 Z W 1 Q Y X R o P j w v S X R l b U x v Y 2 F 0 a W 9 u P j x T d G F i b G V F b n R y a W V z I C 8 + P C 9 J d G V t P j x J d G V t P j x J d G V t T G 9 j Y X R p b 2 4 + P E l 0 Z W 1 U e X B l P k Z v c m 1 1 b G E 8 L 0 l 0 Z W 1 U e X B l P j x J d G V t U G F 0 a D 5 T Z W N 0 a W 9 u M S 9 T a G V l d D E l M j A o M y k 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T m F 2 a W d h d G l v b l N 0 Z X B O Y W 1 l I i B W Y W x 1 Z T 0 i c + W v v O i I q i I g L z 4 8 R W 5 0 c n k g V H l w Z T 0 i T m F t Z V V w Z G F 0 Z W R B Z n R l c k Z p b G w i I F Z h b H V l P S J s M C I g L z 4 8 R W 5 0 c n k g V H l w Z T 0 i U m V z d W x 0 V H l w Z S I g V m F s d W U 9 I n N F e G N l c H R p b 2 4 i I C 8 + P E V u d H J 5 I F R 5 c G U 9 I k J 1 Z m Z l c k 5 l e H R S Z W Z y Z X N o I i B W Y W x 1 Z T 0 i b D E i I C 8 + P E V u d H J 5 I F R 5 c G U 9 I k Z p b G x U Y X J n Z X Q i I F Z h b H V l P S J z U 2 h l Z X Q x X 1 8 z I i A v P j x F b n R y e S B U e X B l P S J G a W x s Z W R D b 2 1 w b G V 0 Z V J l c 3 V s d F R v V 2 9 y a 3 N o Z W V 0 I i B W Y W x 1 Z T 0 i b D E i I C 8 + P E V u d H J 5 I F R 5 c G U 9 I k F k Z G V k V G 9 E Y X R h T W 9 k Z W w i I F Z h b H V l P S J s M C I g L z 4 8 R W 5 0 c n k g V H l w Z T 0 i R m l s b E N v d W 5 0 I i B W Y W x 1 Z T 0 i b D k w N y I g L z 4 8 R W 5 0 c n k g V H l w Z T 0 i R m l s b E V y c m 9 y Q 2 9 k Z S I g V m F s d W U 9 I n N V b m t u b 3 d u I i A v P j x F b n R y e S B U e X B l P S J G a W x s R X J y b 3 J D b 3 V u d C I g V m F s d W U 9 I m w w I i A v P j x F b n R y e S B U e X B l P S J G a W x s T G F z d F V w Z G F 0 Z W Q i I F Z h b H V l P S J k M j A y M y 0 x M i 0 w N F Q x M T o x N T o 0 M i 4 1 M T k 2 N D g 4 W i I g L z 4 8 R W 5 0 c n k g V H l w Z T 0 i R m l s b E N v b H V t b l R 5 c G V z I i B W Y W x 1 Z T 0 i c 0 J n W U d C Z z 0 9 I i A v P j x F b n R y e S B U e X B l P S J G a W x s Q 2 9 s d W 1 u T m F t Z X M i I F Z h b H V l P S J z W y Z x d W 9 0 O 0 N v b H V t b j E m c X V v d D s s J n F 1 b 3 Q 7 Q 2 9 s d W 1 u M i Z x d W 9 0 O y w m c X V v d D t D b 2 x 1 b W 4 z J n F 1 b 3 Q 7 L C Z x d W 9 0 O 0 N v b H V t b j Q m c X V v d D t d I i A v P j x F b n R y e S B U e X B l P S J G a W x s U 3 R h d H V z I i B W Y W x 1 Z T 0 i c 0 N v b X B s Z X R l I i A v P j x F b n R y e S B U e X B l P S J S Z W x h d G l v b n N o a X B J b m Z v Q 2 9 u d G F p b m V y I i B W Y W x 1 Z T 0 i c 3 s m c X V v d D t j b 2 x 1 b W 5 D b 3 V u d C Z x d W 9 0 O z o 0 L C Z x d W 9 0 O 2 t l e U N v b H V t b k 5 h b W V z J n F 1 b 3 Q 7 O l t d L C Z x d W 9 0 O 3 F 1 Z X J 5 U m V s Y X R p b 2 5 z a G l w c y Z x d W 9 0 O z p b X S w m c X V v d D t j b 2 x 1 b W 5 J Z G V u d G l 0 a W V z J n F 1 b 3 Q 7 O l s m c X V v d D t T Z W N 0 a W 9 u M S 9 T a G V l d D E g K D M p L 0 F 1 d G 9 S Z W 1 v d m V k Q 2 9 s d W 1 u c z E u e 0 N v b H V t b j E s M H 0 m c X V v d D s s J n F 1 b 3 Q 7 U 2 V j d G l v b j E v U 2 h l Z X Q x I C g z K S 9 B d X R v U m V t b 3 Z l Z E N v b H V t b n M x L n t D b 2 x 1 b W 4 y L D F 9 J n F 1 b 3 Q 7 L C Z x d W 9 0 O 1 N l Y 3 R p b 2 4 x L 1 N o Z W V 0 M S A o M y k v Q X V 0 b 1 J l b W 9 2 Z W R D b 2 x 1 b W 5 z M S 5 7 Q 2 9 s d W 1 u M y w y f S Z x d W 9 0 O y w m c X V v d D t T Z W N 0 a W 9 u M S 9 T a G V l d D E g K D M p L 0 F 1 d G 9 S Z W 1 v d m V k Q 2 9 s d W 1 u c z E u e 0 N v b H V t b j Q s M 3 0 m c X V v d D t d L C Z x d W 9 0 O 0 N v b H V t b k N v d W 5 0 J n F 1 b 3 Q 7 O j Q s J n F 1 b 3 Q 7 S 2 V 5 Q 2 9 s d W 1 u T m F t Z X M m c X V v d D s 6 W 1 0 s J n F 1 b 3 Q 7 Q 2 9 s d W 1 u S W R l b n R p d G l l c y Z x d W 9 0 O z p b J n F 1 b 3 Q 7 U 2 V j d G l v b j E v U 2 h l Z X Q x I C g z K S 9 B d X R v U m V t b 3 Z l Z E N v b H V t b n M x L n t D b 2 x 1 b W 4 x L D B 9 J n F 1 b 3 Q 7 L C Z x d W 9 0 O 1 N l Y 3 R p b 2 4 x L 1 N o Z W V 0 M S A o M y k v Q X V 0 b 1 J l b W 9 2 Z W R D b 2 x 1 b W 5 z M S 5 7 Q 2 9 s d W 1 u M i w x f S Z x d W 9 0 O y w m c X V v d D t T Z W N 0 a W 9 u M S 9 T a G V l d D E g K D M p L 0 F 1 d G 9 S Z W 1 v d m V k Q 2 9 s d W 1 u c z E u e 0 N v b H V t b j M s M n 0 m c X V v d D s s J n F 1 b 3 Q 7 U 2 V j d G l v b j E v U 2 h l Z X Q x I C g z K S 9 B d X R v U m V t b 3 Z l Z E N v b H V t b n M x L n t D b 2 x 1 b W 4 0 L D N 9 J n F 1 b 3 Q 7 X S w m c X V v d D t S Z W x h d G l v b n N o a X B J b m Z v J n F 1 b 3 Q 7 O l t d f S I g L z 4 8 L 1 N 0 Y W J s Z U V u d H J p Z X M + P C 9 J d G V t P j x J d G V t P j x J d G V t T G 9 j Y X R p b 2 4 + P E l 0 Z W 1 U e X B l P k Z v c m 1 1 b G E 8 L 0 l 0 Z W 1 U e X B l P j x J d G V t U G F 0 a D 5 T Z W N 0 a W 9 u M S 9 T a G V l d D E l M j A o M y k v J U U 2 J U J B J T k w P C 9 J d G V t U G F 0 a D 4 8 L 0 l 0 Z W 1 M b 2 N h d G l v b j 4 8 U 3 R h Y m x l R W 5 0 c m l l c y A v P j w v S X R l b T 4 8 S X R l b T 4 8 S X R l b U x v Y 2 F 0 a W 9 u P j x J d G V t V H l w Z T 5 G b 3 J t d W x h P C 9 J d G V t V H l w Z T 4 8 S X R l b V B h d G g + U 2 V j d G l v b j E v U 2 h l Z X Q x J T I w K D M p L 1 N o Z W V 0 M V 9 T a G V l d D w v S X R l b V B h d G g + P C 9 J d G V t T G 9 j Y X R p b 2 4 + P F N 0 Y W J s Z U V u d H J p Z X M g L z 4 8 L 0 l 0 Z W 0 + P E l 0 Z W 0 + P E l 0 Z W 1 M b 2 N h d G l v b j 4 8 S X R l b V R 5 c G U + R m 9 y b X V s Y T w v S X R l b V R 5 c G U + P E l 0 Z W 1 Q Y X R o P l N l Y 3 R p b 2 4 x L 1 N o Z W V 0 M S U y M C g z K S 8 l R T Y l O U I l Q j Q l R T Y l O T Q l Q j k l R T c l O U E l O D Q l R T c l Q j E l Q k I l R T U l O U U l O E I 8 L 0 l 0 Z W 1 Q Y X R o P j w v S X R l b U x v Y 2 F 0 a W 9 u P j x T d G F i b G V F b n R y a W V z I C 8 + P C 9 J d G V t P j x J d G V t P j x J d G V t T G 9 j Y X R p b 2 4 + P E l 0 Z W 1 U e X B l P k Z v c m 1 1 b G E 8 L 0 l 0 Z W 1 U e X B l P j x J d G V t U G F 0 a D 5 T Z W N 0 a W 9 u M S 9 T a G V l d D E l M j A o N C k 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T m F 2 a W d h d G l v b l N 0 Z X B O Y W 1 l I i B W Y W x 1 Z T 0 i c + W v v O i I q i I g L z 4 8 R W 5 0 c n k g V H l w Z T 0 i T m F t Z V V w Z G F 0 Z W R B Z n R l c k Z p b G w i I F Z h b H V l P S J s M C I g L z 4 8 R W 5 0 c n k g V H l w Z T 0 i U m V z d W x 0 V H l w Z S I g V m F s d W U 9 I n N F e G N l c H R p b 2 4 i I C 8 + P E V u d H J 5 I F R 5 c G U 9 I k J 1 Z m Z l c k 5 l e H R S Z W Z y Z X N o I i B W Y W x 1 Z T 0 i b D E i I C 8 + P E V u d H J 5 I F R 5 c G U 9 I k Z p b G x U Y X J n Z X Q i I F Z h b H V l P S J z U 2 h l Z X Q x X 1 8 0 I i A v P j x F b n R y e S B U e X B l P S J G a W x s Z W R D b 2 1 w b G V 0 Z V J l c 3 V s d F R v V 2 9 y a 3 N o Z W V 0 I i B W Y W x 1 Z T 0 i b D E i I C 8 + P E V u d H J 5 I F R 5 c G U 9 I k F k Z G V k V G 9 E Y X R h T W 9 k Z W w i I F Z h b H V l P S J s M C I g L z 4 8 R W 5 0 c n k g V H l w Z T 0 i R m l s b E N v d W 5 0 I i B W Y W x 1 Z T 0 i b D E 5 M i I g L z 4 8 R W 5 0 c n k g V H l w Z T 0 i R m l s b E V y c m 9 y Q 2 9 k Z S I g V m F s d W U 9 I n N V b m t u b 3 d u I i A v P j x F b n R y e S B U e X B l P S J G a W x s R X J y b 3 J D b 3 V u d C I g V m F s d W U 9 I m w w I i A v P j x F b n R y e S B U e X B l P S J G a W x s T G F z d F V w Z G F 0 Z W Q i I F Z h b H V l P S J k M j A y M y 0 x M i 0 w N F Q x M T o x N j o z O S 4 y M T U z N z M 5 W i I g L z 4 8 R W 5 0 c n k g V H l w Z T 0 i R m l s b E N v b H V t b l R 5 c G V z I i B W Y W x 1 Z T 0 i c 0 J n W U d C Z z 0 9 I i A v P j x F b n R y e S B U e X B l P S J G a W x s Q 2 9 s d W 1 u T m F t Z X M i I F Z h b H V l P S J z W y Z x d W 9 0 O 0 N v b H V t b j E m c X V v d D s s J n F 1 b 3 Q 7 Q 2 9 s d W 1 u M i Z x d W 9 0 O y w m c X V v d D t D b 2 x 1 b W 4 z J n F 1 b 3 Q 7 L C Z x d W 9 0 O 0 N v b H V t b j Q m c X V v d D t d I i A v P j x F b n R y e S B U e X B l P S J G a W x s U 3 R h d H V z I i B W Y W x 1 Z T 0 i c 0 N v b X B s Z X R l I i A v P j x F b n R y e S B U e X B l P S J S Z W x h d G l v b n N o a X B J b m Z v Q 2 9 u d G F p b m V y I i B W Y W x 1 Z T 0 i c 3 s m c X V v d D t j b 2 x 1 b W 5 D b 3 V u d C Z x d W 9 0 O z o 0 L C Z x d W 9 0 O 2 t l e U N v b H V t b k 5 h b W V z J n F 1 b 3 Q 7 O l t d L C Z x d W 9 0 O 3 F 1 Z X J 5 U m V s Y X R p b 2 5 z a G l w c y Z x d W 9 0 O z p b X S w m c X V v d D t j b 2 x 1 b W 5 J Z G V u d G l 0 a W V z J n F 1 b 3 Q 7 O l s m c X V v d D t T Z W N 0 a W 9 u M S 9 T a G V l d D E g K D Q p L 0 F 1 d G 9 S Z W 1 v d m V k Q 2 9 s d W 1 u c z E u e 0 N v b H V t b j E s M H 0 m c X V v d D s s J n F 1 b 3 Q 7 U 2 V j d G l v b j E v U 2 h l Z X Q x I C g 0 K S 9 B d X R v U m V t b 3 Z l Z E N v b H V t b n M x L n t D b 2 x 1 b W 4 y L D F 9 J n F 1 b 3 Q 7 L C Z x d W 9 0 O 1 N l Y 3 R p b 2 4 x L 1 N o Z W V 0 M S A o N C k v Q X V 0 b 1 J l b W 9 2 Z W R D b 2 x 1 b W 5 z M S 5 7 Q 2 9 s d W 1 u M y w y f S Z x d W 9 0 O y w m c X V v d D t T Z W N 0 a W 9 u M S 9 T a G V l d D E g K D Q p L 0 F 1 d G 9 S Z W 1 v d m V k Q 2 9 s d W 1 u c z E u e 0 N v b H V t b j Q s M 3 0 m c X V v d D t d L C Z x d W 9 0 O 0 N v b H V t b k N v d W 5 0 J n F 1 b 3 Q 7 O j Q s J n F 1 b 3 Q 7 S 2 V 5 Q 2 9 s d W 1 u T m F t Z X M m c X V v d D s 6 W 1 0 s J n F 1 b 3 Q 7 Q 2 9 s d W 1 u S W R l b n R p d G l l c y Z x d W 9 0 O z p b J n F 1 b 3 Q 7 U 2 V j d G l v b j E v U 2 h l Z X Q x I C g 0 K S 9 B d X R v U m V t b 3 Z l Z E N v b H V t b n M x L n t D b 2 x 1 b W 4 x L D B 9 J n F 1 b 3 Q 7 L C Z x d W 9 0 O 1 N l Y 3 R p b 2 4 x L 1 N o Z W V 0 M S A o N C k v Q X V 0 b 1 J l b W 9 2 Z W R D b 2 x 1 b W 5 z M S 5 7 Q 2 9 s d W 1 u M i w x f S Z x d W 9 0 O y w m c X V v d D t T Z W N 0 a W 9 u M S 9 T a G V l d D E g K D Q p L 0 F 1 d G 9 S Z W 1 v d m V k Q 2 9 s d W 1 u c z E u e 0 N v b H V t b j M s M n 0 m c X V v d D s s J n F 1 b 3 Q 7 U 2 V j d G l v b j E v U 2 h l Z X Q x I C g 0 K S 9 B d X R v U m V t b 3 Z l Z E N v b H V t b n M x L n t D b 2 x 1 b W 4 0 L D N 9 J n F 1 b 3 Q 7 X S w m c X V v d D t S Z W x h d G l v b n N o a X B J b m Z v J n F 1 b 3 Q 7 O l t d f S I g L z 4 8 L 1 N 0 Y W J s Z U V u d H J p Z X M + P C 9 J d G V t P j x J d G V t P j x J d G V t T G 9 j Y X R p b 2 4 + P E l 0 Z W 1 U e X B l P k Z v c m 1 1 b G E 8 L 0 l 0 Z W 1 U e X B l P j x J d G V t U G F 0 a D 5 T Z W N 0 a W 9 u M S 9 T a G V l d D E l M j A o N C k v J U U 2 J U J B J T k w P C 9 J d G V t U G F 0 a D 4 8 L 0 l 0 Z W 1 M b 2 N h d G l v b j 4 8 U 3 R h Y m x l R W 5 0 c m l l c y A v P j w v S X R l b T 4 8 S X R l b T 4 8 S X R l b U x v Y 2 F 0 a W 9 u P j x J d G V t V H l w Z T 5 G b 3 J t d W x h P C 9 J d G V t V H l w Z T 4 8 S X R l b V B h d G g + U 2 V j d G l v b j E v U 2 h l Z X Q x J T I w K D Q p L 1 N o Z W V 0 M V 9 T a G V l d D w v S X R l b V B h d G g + P C 9 J d G V t T G 9 j Y X R p b 2 4 + P F N 0 Y W J s Z U V u d H J p Z X M g L z 4 8 L 0 l 0 Z W 0 + P E l 0 Z W 0 + P E l 0 Z W 1 M b 2 N h d G l v b j 4 8 S X R l b V R 5 c G U + R m 9 y b X V s Y T w v S X R l b V R 5 c G U + P E l 0 Z W 1 Q Y X R o P l N l Y 3 R p b 2 4 x L 1 N o Z W V 0 M S U y M C g 0 K S 8 l R T Y l O U I l Q j Q l R T Y l O T Q l Q j k l R T c l O U E l O D Q l R T c l Q j E l Q k I l R T U l O U U l O E I 8 L 0 l 0 Z W 1 Q Y X R o P j w v S X R l b U x v Y 2 F 0 a W 9 u P j x T d G F i b G V F b n R y a W V z I C 8 + P C 9 J d G V t P j x J d G V t P j x J d G V t T G 9 j Y X R p b 2 4 + P E l 0 Z W 1 U e X B l P k Z v c m 1 1 b G E 8 L 0 l 0 Z W 1 U e X B l P j x J d G V t U G F 0 a D 5 T Z W N 0 a W 9 u M S 9 T a G V l d D E l M j A o N S k 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T m F 2 a W d h d G l v b l N 0 Z X B O Y W 1 l I i B W Y W x 1 Z T 0 i c + W v v O i I q i I g L z 4 8 R W 5 0 c n k g V H l w Z T 0 i T m F t Z V V w Z G F 0 Z W R B Z n R l c k Z p b G w i I F Z h b H V l P S J s M C I g L z 4 8 R W 5 0 c n k g V H l w Z T 0 i U m V z d W x 0 V H l w Z S I g V m F s d W U 9 I n N F e G N l c H R p b 2 4 i I C 8 + P E V u d H J 5 I F R 5 c G U 9 I k J 1 Z m Z l c k 5 l e H R S Z W Z y Z X N o I i B W Y W x 1 Z T 0 i b D E i I C 8 + P E V u d H J 5 I F R 5 c G U 9 I k Z p b G x U Y X J n Z X Q i I F Z h b H V l P S J z U 2 h l Z X Q x X 1 8 1 I i A v P j x F b n R y e S B U e X B l P S J G a W x s Z W R D b 2 1 w b G V 0 Z V J l c 3 V s d F R v V 2 9 y a 3 N o Z W V 0 I i B W Y W x 1 Z T 0 i b D E i I C 8 + P E V u d H J 5 I F R 5 c G U 9 I k F k Z G V k V G 9 E Y X R h T W 9 k Z W w i I F Z h b H V l P S J s M C I g L z 4 8 R W 5 0 c n k g V H l w Z T 0 i R m l s b E N v d W 5 0 I i B W Y W x 1 Z T 0 i b D Q 4 N y I g L z 4 8 R W 5 0 c n k g V H l w Z T 0 i R m l s b E V y c m 9 y Q 2 9 k Z S I g V m F s d W U 9 I n N V b m t u b 3 d u I i A v P j x F b n R y e S B U e X B l P S J G a W x s R X J y b 3 J D b 3 V u d C I g V m F s d W U 9 I m w w I i A v P j x F b n R y e S B U e X B l P S J G a W x s T G F z d F V w Z G F 0 Z W Q i I F Z h b H V l P S J k M j A y M y 0 x M i 0 w N F Q x M T o x O D o y M y 4 w N T c 0 M T Q y W i I g L z 4 8 R W 5 0 c n k g V H l w Z T 0 i R m l s b E N v b H V t b l R 5 c G V z I i B W Y W x 1 Z T 0 i c 0 J n W U d C Z z 0 9 I i A v P j x F b n R y e S B U e X B l P S J G a W x s Q 2 9 s d W 1 u T m F t Z X M i I F Z h b H V l P S J z W y Z x d W 9 0 O 0 N v b H V t b j E m c X V v d D s s J n F 1 b 3 Q 7 Q 2 9 s d W 1 u M i Z x d W 9 0 O y w m c X V v d D t D b 2 x 1 b W 4 z J n F 1 b 3 Q 7 L C Z x d W 9 0 O 0 N v b H V t b j Q m c X V v d D t d I i A v P j x F b n R y e S B U e X B l P S J G a W x s U 3 R h d H V z I i B W Y W x 1 Z T 0 i c 0 N v b X B s Z X R l I i A v P j x F b n R y e S B U e X B l P S J S Z W x h d G l v b n N o a X B J b m Z v Q 2 9 u d G F p b m V y I i B W Y W x 1 Z T 0 i c 3 s m c X V v d D t j b 2 x 1 b W 5 D b 3 V u d C Z x d W 9 0 O z o 0 L C Z x d W 9 0 O 2 t l e U N v b H V t b k 5 h b W V z J n F 1 b 3 Q 7 O l t d L C Z x d W 9 0 O 3 F 1 Z X J 5 U m V s Y X R p b 2 5 z a G l w c y Z x d W 9 0 O z p b X S w m c X V v d D t j b 2 x 1 b W 5 J Z G V u d G l 0 a W V z J n F 1 b 3 Q 7 O l s m c X V v d D t T Z W N 0 a W 9 u M S 9 T a G V l d D E g K D U p L 0 F 1 d G 9 S Z W 1 v d m V k Q 2 9 s d W 1 u c z E u e 0 N v b H V t b j E s M H 0 m c X V v d D s s J n F 1 b 3 Q 7 U 2 V j d G l v b j E v U 2 h l Z X Q x I C g 1 K S 9 B d X R v U m V t b 3 Z l Z E N v b H V t b n M x L n t D b 2 x 1 b W 4 y L D F 9 J n F 1 b 3 Q 7 L C Z x d W 9 0 O 1 N l Y 3 R p b 2 4 x L 1 N o Z W V 0 M S A o N S k v Q X V 0 b 1 J l b W 9 2 Z W R D b 2 x 1 b W 5 z M S 5 7 Q 2 9 s d W 1 u M y w y f S Z x d W 9 0 O y w m c X V v d D t T Z W N 0 a W 9 u M S 9 T a G V l d D E g K D U p L 0 F 1 d G 9 S Z W 1 v d m V k Q 2 9 s d W 1 u c z E u e 0 N v b H V t b j Q s M 3 0 m c X V v d D t d L C Z x d W 9 0 O 0 N v b H V t b k N v d W 5 0 J n F 1 b 3 Q 7 O j Q s J n F 1 b 3 Q 7 S 2 V 5 Q 2 9 s d W 1 u T m F t Z X M m c X V v d D s 6 W 1 0 s J n F 1 b 3 Q 7 Q 2 9 s d W 1 u S W R l b n R p d G l l c y Z x d W 9 0 O z p b J n F 1 b 3 Q 7 U 2 V j d G l v b j E v U 2 h l Z X Q x I C g 1 K S 9 B d X R v U m V t b 3 Z l Z E N v b H V t b n M x L n t D b 2 x 1 b W 4 x L D B 9 J n F 1 b 3 Q 7 L C Z x d W 9 0 O 1 N l Y 3 R p b 2 4 x L 1 N o Z W V 0 M S A o N S k v Q X V 0 b 1 J l b W 9 2 Z W R D b 2 x 1 b W 5 z M S 5 7 Q 2 9 s d W 1 u M i w x f S Z x d W 9 0 O y w m c X V v d D t T Z W N 0 a W 9 u M S 9 T a G V l d D E g K D U p L 0 F 1 d G 9 S Z W 1 v d m V k Q 2 9 s d W 1 u c z E u e 0 N v b H V t b j M s M n 0 m c X V v d D s s J n F 1 b 3 Q 7 U 2 V j d G l v b j E v U 2 h l Z X Q x I C g 1 K S 9 B d X R v U m V t b 3 Z l Z E N v b H V t b n M x L n t D b 2 x 1 b W 4 0 L D N 9 J n F 1 b 3 Q 7 X S w m c X V v d D t S Z W x h d G l v b n N o a X B J b m Z v J n F 1 b 3 Q 7 O l t d f S I g L z 4 8 L 1 N 0 Y W J s Z U V u d H J p Z X M + P C 9 J d G V t P j x J d G V t P j x J d G V t T G 9 j Y X R p b 2 4 + P E l 0 Z W 1 U e X B l P k Z v c m 1 1 b G E 8 L 0 l 0 Z W 1 U e X B l P j x J d G V t U G F 0 a D 5 T Z W N 0 a W 9 u M S 9 T a G V l d D E l M j A o N S k v J U U 2 J U J B J T k w P C 9 J d G V t U G F 0 a D 4 8 L 0 l 0 Z W 1 M b 2 N h d G l v b j 4 8 U 3 R h Y m x l R W 5 0 c m l l c y A v P j w v S X R l b T 4 8 S X R l b T 4 8 S X R l b U x v Y 2 F 0 a W 9 u P j x J d G V t V H l w Z T 5 G b 3 J t d W x h P C 9 J d G V t V H l w Z T 4 8 S X R l b V B h d G g + U 2 V j d G l v b j E v U 2 h l Z X Q x J T I w K D U p L 1 N o Z W V 0 M V 9 T a G V l d D w v S X R l b V B h d G g + P C 9 J d G V t T G 9 j Y X R p b 2 4 + P F N 0 Y W J s Z U V u d H J p Z X M g L z 4 8 L 0 l 0 Z W 0 + P E l 0 Z W 0 + P E l 0 Z W 1 M b 2 N h d G l v b j 4 8 S X R l b V R 5 c G U + R m 9 y b X V s Y T w v S X R l b V R 5 c G U + P E l 0 Z W 1 Q Y X R o P l N l Y 3 R p b 2 4 x L 1 N o Z W V 0 M S U y M C g 1 K S 8 l R T Y l O U I l Q j Q l R T Y l O T Q l Q j k l R T c l O U E l O D Q l R T c l Q j E l Q k I l R T U l O U U l O E I 8 L 0 l 0 Z W 1 Q Y X R o P j w v S X R l b U x v Y 2 F 0 a W 9 u P j x T d G F i b G V F b n R y a W V z I C 8 + P C 9 J d G V t P j x J d G V t P j x J d G V t T G 9 j Y X R p b 2 4 + P E l 0 Z W 1 U e X B l P k Z v c m 1 1 b G E 8 L 0 l 0 Z W 1 U e X B l P j x J d G V t U G F 0 a D 5 T Z W N 0 a W 9 u M S 9 T a G V l d D E l M j A o N i 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W v v O i I q i I g L z 4 8 R W 5 0 c n k g V H l w Z T 0 i R m l s b G V k Q 2 9 t c G x l d G V S Z X N 1 b H R U b 1 d v c m t z a G V l d C I g V m F s d W U 9 I m w x I i A v P j x F b n R y e S B U e X B l P S J B Z G R l Z F R v R G F 0 Y U 1 v Z G V s I i B W Y W x 1 Z T 0 i b D A i I C 8 + P E V u d H J 5 I F R 5 c G U 9 I k Z p b G x D b 3 V u d C I g V m F s d W U 9 I m w z O C I g L z 4 8 R W 5 0 c n k g V H l w Z T 0 i R m l s b E V y c m 9 y Q 2 9 k Z S I g V m F s d W U 9 I n N V b m t u b 3 d u I i A v P j x F b n R y e S B U e X B l P S J G a W x s R X J y b 3 J D b 3 V u d C I g V m F s d W U 9 I m w w I i A v P j x F b n R y e S B U e X B l P S J G a W x s T G F z d F V w Z G F 0 Z W Q i I F Z h b H V l P S J k M j A y M y 0 x M i 0 x M l Q w N T o y M D o y N S 4 3 M j g 2 O T E y W i I g L z 4 8 R W 5 0 c n k g V H l w Z T 0 i R m l s b E N v b H V t b l R 5 c G V z I i B W Y W x 1 Z T 0 i c 0 J n T U R B d 0 1 E Q X d N R E F 3 T U R B d 0 1 E Q X d N R E F 3 T U R B d 0 1 E Q X d N R E F 3 T U R B d 0 1 E Q X d N R E F 3 T U R B d 0 1 E Q X d N R E F 3 T U R B d 0 1 E Q X d N R E F 3 T U R B d 0 1 E Q X d N R E F 3 T U R B d 0 1 E Q X d B Q U F B P T 0 i I C 8 + P E V u d H J 5 I F R 5 c G U 9 I k Z p b G x D b 2 x 1 b W 5 O Y W 1 l c y I g V m F s d W U 9 I n N b J n F 1 b 3 Q 7 Y X J l Y S Z x d W 9 0 O y w m c X V v d D s w L T T l s o E m c X V v d D s s J n F 1 b 3 Q 7 Q 2 9 s d W 1 u M y Z x d W 9 0 O y w m c X V v d D t D b 2 x 1 b W 4 0 J n F 1 b 3 Q 7 L C Z x d W 9 0 O z D l s o E m c X V v d D s s J n F 1 b 3 Q 7 Q 2 9 s d W 1 u N i Z x d W 9 0 O y w m c X V v d D t D b 2 x 1 b W 4 3 J n F 1 b 3 Q 7 L C Z x d W 9 0 O z E t N O W y g S Z x d W 9 0 O y w m c X V v d D t D b 2 x 1 b W 4 5 J n F 1 b 3 Q 7 L C Z x d W 9 0 O 0 N v b H V t b j E w J n F 1 b 3 Q 7 L C Z x d W 9 0 O z U t O e W y g S Z x d W 9 0 O y w m c X V v d D t D b 2 x 1 b W 4 x M i Z x d W 9 0 O y w m c X V v d D t D b 2 x 1 b W 4 x M y Z x d W 9 0 O y w m c X V v d D s x M C 0 x N O W y g S Z x d W 9 0 O y w m c X V v d D t D b 2 x 1 b W 4 x N S Z x d W 9 0 O y w m c X V v d D t D b 2 x 1 b W 4 x N i Z x d W 9 0 O y w m c X V v d D s x N S 0 x O e W y g S Z x d W 9 0 O y w m c X V v d D t D b 2 x 1 b W 4 x O C Z x d W 9 0 O y w m c X V v d D t D b 2 x 1 b W 4 x O S Z x d W 9 0 O y w m c X V v d D s y M C 0 y N O W y g S Z x d W 9 0 O y w m c X V v d D t D b 2 x 1 b W 4 y M S Z x d W 9 0 O y w m c X V v d D t D b 2 x 1 b W 4 y M i Z x d W 9 0 O y w m c X V v d D s y N S 0 y O e W y g S Z x d W 9 0 O y w m c X V v d D t D b 2 x 1 b W 4 y N C Z x d W 9 0 O y w m c X V v d D t D b 2 x 1 b W 4 y N S Z x d W 9 0 O y w m c X V v d D s z M C 0 z N O W y g S Z x d W 9 0 O y w m c X V v d D t D b 2 x 1 b W 4 y N y Z x d W 9 0 O y w m c X V v d D t D b 2 x 1 b W 4 y O C Z x d W 9 0 O y w m c X V v d D s z N S 0 z O e W y g S Z x d W 9 0 O y w m c X V v d D t D b 2 x 1 b W 4 z M C Z x d W 9 0 O y w m c X V v d D t D b 2 x 1 b W 4 z M S Z x d W 9 0 O y w m c X V v d D s 0 M C 0 0 N O W y g S Z x d W 9 0 O y w m c X V v d D t D b 2 x 1 b W 4 z M y Z x d W 9 0 O y w m c X V v d D t D b 2 x 1 b W 4 z N C Z x d W 9 0 O y w m c X V v d D s 0 N S 0 0 O e W y g S Z x d W 9 0 O y w m c X V v d D t D b 2 x 1 b W 4 z N i Z x d W 9 0 O y w m c X V v d D t D b 2 x 1 b W 4 z N y Z x d W 9 0 O y w m c X V v d D s 1 M C 0 1 N O W y g S Z x d W 9 0 O y w m c X V v d D t D b 2 x 1 b W 4 z O S Z x d W 9 0 O y w m c X V v d D t D b 2 x 1 b W 4 0 M C Z x d W 9 0 O y w m c X V v d D s 1 N S 0 1 O e W y g S Z x d W 9 0 O y w m c X V v d D t D b 2 x 1 b W 4 0 M i Z x d W 9 0 O y w m c X V v d D t D b 2 x 1 b W 4 0 M y Z x d W 9 0 O y w m c X V v d D s 2 M C 0 2 N O W y g S Z x d W 9 0 O y w m c X V v d D t D b 2 x 1 b W 4 0 N S Z x d W 9 0 O y w m c X V v d D t D b 2 x 1 b W 4 0 N i Z x d W 9 0 O y w m c X V v d D s 2 N S 0 2 O e W y g S Z x d W 9 0 O y w m c X V v d D t D b 2 x 1 b W 4 0 O C Z x d W 9 0 O y w m c X V v d D t D b 2 x 1 b W 4 0 O S Z x d W 9 0 O y w m c X V v d D s 3 M C 0 3 N O W y g S Z x d W 9 0 O y w m c X V v d D t D b 2 x 1 b W 4 1 M S Z x d W 9 0 O y w m c X V v d D t D b 2 x 1 b W 4 1 M i Z x d W 9 0 O y w m c X V v d D s 3 N S 0 3 O e W y g S Z x d W 9 0 O y w m c X V v d D t D b 2 x 1 b W 4 1 N C Z x d W 9 0 O y w m c X V v d D t D b 2 x 1 b W 4 1 N S Z x d W 9 0 O y w m c X V v d D s 4 M C 0 4 N O W y g S Z x d W 9 0 O y w m c X V v d D t D b 2 x 1 b W 4 1 N y Z x d W 9 0 O y w m c X V v d D t D b 2 x 1 b W 4 1 O C Z x d W 9 0 O y w m c X V v d D s 4 N S 0 4 O e W y g S Z x d W 9 0 O y w m c X V v d D t D b 2 x 1 b W 4 2 M C Z x d W 9 0 O y w m c X V v d D t D b 2 x 1 b W 4 2 M S Z x d W 9 0 O y w m c X V v d D s 5 M C 0 5 N O W y g S Z x d W 9 0 O y w m c X V v d D t D b 2 x 1 b W 4 2 M y Z x d W 9 0 O y w m c X V v d D t D b 2 x 1 b W 4 2 N C Z x d W 9 0 O y w m c X V v d D s 5 N S 0 5 O e W y g S Z x d W 9 0 O y w m c X V v d D t D b 2 x 1 b W 4 2 N i Z x d W 9 0 O y w m c X V v d D t D b 2 x 1 b W 4 2 N y Z x d W 9 0 O y w m c X V v d D s x M D D l s o H l j 4 r k u 6 X k u I o m c X V v d D s s J n F 1 b 3 Q 7 Q 2 9 s d W 1 u N j k m c X V v d D s s J n F 1 b 3 Q 7 Q 2 9 s d W 1 u N z A m c X V v d D s s J n F 1 b 3 Q 7 Q 2 9 s d W 1 u N z E m c X V v d D s s J n F 1 b 3 Q 7 Q 2 9 s d W 1 u N z I m c X V v d D s s J n F 1 b 3 Q 7 Q 2 9 s d W 1 u N z M m c X V v d D t d I i A v P j x F b n R y e S B U e X B l P S J G a W x s U 3 R h d H V z I i B W Y W x 1 Z T 0 i c 0 N v b X B s Z X R l I i A v P j x F b n R y e S B U e X B l P S J S Z W x h d G l v b n N o a X B J b m Z v Q 2 9 u d G F p b m V y I i B W Y W x 1 Z T 0 i c 3 s m c X V v d D t j b 2 x 1 b W 5 D b 3 V u d C Z x d W 9 0 O z o 3 M y w m c X V v d D t r Z X l D b 2 x 1 b W 5 O Y W 1 l c y Z x d W 9 0 O z p b X S w m c X V v d D t x d W V y e V J l b G F 0 a W 9 u c 2 h p c H M m c X V v d D s 6 W 1 0 s J n F 1 b 3 Q 7 Y 2 9 s d W 1 u S W R l b n R p d G l l c y Z x d W 9 0 O z p b J n F 1 b 3 Q 7 U 2 V j d G l v b j E v U 2 h l Z X Q x I C g 2 K S 9 B d X R v U m V t b 3 Z l Z E N v b H V t b n M x L n t h c m V h L D B 9 J n F 1 b 3 Q 7 L C Z x d W 9 0 O 1 N l Y 3 R p b 2 4 x L 1 N o Z W V 0 M S A o N i k v Q X V 0 b 1 J l b W 9 2 Z W R D b 2 x 1 b W 5 z M S 5 7 M C 0 0 5 b K B L D F 9 J n F 1 b 3 Q 7 L C Z x d W 9 0 O 1 N l Y 3 R p b 2 4 x L 1 N o Z W V 0 M S A o N i k v Q X V 0 b 1 J l b W 9 2 Z W R D b 2 x 1 b W 5 z M S 5 7 Q 2 9 s d W 1 u M y w y f S Z x d W 9 0 O y w m c X V v d D t T Z W N 0 a W 9 u M S 9 T a G V l d D E g K D Y p L 0 F 1 d G 9 S Z W 1 v d m V k Q 2 9 s d W 1 u c z E u e 0 N v b H V t b j Q s M 3 0 m c X V v d D s s J n F 1 b 3 Q 7 U 2 V j d G l v b j E v U 2 h l Z X Q x I C g 2 K S 9 B d X R v U m V t b 3 Z l Z E N v b H V t b n M x L n s w 5 b K B L D R 9 J n F 1 b 3 Q 7 L C Z x d W 9 0 O 1 N l Y 3 R p b 2 4 x L 1 N o Z W V 0 M S A o N i k v Q X V 0 b 1 J l b W 9 2 Z W R D b 2 x 1 b W 5 z M S 5 7 Q 2 9 s d W 1 u N i w 1 f S Z x d W 9 0 O y w m c X V v d D t T Z W N 0 a W 9 u M S 9 T a G V l d D E g K D Y p L 0 F 1 d G 9 S Z W 1 v d m V k Q 2 9 s d W 1 u c z E u e 0 N v b H V t b j c s N n 0 m c X V v d D s s J n F 1 b 3 Q 7 U 2 V j d G l v b j E v U 2 h l Z X Q x I C g 2 K S 9 B d X R v U m V t b 3 Z l Z E N v b H V t b n M x L n s x L T T l s o E s N 3 0 m c X V v d D s s J n F 1 b 3 Q 7 U 2 V j d G l v b j E v U 2 h l Z X Q x I C g 2 K S 9 B d X R v U m V t b 3 Z l Z E N v b H V t b n M x L n t D b 2 x 1 b W 4 5 L D h 9 J n F 1 b 3 Q 7 L C Z x d W 9 0 O 1 N l Y 3 R p b 2 4 x L 1 N o Z W V 0 M S A o N i k v Q X V 0 b 1 J l b W 9 2 Z W R D b 2 x 1 b W 5 z M S 5 7 Q 2 9 s d W 1 u M T A s O X 0 m c X V v d D s s J n F 1 b 3 Q 7 U 2 V j d G l v b j E v U 2 h l Z X Q x I C g 2 K S 9 B d X R v U m V t b 3 Z l Z E N v b H V t b n M x L n s 1 L T n l s o E s M T B 9 J n F 1 b 3 Q 7 L C Z x d W 9 0 O 1 N l Y 3 R p b 2 4 x L 1 N o Z W V 0 M S A o N i k v Q X V 0 b 1 J l b W 9 2 Z W R D b 2 x 1 b W 5 z M S 5 7 Q 2 9 s d W 1 u M T I s M T F 9 J n F 1 b 3 Q 7 L C Z x d W 9 0 O 1 N l Y 3 R p b 2 4 x L 1 N o Z W V 0 M S A o N i k v Q X V 0 b 1 J l b W 9 2 Z W R D b 2 x 1 b W 5 z M S 5 7 Q 2 9 s d W 1 u M T M s M T J 9 J n F 1 b 3 Q 7 L C Z x d W 9 0 O 1 N l Y 3 R p b 2 4 x L 1 N o Z W V 0 M S A o N i k v Q X V 0 b 1 J l b W 9 2 Z W R D b 2 x 1 b W 5 z M S 5 7 M T A t M T T l s o E s M T N 9 J n F 1 b 3 Q 7 L C Z x d W 9 0 O 1 N l Y 3 R p b 2 4 x L 1 N o Z W V 0 M S A o N i k v Q X V 0 b 1 J l b W 9 2 Z W R D b 2 x 1 b W 5 z M S 5 7 Q 2 9 s d W 1 u M T U s M T R 9 J n F 1 b 3 Q 7 L C Z x d W 9 0 O 1 N l Y 3 R p b 2 4 x L 1 N o Z W V 0 M S A o N i k v Q X V 0 b 1 J l b W 9 2 Z W R D b 2 x 1 b W 5 z M S 5 7 Q 2 9 s d W 1 u M T Y s M T V 9 J n F 1 b 3 Q 7 L C Z x d W 9 0 O 1 N l Y 3 R p b 2 4 x L 1 N o Z W V 0 M S A o N i k v Q X V 0 b 1 J l b W 9 2 Z W R D b 2 x 1 b W 5 z M S 5 7 M T U t M T n l s o E s M T Z 9 J n F 1 b 3 Q 7 L C Z x d W 9 0 O 1 N l Y 3 R p b 2 4 x L 1 N o Z W V 0 M S A o N i k v Q X V 0 b 1 J l b W 9 2 Z W R D b 2 x 1 b W 5 z M S 5 7 Q 2 9 s d W 1 u M T g s M T d 9 J n F 1 b 3 Q 7 L C Z x d W 9 0 O 1 N l Y 3 R p b 2 4 x L 1 N o Z W V 0 M S A o N i k v Q X V 0 b 1 J l b W 9 2 Z W R D b 2 x 1 b W 5 z M S 5 7 Q 2 9 s d W 1 u M T k s M T h 9 J n F 1 b 3 Q 7 L C Z x d W 9 0 O 1 N l Y 3 R p b 2 4 x L 1 N o Z W V 0 M S A o N i k v Q X V 0 b 1 J l b W 9 2 Z W R D b 2 x 1 b W 5 z M S 5 7 M j A t M j T l s o E s M T l 9 J n F 1 b 3 Q 7 L C Z x d W 9 0 O 1 N l Y 3 R p b 2 4 x L 1 N o Z W V 0 M S A o N i k v Q X V 0 b 1 J l b W 9 2 Z W R D b 2 x 1 b W 5 z M S 5 7 Q 2 9 s d W 1 u M j E s M j B 9 J n F 1 b 3 Q 7 L C Z x d W 9 0 O 1 N l Y 3 R p b 2 4 x L 1 N o Z W V 0 M S A o N i k v Q X V 0 b 1 J l b W 9 2 Z W R D b 2 x 1 b W 5 z M S 5 7 Q 2 9 s d W 1 u M j I s M j F 9 J n F 1 b 3 Q 7 L C Z x d W 9 0 O 1 N l Y 3 R p b 2 4 x L 1 N o Z W V 0 M S A o N i k v Q X V 0 b 1 J l b W 9 2 Z W R D b 2 x 1 b W 5 z M S 5 7 M j U t M j n l s o E s M j J 9 J n F 1 b 3 Q 7 L C Z x d W 9 0 O 1 N l Y 3 R p b 2 4 x L 1 N o Z W V 0 M S A o N i k v Q X V 0 b 1 J l b W 9 2 Z W R D b 2 x 1 b W 5 z M S 5 7 Q 2 9 s d W 1 u M j Q s M j N 9 J n F 1 b 3 Q 7 L C Z x d W 9 0 O 1 N l Y 3 R p b 2 4 x L 1 N o Z W V 0 M S A o N i k v Q X V 0 b 1 J l b W 9 2 Z W R D b 2 x 1 b W 5 z M S 5 7 Q 2 9 s d W 1 u M j U s M j R 9 J n F 1 b 3 Q 7 L C Z x d W 9 0 O 1 N l Y 3 R p b 2 4 x L 1 N o Z W V 0 M S A o N i k v Q X V 0 b 1 J l b W 9 2 Z W R D b 2 x 1 b W 5 z M S 5 7 M z A t M z T l s o E s M j V 9 J n F 1 b 3 Q 7 L C Z x d W 9 0 O 1 N l Y 3 R p b 2 4 x L 1 N o Z W V 0 M S A o N i k v Q X V 0 b 1 J l b W 9 2 Z W R D b 2 x 1 b W 5 z M S 5 7 Q 2 9 s d W 1 u M j c s M j Z 9 J n F 1 b 3 Q 7 L C Z x d W 9 0 O 1 N l Y 3 R p b 2 4 x L 1 N o Z W V 0 M S A o N i k v Q X V 0 b 1 J l b W 9 2 Z W R D b 2 x 1 b W 5 z M S 5 7 Q 2 9 s d W 1 u M j g s M j d 9 J n F 1 b 3 Q 7 L C Z x d W 9 0 O 1 N l Y 3 R p b 2 4 x L 1 N o Z W V 0 M S A o N i k v Q X V 0 b 1 J l b W 9 2 Z W R D b 2 x 1 b W 5 z M S 5 7 M z U t M z n l s o E s M j h 9 J n F 1 b 3 Q 7 L C Z x d W 9 0 O 1 N l Y 3 R p b 2 4 x L 1 N o Z W V 0 M S A o N i k v Q X V 0 b 1 J l b W 9 2 Z W R D b 2 x 1 b W 5 z M S 5 7 Q 2 9 s d W 1 u M z A s M j l 9 J n F 1 b 3 Q 7 L C Z x d W 9 0 O 1 N l Y 3 R p b 2 4 x L 1 N o Z W V 0 M S A o N i k v Q X V 0 b 1 J l b W 9 2 Z W R D b 2 x 1 b W 5 z M S 5 7 Q 2 9 s d W 1 u M z E s M z B 9 J n F 1 b 3 Q 7 L C Z x d W 9 0 O 1 N l Y 3 R p b 2 4 x L 1 N o Z W V 0 M S A o N i k v Q X V 0 b 1 J l b W 9 2 Z W R D b 2 x 1 b W 5 z M S 5 7 N D A t N D T l s o E s M z F 9 J n F 1 b 3 Q 7 L C Z x d W 9 0 O 1 N l Y 3 R p b 2 4 x L 1 N o Z W V 0 M S A o N i k v Q X V 0 b 1 J l b W 9 2 Z W R D b 2 x 1 b W 5 z M S 5 7 Q 2 9 s d W 1 u M z M s M z J 9 J n F 1 b 3 Q 7 L C Z x d W 9 0 O 1 N l Y 3 R p b 2 4 x L 1 N o Z W V 0 M S A o N i k v Q X V 0 b 1 J l b W 9 2 Z W R D b 2 x 1 b W 5 z M S 5 7 Q 2 9 s d W 1 u M z Q s M z N 9 J n F 1 b 3 Q 7 L C Z x d W 9 0 O 1 N l Y 3 R p b 2 4 x L 1 N o Z W V 0 M S A o N i k v Q X V 0 b 1 J l b W 9 2 Z W R D b 2 x 1 b W 5 z M S 5 7 N D U t N D n l s o E s M z R 9 J n F 1 b 3 Q 7 L C Z x d W 9 0 O 1 N l Y 3 R p b 2 4 x L 1 N o Z W V 0 M S A o N i k v Q X V 0 b 1 J l b W 9 2 Z W R D b 2 x 1 b W 5 z M S 5 7 Q 2 9 s d W 1 u M z Y s M z V 9 J n F 1 b 3 Q 7 L C Z x d W 9 0 O 1 N l Y 3 R p b 2 4 x L 1 N o Z W V 0 M S A o N i k v Q X V 0 b 1 J l b W 9 2 Z W R D b 2 x 1 b W 5 z M S 5 7 Q 2 9 s d W 1 u M z c s M z Z 9 J n F 1 b 3 Q 7 L C Z x d W 9 0 O 1 N l Y 3 R p b 2 4 x L 1 N o Z W V 0 M S A o N i k v Q X V 0 b 1 J l b W 9 2 Z W R D b 2 x 1 b W 5 z M S 5 7 N T A t N T T l s o E s M z d 9 J n F 1 b 3 Q 7 L C Z x d W 9 0 O 1 N l Y 3 R p b 2 4 x L 1 N o Z W V 0 M S A o N i k v Q X V 0 b 1 J l b W 9 2 Z W R D b 2 x 1 b W 5 z M S 5 7 Q 2 9 s d W 1 u M z k s M z h 9 J n F 1 b 3 Q 7 L C Z x d W 9 0 O 1 N l Y 3 R p b 2 4 x L 1 N o Z W V 0 M S A o N i k v Q X V 0 b 1 J l b W 9 2 Z W R D b 2 x 1 b W 5 z M S 5 7 Q 2 9 s d W 1 u N D A s M z l 9 J n F 1 b 3 Q 7 L C Z x d W 9 0 O 1 N l Y 3 R p b 2 4 x L 1 N o Z W V 0 M S A o N i k v Q X V 0 b 1 J l b W 9 2 Z W R D b 2 x 1 b W 5 z M S 5 7 N T U t N T n l s o E s N D B 9 J n F 1 b 3 Q 7 L C Z x d W 9 0 O 1 N l Y 3 R p b 2 4 x L 1 N o Z W V 0 M S A o N i k v Q X V 0 b 1 J l b W 9 2 Z W R D b 2 x 1 b W 5 z M S 5 7 Q 2 9 s d W 1 u N D I s N D F 9 J n F 1 b 3 Q 7 L C Z x d W 9 0 O 1 N l Y 3 R p b 2 4 x L 1 N o Z W V 0 M S A o N i k v Q X V 0 b 1 J l b W 9 2 Z W R D b 2 x 1 b W 5 z M S 5 7 Q 2 9 s d W 1 u N D M s N D J 9 J n F 1 b 3 Q 7 L C Z x d W 9 0 O 1 N l Y 3 R p b 2 4 x L 1 N o Z W V 0 M S A o N i k v Q X V 0 b 1 J l b W 9 2 Z W R D b 2 x 1 b W 5 z M S 5 7 N j A t N j T l s o E s N D N 9 J n F 1 b 3 Q 7 L C Z x d W 9 0 O 1 N l Y 3 R p b 2 4 x L 1 N o Z W V 0 M S A o N i k v Q X V 0 b 1 J l b W 9 2 Z W R D b 2 x 1 b W 5 z M S 5 7 Q 2 9 s d W 1 u N D U s N D R 9 J n F 1 b 3 Q 7 L C Z x d W 9 0 O 1 N l Y 3 R p b 2 4 x L 1 N o Z W V 0 M S A o N i k v Q X V 0 b 1 J l b W 9 2 Z W R D b 2 x 1 b W 5 z M S 5 7 Q 2 9 s d W 1 u N D Y s N D V 9 J n F 1 b 3 Q 7 L C Z x d W 9 0 O 1 N l Y 3 R p b 2 4 x L 1 N o Z W V 0 M S A o N i k v Q X V 0 b 1 J l b W 9 2 Z W R D b 2 x 1 b W 5 z M S 5 7 N j U t N j n l s o E s N D Z 9 J n F 1 b 3 Q 7 L C Z x d W 9 0 O 1 N l Y 3 R p b 2 4 x L 1 N o Z W V 0 M S A o N i k v Q X V 0 b 1 J l b W 9 2 Z W R D b 2 x 1 b W 5 z M S 5 7 Q 2 9 s d W 1 u N D g s N D d 9 J n F 1 b 3 Q 7 L C Z x d W 9 0 O 1 N l Y 3 R p b 2 4 x L 1 N o Z W V 0 M S A o N i k v Q X V 0 b 1 J l b W 9 2 Z W R D b 2 x 1 b W 5 z M S 5 7 Q 2 9 s d W 1 u N D k s N D h 9 J n F 1 b 3 Q 7 L C Z x d W 9 0 O 1 N l Y 3 R p b 2 4 x L 1 N o Z W V 0 M S A o N i k v Q X V 0 b 1 J l b W 9 2 Z W R D b 2 x 1 b W 5 z M S 5 7 N z A t N z T l s o E s N D l 9 J n F 1 b 3 Q 7 L C Z x d W 9 0 O 1 N l Y 3 R p b 2 4 x L 1 N o Z W V 0 M S A o N i k v Q X V 0 b 1 J l b W 9 2 Z W R D b 2 x 1 b W 5 z M S 5 7 Q 2 9 s d W 1 u N T E s N T B 9 J n F 1 b 3 Q 7 L C Z x d W 9 0 O 1 N l Y 3 R p b 2 4 x L 1 N o Z W V 0 M S A o N i k v Q X V 0 b 1 J l b W 9 2 Z W R D b 2 x 1 b W 5 z M S 5 7 Q 2 9 s d W 1 u N T I s N T F 9 J n F 1 b 3 Q 7 L C Z x d W 9 0 O 1 N l Y 3 R p b 2 4 x L 1 N o Z W V 0 M S A o N i k v Q X V 0 b 1 J l b W 9 2 Z W R D b 2 x 1 b W 5 z M S 5 7 N z U t N z n l s o E s N T J 9 J n F 1 b 3 Q 7 L C Z x d W 9 0 O 1 N l Y 3 R p b 2 4 x L 1 N o Z W V 0 M S A o N i k v Q X V 0 b 1 J l b W 9 2 Z W R D b 2 x 1 b W 5 z M S 5 7 Q 2 9 s d W 1 u N T Q s N T N 9 J n F 1 b 3 Q 7 L C Z x d W 9 0 O 1 N l Y 3 R p b 2 4 x L 1 N o Z W V 0 M S A o N i k v Q X V 0 b 1 J l b W 9 2 Z W R D b 2 x 1 b W 5 z M S 5 7 Q 2 9 s d W 1 u N T U s N T R 9 J n F 1 b 3 Q 7 L C Z x d W 9 0 O 1 N l Y 3 R p b 2 4 x L 1 N o Z W V 0 M S A o N i k v Q X V 0 b 1 J l b W 9 2 Z W R D b 2 x 1 b W 5 z M S 5 7 O D A t O D T l s o E s N T V 9 J n F 1 b 3 Q 7 L C Z x d W 9 0 O 1 N l Y 3 R p b 2 4 x L 1 N o Z W V 0 M S A o N i k v Q X V 0 b 1 J l b W 9 2 Z W R D b 2 x 1 b W 5 z M S 5 7 Q 2 9 s d W 1 u N T c s N T Z 9 J n F 1 b 3 Q 7 L C Z x d W 9 0 O 1 N l Y 3 R p b 2 4 x L 1 N o Z W V 0 M S A o N i k v Q X V 0 b 1 J l b W 9 2 Z W R D b 2 x 1 b W 5 z M S 5 7 Q 2 9 s d W 1 u N T g s N T d 9 J n F 1 b 3 Q 7 L C Z x d W 9 0 O 1 N l Y 3 R p b 2 4 x L 1 N o Z W V 0 M S A o N i k v Q X V 0 b 1 J l b W 9 2 Z W R D b 2 x 1 b W 5 z M S 5 7 O D U t O D n l s o E s N T h 9 J n F 1 b 3 Q 7 L C Z x d W 9 0 O 1 N l Y 3 R p b 2 4 x L 1 N o Z W V 0 M S A o N i k v Q X V 0 b 1 J l b W 9 2 Z W R D b 2 x 1 b W 5 z M S 5 7 Q 2 9 s d W 1 u N j A s N T l 9 J n F 1 b 3 Q 7 L C Z x d W 9 0 O 1 N l Y 3 R p b 2 4 x L 1 N o Z W V 0 M S A o N i k v Q X V 0 b 1 J l b W 9 2 Z W R D b 2 x 1 b W 5 z M S 5 7 Q 2 9 s d W 1 u N j E s N j B 9 J n F 1 b 3 Q 7 L C Z x d W 9 0 O 1 N l Y 3 R p b 2 4 x L 1 N o Z W V 0 M S A o N i k v Q X V 0 b 1 J l b W 9 2 Z W R D b 2 x 1 b W 5 z M S 5 7 O T A t O T T l s o E s N j F 9 J n F 1 b 3 Q 7 L C Z x d W 9 0 O 1 N l Y 3 R p b 2 4 x L 1 N o Z W V 0 M S A o N i k v Q X V 0 b 1 J l b W 9 2 Z W R D b 2 x 1 b W 5 z M S 5 7 Q 2 9 s d W 1 u N j M s N j J 9 J n F 1 b 3 Q 7 L C Z x d W 9 0 O 1 N l Y 3 R p b 2 4 x L 1 N o Z W V 0 M S A o N i k v Q X V 0 b 1 J l b W 9 2 Z W R D b 2 x 1 b W 5 z M S 5 7 Q 2 9 s d W 1 u N j Q s N j N 9 J n F 1 b 3 Q 7 L C Z x d W 9 0 O 1 N l Y 3 R p b 2 4 x L 1 N o Z W V 0 M S A o N i k v Q X V 0 b 1 J l b W 9 2 Z W R D b 2 x 1 b W 5 z M S 5 7 O T U t O T n l s o E s N j R 9 J n F 1 b 3 Q 7 L C Z x d W 9 0 O 1 N l Y 3 R p b 2 4 x L 1 N o Z W V 0 M S A o N i k v Q X V 0 b 1 J l b W 9 2 Z W R D b 2 x 1 b W 5 z M S 5 7 Q 2 9 s d W 1 u N j Y s N j V 9 J n F 1 b 3 Q 7 L C Z x d W 9 0 O 1 N l Y 3 R p b 2 4 x L 1 N o Z W V 0 M S A o N i k v Q X V 0 b 1 J l b W 9 2 Z W R D b 2 x 1 b W 5 z M S 5 7 Q 2 9 s d W 1 u N j c s N j Z 9 J n F 1 b 3 Q 7 L C Z x d W 9 0 O 1 N l Y 3 R p b 2 4 x L 1 N o Z W V 0 M S A o N i k v Q X V 0 b 1 J l b W 9 2 Z W R D b 2 x 1 b W 5 z M S 5 7 M T A w 5 b K B 5 Y + K 5 L u l 5 L i K L D Y 3 f S Z x d W 9 0 O y w m c X V v d D t T Z W N 0 a W 9 u M S 9 T a G V l d D E g K D Y p L 0 F 1 d G 9 S Z W 1 v d m V k Q 2 9 s d W 1 u c z E u e 0 N v b H V t b j Y 5 L D Y 4 f S Z x d W 9 0 O y w m c X V v d D t T Z W N 0 a W 9 u M S 9 T a G V l d D E g K D Y p L 0 F 1 d G 9 S Z W 1 v d m V k Q 2 9 s d W 1 u c z E u e 0 N v b H V t b j c w L D Y 5 f S Z x d W 9 0 O y w m c X V v d D t T Z W N 0 a W 9 u M S 9 T a G V l d D E g K D Y p L 0 F 1 d G 9 S Z W 1 v d m V k Q 2 9 s d W 1 u c z E u e 0 N v b H V t b j c x L D c w f S Z x d W 9 0 O y w m c X V v d D t T Z W N 0 a W 9 u M S 9 T a G V l d D E g K D Y p L 0 F 1 d G 9 S Z W 1 v d m V k Q 2 9 s d W 1 u c z E u e 0 N v b H V t b j c y L D c x f S Z x d W 9 0 O y w m c X V v d D t T Z W N 0 a W 9 u M S 9 T a G V l d D E g K D Y p L 0 F 1 d G 9 S Z W 1 v d m V k Q 2 9 s d W 1 u c z E u e 0 N v b H V t b j c z L D c y f S Z x d W 9 0 O 1 0 s J n F 1 b 3 Q 7 Q 2 9 s d W 1 u Q 2 9 1 b n Q m c X V v d D s 6 N z M s J n F 1 b 3 Q 7 S 2 V 5 Q 2 9 s d W 1 u T m F t Z X M m c X V v d D s 6 W 1 0 s J n F 1 b 3 Q 7 Q 2 9 s d W 1 u S W R l b n R p d G l l c y Z x d W 9 0 O z p b J n F 1 b 3 Q 7 U 2 V j d G l v b j E v U 2 h l Z X Q x I C g 2 K S 9 B d X R v U m V t b 3 Z l Z E N v b H V t b n M x L n t h c m V h L D B 9 J n F 1 b 3 Q 7 L C Z x d W 9 0 O 1 N l Y 3 R p b 2 4 x L 1 N o Z W V 0 M S A o N i k v Q X V 0 b 1 J l b W 9 2 Z W R D b 2 x 1 b W 5 z M S 5 7 M C 0 0 5 b K B L D F 9 J n F 1 b 3 Q 7 L C Z x d W 9 0 O 1 N l Y 3 R p b 2 4 x L 1 N o Z W V 0 M S A o N i k v Q X V 0 b 1 J l b W 9 2 Z W R D b 2 x 1 b W 5 z M S 5 7 Q 2 9 s d W 1 u M y w y f S Z x d W 9 0 O y w m c X V v d D t T Z W N 0 a W 9 u M S 9 T a G V l d D E g K D Y p L 0 F 1 d G 9 S Z W 1 v d m V k Q 2 9 s d W 1 u c z E u e 0 N v b H V t b j Q s M 3 0 m c X V v d D s s J n F 1 b 3 Q 7 U 2 V j d G l v b j E v U 2 h l Z X Q x I C g 2 K S 9 B d X R v U m V t b 3 Z l Z E N v b H V t b n M x L n s w 5 b K B L D R 9 J n F 1 b 3 Q 7 L C Z x d W 9 0 O 1 N l Y 3 R p b 2 4 x L 1 N o Z W V 0 M S A o N i k v Q X V 0 b 1 J l b W 9 2 Z W R D b 2 x 1 b W 5 z M S 5 7 Q 2 9 s d W 1 u N i w 1 f S Z x d W 9 0 O y w m c X V v d D t T Z W N 0 a W 9 u M S 9 T a G V l d D E g K D Y p L 0 F 1 d G 9 S Z W 1 v d m V k Q 2 9 s d W 1 u c z E u e 0 N v b H V t b j c s N n 0 m c X V v d D s s J n F 1 b 3 Q 7 U 2 V j d G l v b j E v U 2 h l Z X Q x I C g 2 K S 9 B d X R v U m V t b 3 Z l Z E N v b H V t b n M x L n s x L T T l s o E s N 3 0 m c X V v d D s s J n F 1 b 3 Q 7 U 2 V j d G l v b j E v U 2 h l Z X Q x I C g 2 K S 9 B d X R v U m V t b 3 Z l Z E N v b H V t b n M x L n t D b 2 x 1 b W 4 5 L D h 9 J n F 1 b 3 Q 7 L C Z x d W 9 0 O 1 N l Y 3 R p b 2 4 x L 1 N o Z W V 0 M S A o N i k v Q X V 0 b 1 J l b W 9 2 Z W R D b 2 x 1 b W 5 z M S 5 7 Q 2 9 s d W 1 u M T A s O X 0 m c X V v d D s s J n F 1 b 3 Q 7 U 2 V j d G l v b j E v U 2 h l Z X Q x I C g 2 K S 9 B d X R v U m V t b 3 Z l Z E N v b H V t b n M x L n s 1 L T n l s o E s M T B 9 J n F 1 b 3 Q 7 L C Z x d W 9 0 O 1 N l Y 3 R p b 2 4 x L 1 N o Z W V 0 M S A o N i k v Q X V 0 b 1 J l b W 9 2 Z W R D b 2 x 1 b W 5 z M S 5 7 Q 2 9 s d W 1 u M T I s M T F 9 J n F 1 b 3 Q 7 L C Z x d W 9 0 O 1 N l Y 3 R p b 2 4 x L 1 N o Z W V 0 M S A o N i k v Q X V 0 b 1 J l b W 9 2 Z W R D b 2 x 1 b W 5 z M S 5 7 Q 2 9 s d W 1 u M T M s M T J 9 J n F 1 b 3 Q 7 L C Z x d W 9 0 O 1 N l Y 3 R p b 2 4 x L 1 N o Z W V 0 M S A o N i k v Q X V 0 b 1 J l b W 9 2 Z W R D b 2 x 1 b W 5 z M S 5 7 M T A t M T T l s o E s M T N 9 J n F 1 b 3 Q 7 L C Z x d W 9 0 O 1 N l Y 3 R p b 2 4 x L 1 N o Z W V 0 M S A o N i k v Q X V 0 b 1 J l b W 9 2 Z W R D b 2 x 1 b W 5 z M S 5 7 Q 2 9 s d W 1 u M T U s M T R 9 J n F 1 b 3 Q 7 L C Z x d W 9 0 O 1 N l Y 3 R p b 2 4 x L 1 N o Z W V 0 M S A o N i k v Q X V 0 b 1 J l b W 9 2 Z W R D b 2 x 1 b W 5 z M S 5 7 Q 2 9 s d W 1 u M T Y s M T V 9 J n F 1 b 3 Q 7 L C Z x d W 9 0 O 1 N l Y 3 R p b 2 4 x L 1 N o Z W V 0 M S A o N i k v Q X V 0 b 1 J l b W 9 2 Z W R D b 2 x 1 b W 5 z M S 5 7 M T U t M T n l s o E s M T Z 9 J n F 1 b 3 Q 7 L C Z x d W 9 0 O 1 N l Y 3 R p b 2 4 x L 1 N o Z W V 0 M S A o N i k v Q X V 0 b 1 J l b W 9 2 Z W R D b 2 x 1 b W 5 z M S 5 7 Q 2 9 s d W 1 u M T g s M T d 9 J n F 1 b 3 Q 7 L C Z x d W 9 0 O 1 N l Y 3 R p b 2 4 x L 1 N o Z W V 0 M S A o N i k v Q X V 0 b 1 J l b W 9 2 Z W R D b 2 x 1 b W 5 z M S 5 7 Q 2 9 s d W 1 u M T k s M T h 9 J n F 1 b 3 Q 7 L C Z x d W 9 0 O 1 N l Y 3 R p b 2 4 x L 1 N o Z W V 0 M S A o N i k v Q X V 0 b 1 J l b W 9 2 Z W R D b 2 x 1 b W 5 z M S 5 7 M j A t M j T l s o E s M T l 9 J n F 1 b 3 Q 7 L C Z x d W 9 0 O 1 N l Y 3 R p b 2 4 x L 1 N o Z W V 0 M S A o N i k v Q X V 0 b 1 J l b W 9 2 Z W R D b 2 x 1 b W 5 z M S 5 7 Q 2 9 s d W 1 u M j E s M j B 9 J n F 1 b 3 Q 7 L C Z x d W 9 0 O 1 N l Y 3 R p b 2 4 x L 1 N o Z W V 0 M S A o N i k v Q X V 0 b 1 J l b W 9 2 Z W R D b 2 x 1 b W 5 z M S 5 7 Q 2 9 s d W 1 u M j I s M j F 9 J n F 1 b 3 Q 7 L C Z x d W 9 0 O 1 N l Y 3 R p b 2 4 x L 1 N o Z W V 0 M S A o N i k v Q X V 0 b 1 J l b W 9 2 Z W R D b 2 x 1 b W 5 z M S 5 7 M j U t M j n l s o E s M j J 9 J n F 1 b 3 Q 7 L C Z x d W 9 0 O 1 N l Y 3 R p b 2 4 x L 1 N o Z W V 0 M S A o N i k v Q X V 0 b 1 J l b W 9 2 Z W R D b 2 x 1 b W 5 z M S 5 7 Q 2 9 s d W 1 u M j Q s M j N 9 J n F 1 b 3 Q 7 L C Z x d W 9 0 O 1 N l Y 3 R p b 2 4 x L 1 N o Z W V 0 M S A o N i k v Q X V 0 b 1 J l b W 9 2 Z W R D b 2 x 1 b W 5 z M S 5 7 Q 2 9 s d W 1 u M j U s M j R 9 J n F 1 b 3 Q 7 L C Z x d W 9 0 O 1 N l Y 3 R p b 2 4 x L 1 N o Z W V 0 M S A o N i k v Q X V 0 b 1 J l b W 9 2 Z W R D b 2 x 1 b W 5 z M S 5 7 M z A t M z T l s o E s M j V 9 J n F 1 b 3 Q 7 L C Z x d W 9 0 O 1 N l Y 3 R p b 2 4 x L 1 N o Z W V 0 M S A o N i k v Q X V 0 b 1 J l b W 9 2 Z W R D b 2 x 1 b W 5 z M S 5 7 Q 2 9 s d W 1 u M j c s M j Z 9 J n F 1 b 3 Q 7 L C Z x d W 9 0 O 1 N l Y 3 R p b 2 4 x L 1 N o Z W V 0 M S A o N i k v Q X V 0 b 1 J l b W 9 2 Z W R D b 2 x 1 b W 5 z M S 5 7 Q 2 9 s d W 1 u M j g s M j d 9 J n F 1 b 3 Q 7 L C Z x d W 9 0 O 1 N l Y 3 R p b 2 4 x L 1 N o Z W V 0 M S A o N i k v Q X V 0 b 1 J l b W 9 2 Z W R D b 2 x 1 b W 5 z M S 5 7 M z U t M z n l s o E s M j h 9 J n F 1 b 3 Q 7 L C Z x d W 9 0 O 1 N l Y 3 R p b 2 4 x L 1 N o Z W V 0 M S A o N i k v Q X V 0 b 1 J l b W 9 2 Z W R D b 2 x 1 b W 5 z M S 5 7 Q 2 9 s d W 1 u M z A s M j l 9 J n F 1 b 3 Q 7 L C Z x d W 9 0 O 1 N l Y 3 R p b 2 4 x L 1 N o Z W V 0 M S A o N i k v Q X V 0 b 1 J l b W 9 2 Z W R D b 2 x 1 b W 5 z M S 5 7 Q 2 9 s d W 1 u M z E s M z B 9 J n F 1 b 3 Q 7 L C Z x d W 9 0 O 1 N l Y 3 R p b 2 4 x L 1 N o Z W V 0 M S A o N i k v Q X V 0 b 1 J l b W 9 2 Z W R D b 2 x 1 b W 5 z M S 5 7 N D A t N D T l s o E s M z F 9 J n F 1 b 3 Q 7 L C Z x d W 9 0 O 1 N l Y 3 R p b 2 4 x L 1 N o Z W V 0 M S A o N i k v Q X V 0 b 1 J l b W 9 2 Z W R D b 2 x 1 b W 5 z M S 5 7 Q 2 9 s d W 1 u M z M s M z J 9 J n F 1 b 3 Q 7 L C Z x d W 9 0 O 1 N l Y 3 R p b 2 4 x L 1 N o Z W V 0 M S A o N i k v Q X V 0 b 1 J l b W 9 2 Z W R D b 2 x 1 b W 5 z M S 5 7 Q 2 9 s d W 1 u M z Q s M z N 9 J n F 1 b 3 Q 7 L C Z x d W 9 0 O 1 N l Y 3 R p b 2 4 x L 1 N o Z W V 0 M S A o N i k v Q X V 0 b 1 J l b W 9 2 Z W R D b 2 x 1 b W 5 z M S 5 7 N D U t N D n l s o E s M z R 9 J n F 1 b 3 Q 7 L C Z x d W 9 0 O 1 N l Y 3 R p b 2 4 x L 1 N o Z W V 0 M S A o N i k v Q X V 0 b 1 J l b W 9 2 Z W R D b 2 x 1 b W 5 z M S 5 7 Q 2 9 s d W 1 u M z Y s M z V 9 J n F 1 b 3 Q 7 L C Z x d W 9 0 O 1 N l Y 3 R p b 2 4 x L 1 N o Z W V 0 M S A o N i k v Q X V 0 b 1 J l b W 9 2 Z W R D b 2 x 1 b W 5 z M S 5 7 Q 2 9 s d W 1 u M z c s M z Z 9 J n F 1 b 3 Q 7 L C Z x d W 9 0 O 1 N l Y 3 R p b 2 4 x L 1 N o Z W V 0 M S A o N i k v Q X V 0 b 1 J l b W 9 2 Z W R D b 2 x 1 b W 5 z M S 5 7 N T A t N T T l s o E s M z d 9 J n F 1 b 3 Q 7 L C Z x d W 9 0 O 1 N l Y 3 R p b 2 4 x L 1 N o Z W V 0 M S A o N i k v Q X V 0 b 1 J l b W 9 2 Z W R D b 2 x 1 b W 5 z M S 5 7 Q 2 9 s d W 1 u M z k s M z h 9 J n F 1 b 3 Q 7 L C Z x d W 9 0 O 1 N l Y 3 R p b 2 4 x L 1 N o Z W V 0 M S A o N i k v Q X V 0 b 1 J l b W 9 2 Z W R D b 2 x 1 b W 5 z M S 5 7 Q 2 9 s d W 1 u N D A s M z l 9 J n F 1 b 3 Q 7 L C Z x d W 9 0 O 1 N l Y 3 R p b 2 4 x L 1 N o Z W V 0 M S A o N i k v Q X V 0 b 1 J l b W 9 2 Z W R D b 2 x 1 b W 5 z M S 5 7 N T U t N T n l s o E s N D B 9 J n F 1 b 3 Q 7 L C Z x d W 9 0 O 1 N l Y 3 R p b 2 4 x L 1 N o Z W V 0 M S A o N i k v Q X V 0 b 1 J l b W 9 2 Z W R D b 2 x 1 b W 5 z M S 5 7 Q 2 9 s d W 1 u N D I s N D F 9 J n F 1 b 3 Q 7 L C Z x d W 9 0 O 1 N l Y 3 R p b 2 4 x L 1 N o Z W V 0 M S A o N i k v Q X V 0 b 1 J l b W 9 2 Z W R D b 2 x 1 b W 5 z M S 5 7 Q 2 9 s d W 1 u N D M s N D J 9 J n F 1 b 3 Q 7 L C Z x d W 9 0 O 1 N l Y 3 R p b 2 4 x L 1 N o Z W V 0 M S A o N i k v Q X V 0 b 1 J l b W 9 2 Z W R D b 2 x 1 b W 5 z M S 5 7 N j A t N j T l s o E s N D N 9 J n F 1 b 3 Q 7 L C Z x d W 9 0 O 1 N l Y 3 R p b 2 4 x L 1 N o Z W V 0 M S A o N i k v Q X V 0 b 1 J l b W 9 2 Z W R D b 2 x 1 b W 5 z M S 5 7 Q 2 9 s d W 1 u N D U s N D R 9 J n F 1 b 3 Q 7 L C Z x d W 9 0 O 1 N l Y 3 R p b 2 4 x L 1 N o Z W V 0 M S A o N i k v Q X V 0 b 1 J l b W 9 2 Z W R D b 2 x 1 b W 5 z M S 5 7 Q 2 9 s d W 1 u N D Y s N D V 9 J n F 1 b 3 Q 7 L C Z x d W 9 0 O 1 N l Y 3 R p b 2 4 x L 1 N o Z W V 0 M S A o N i k v Q X V 0 b 1 J l b W 9 2 Z W R D b 2 x 1 b W 5 z M S 5 7 N j U t N j n l s o E s N D Z 9 J n F 1 b 3 Q 7 L C Z x d W 9 0 O 1 N l Y 3 R p b 2 4 x L 1 N o Z W V 0 M S A o N i k v Q X V 0 b 1 J l b W 9 2 Z W R D b 2 x 1 b W 5 z M S 5 7 Q 2 9 s d W 1 u N D g s N D d 9 J n F 1 b 3 Q 7 L C Z x d W 9 0 O 1 N l Y 3 R p b 2 4 x L 1 N o Z W V 0 M S A o N i k v Q X V 0 b 1 J l b W 9 2 Z W R D b 2 x 1 b W 5 z M S 5 7 Q 2 9 s d W 1 u N D k s N D h 9 J n F 1 b 3 Q 7 L C Z x d W 9 0 O 1 N l Y 3 R p b 2 4 x L 1 N o Z W V 0 M S A o N i k v Q X V 0 b 1 J l b W 9 2 Z W R D b 2 x 1 b W 5 z M S 5 7 N z A t N z T l s o E s N D l 9 J n F 1 b 3 Q 7 L C Z x d W 9 0 O 1 N l Y 3 R p b 2 4 x L 1 N o Z W V 0 M S A o N i k v Q X V 0 b 1 J l b W 9 2 Z W R D b 2 x 1 b W 5 z M S 5 7 Q 2 9 s d W 1 u N T E s N T B 9 J n F 1 b 3 Q 7 L C Z x d W 9 0 O 1 N l Y 3 R p b 2 4 x L 1 N o Z W V 0 M S A o N i k v Q X V 0 b 1 J l b W 9 2 Z W R D b 2 x 1 b W 5 z M S 5 7 Q 2 9 s d W 1 u N T I s N T F 9 J n F 1 b 3 Q 7 L C Z x d W 9 0 O 1 N l Y 3 R p b 2 4 x L 1 N o Z W V 0 M S A o N i k v Q X V 0 b 1 J l b W 9 2 Z W R D b 2 x 1 b W 5 z M S 5 7 N z U t N z n l s o E s N T J 9 J n F 1 b 3 Q 7 L C Z x d W 9 0 O 1 N l Y 3 R p b 2 4 x L 1 N o Z W V 0 M S A o N i k v Q X V 0 b 1 J l b W 9 2 Z W R D b 2 x 1 b W 5 z M S 5 7 Q 2 9 s d W 1 u N T Q s N T N 9 J n F 1 b 3 Q 7 L C Z x d W 9 0 O 1 N l Y 3 R p b 2 4 x L 1 N o Z W V 0 M S A o N i k v Q X V 0 b 1 J l b W 9 2 Z W R D b 2 x 1 b W 5 z M S 5 7 Q 2 9 s d W 1 u N T U s N T R 9 J n F 1 b 3 Q 7 L C Z x d W 9 0 O 1 N l Y 3 R p b 2 4 x L 1 N o Z W V 0 M S A o N i k v Q X V 0 b 1 J l b W 9 2 Z W R D b 2 x 1 b W 5 z M S 5 7 O D A t O D T l s o E s N T V 9 J n F 1 b 3 Q 7 L C Z x d W 9 0 O 1 N l Y 3 R p b 2 4 x L 1 N o Z W V 0 M S A o N i k v Q X V 0 b 1 J l b W 9 2 Z W R D b 2 x 1 b W 5 z M S 5 7 Q 2 9 s d W 1 u N T c s N T Z 9 J n F 1 b 3 Q 7 L C Z x d W 9 0 O 1 N l Y 3 R p b 2 4 x L 1 N o Z W V 0 M S A o N i k v Q X V 0 b 1 J l b W 9 2 Z W R D b 2 x 1 b W 5 z M S 5 7 Q 2 9 s d W 1 u N T g s N T d 9 J n F 1 b 3 Q 7 L C Z x d W 9 0 O 1 N l Y 3 R p b 2 4 x L 1 N o Z W V 0 M S A o N i k v Q X V 0 b 1 J l b W 9 2 Z W R D b 2 x 1 b W 5 z M S 5 7 O D U t O D n l s o E s N T h 9 J n F 1 b 3 Q 7 L C Z x d W 9 0 O 1 N l Y 3 R p b 2 4 x L 1 N o Z W V 0 M S A o N i k v Q X V 0 b 1 J l b W 9 2 Z W R D b 2 x 1 b W 5 z M S 5 7 Q 2 9 s d W 1 u N j A s N T l 9 J n F 1 b 3 Q 7 L C Z x d W 9 0 O 1 N l Y 3 R p b 2 4 x L 1 N o Z W V 0 M S A o N i k v Q X V 0 b 1 J l b W 9 2 Z W R D b 2 x 1 b W 5 z M S 5 7 Q 2 9 s d W 1 u N j E s N j B 9 J n F 1 b 3 Q 7 L C Z x d W 9 0 O 1 N l Y 3 R p b 2 4 x L 1 N o Z W V 0 M S A o N i k v Q X V 0 b 1 J l b W 9 2 Z W R D b 2 x 1 b W 5 z M S 5 7 O T A t O T T l s o E s N j F 9 J n F 1 b 3 Q 7 L C Z x d W 9 0 O 1 N l Y 3 R p b 2 4 x L 1 N o Z W V 0 M S A o N i k v Q X V 0 b 1 J l b W 9 2 Z W R D b 2 x 1 b W 5 z M S 5 7 Q 2 9 s d W 1 u N j M s N j J 9 J n F 1 b 3 Q 7 L C Z x d W 9 0 O 1 N l Y 3 R p b 2 4 x L 1 N o Z W V 0 M S A o N i k v Q X V 0 b 1 J l b W 9 2 Z W R D b 2 x 1 b W 5 z M S 5 7 Q 2 9 s d W 1 u N j Q s N j N 9 J n F 1 b 3 Q 7 L C Z x d W 9 0 O 1 N l Y 3 R p b 2 4 x L 1 N o Z W V 0 M S A o N i k v Q X V 0 b 1 J l b W 9 2 Z W R D b 2 x 1 b W 5 z M S 5 7 O T U t O T n l s o E s N j R 9 J n F 1 b 3 Q 7 L C Z x d W 9 0 O 1 N l Y 3 R p b 2 4 x L 1 N o Z W V 0 M S A o N i k v Q X V 0 b 1 J l b W 9 2 Z W R D b 2 x 1 b W 5 z M S 5 7 Q 2 9 s d W 1 u N j Y s N j V 9 J n F 1 b 3 Q 7 L C Z x d W 9 0 O 1 N l Y 3 R p b 2 4 x L 1 N o Z W V 0 M S A o N i k v Q X V 0 b 1 J l b W 9 2 Z W R D b 2 x 1 b W 5 z M S 5 7 Q 2 9 s d W 1 u N j c s N j Z 9 J n F 1 b 3 Q 7 L C Z x d W 9 0 O 1 N l Y 3 R p b 2 4 x L 1 N o Z W V 0 M S A o N i k v Q X V 0 b 1 J l b W 9 2 Z W R D b 2 x 1 b W 5 z M S 5 7 M T A w 5 b K B 5 Y + K 5 L u l 5 L i K L D Y 3 f S Z x d W 9 0 O y w m c X V v d D t T Z W N 0 a W 9 u M S 9 T a G V l d D E g K D Y p L 0 F 1 d G 9 S Z W 1 v d m V k Q 2 9 s d W 1 u c z E u e 0 N v b H V t b j Y 5 L D Y 4 f S Z x d W 9 0 O y w m c X V v d D t T Z W N 0 a W 9 u M S 9 T a G V l d D E g K D Y p L 0 F 1 d G 9 S Z W 1 v d m V k Q 2 9 s d W 1 u c z E u e 0 N v b H V t b j c w L D Y 5 f S Z x d W 9 0 O y w m c X V v d D t T Z W N 0 a W 9 u M S 9 T a G V l d D E g K D Y p L 0 F 1 d G 9 S Z W 1 v d m V k Q 2 9 s d W 1 u c z E u e 0 N v b H V t b j c x L D c w f S Z x d W 9 0 O y w m c X V v d D t T Z W N 0 a W 9 u M S 9 T a G V l d D E g K D Y p L 0 F 1 d G 9 S Z W 1 v d m V k Q 2 9 s d W 1 u c z E u e 0 N v b H V t b j c y L D c x f S Z x d W 9 0 O y w m c X V v d D t T Z W N 0 a W 9 u M S 9 T a G V l d D E g K D Y p L 0 F 1 d G 9 S Z W 1 v d m V k Q 2 9 s d W 1 u c z E u e 0 N v b H V t b j c z L D c y f S Z x d W 9 0 O 1 0 s J n F 1 b 3 Q 7 U m V s Y X R p b 2 5 z a G l w S W 5 m b y Z x d W 9 0 O z p b X X 0 i I C 8 + P C 9 T d G F i b G V F b n R y a W V z P j w v S X R l b T 4 8 S X R l b T 4 8 S X R l b U x v Y 2 F 0 a W 9 u P j x J d G V t V H l w Z T 5 G b 3 J t d W x h P C 9 J d G V t V H l w Z T 4 8 S X R l b V B h d G g + U 2 V j d G l v b j E v U 2 h l Z X Q x J T I w K D Y p L y V F N i V C Q S U 5 M D w v S X R l b V B h d G g + P C 9 J d G V t T G 9 j Y X R p b 2 4 + P F N 0 Y W J s Z U V u d H J p Z X M g L z 4 8 L 0 l 0 Z W 0 + P E l 0 Z W 0 + P E l 0 Z W 1 M b 2 N h d G l v b j 4 8 S X R l b V R 5 c G U + R m 9 y b X V s Y T w v S X R l b V R 5 c G U + P E l 0 Z W 1 Q Y X R o P l N l Y 3 R p b 2 4 x L 1 N o Z W V 0 M S U y M C g 2 K S 9 T a G V l d D F f U 2 h l Z X Q 8 L 0 l 0 Z W 1 Q Y X R o P j w v S X R l b U x v Y 2 F 0 a W 9 u P j x T d G F i b G V F b n R y a W V z I C 8 + P C 9 J d G V t P j x J d G V t P j x J d G V t T G 9 j Y X R p b 2 4 + P E l 0 Z W 1 U e X B l P k Z v c m 1 1 b G E 8 L 0 l 0 Z W 1 U e X B l P j x J d G V t U G F 0 a D 5 T Z W N 0 a W 9 u M S 9 T a G V l d D E l M j A o N i k v J U U 2 J T h G J T k w J U U 1 J T h E J T g 3 J U U 3 J T l B J T g 0 J U U 2 J U E w J T g 3 J U U 5 J U E y J T k 4 P C 9 J d G V t U G F 0 a D 4 8 L 0 l 0 Z W 1 M b 2 N h d G l v b j 4 8 U 3 R h Y m x l R W 5 0 c m l l c y A v P j w v S X R l b T 4 8 S X R l b T 4 8 S X R l b U x v Y 2 F 0 a W 9 u P j x J d G V t V H l w Z T 5 G b 3 J t d W x h P C 9 J d G V t V H l w Z T 4 8 S X R l b V B h d G g + U 2 V j d G l v b j E v U 2 h l Z X Q x J T I w K D Y p L y V F N i U 5 Q i V C N C V F N i U 5 N C V C O S V F N y U 5 Q S U 4 N C V F N y V C M S V C Q i V F N S U 5 R S U 4 Q j w v S X R l b V B h d G g + P C 9 J d G V t T G 9 j Y X R p b 2 4 + P F N 0 Y W J s Z U V u d H J p Z X M g L z 4 8 L 0 l 0 Z W 0 + P C 9 J d G V t c z 4 8 L 0 x v Y 2 F s U G F j a 2 F n Z U 1 l d G F k Y X R h R m l s Z T 4 W A A A A U E s F B g A A A A A A A A A A A A A A A A A A A A A A A C Y B A A A B A A A A 0 I y d 3 w E V 0 R G M e g D A T 8 K X 6 w E A A A B d f Q b g x K C 6 T 4 n Y L 1 L Z B 2 P K A A A A A A I A A A A A A B B m A A A A A Q A A I A A A A J 3 5 K W b Z b P c v Y A b Q I Y g 2 c D K y D U f h A E H B r 8 X n C l E Y I k b 2 A A A A A A 6 A A A A A A g A A I A A A A L G N N w O H J w s H G L f 0 n 1 P 0 6 k K 2 x s 8 p M c L i t t k Z + H g F y 9 z K U A A A A H V K 4 e d W S / C P b s A j X f i V h h H g 9 B F 4 + Z T 4 L D v C s c 7 z l S F q g N C Z N + v 0 h l m 5 W N 1 g n n e 6 x c B e 2 Y w E o G H g P F i L Q C p N + e E K G 6 o c i y z r Z c K N l O C d 3 F G j Q A A A A K B E p h z a X U 8 0 H 6 d + j C R j 0 5 1 X E k w f h W x X n c X E U 9 T q I r y H 9 T i 2 s D 4 G m a W q f K P d q s j g t z S m Y 7 R 8 N c H i m h T U E b c / M U I = < / D a t a M a s h u p > 
</file>

<file path=customXml/itemProps1.xml><?xml version="1.0" encoding="utf-8"?>
<ds:datastoreItem xmlns:ds="http://schemas.openxmlformats.org/officeDocument/2006/customXml" ds:itemID="{8050DFDF-BD11-4E1E-8CCD-2FDFF0900CBB}">
  <ds:schemaRefs/>
</ds:datastoreItem>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33</vt:i4>
      </vt:variant>
    </vt:vector>
  </HeadingPairs>
  <TitlesOfParts>
    <vt:vector size="33" baseType="lpstr">
      <vt:lpstr>总统计</vt:lpstr>
      <vt:lpstr>上海分段人口统计</vt:lpstr>
      <vt:lpstr>死亡统计</vt:lpstr>
      <vt:lpstr>生育率</vt:lpstr>
      <vt:lpstr>各区死亡率统计</vt:lpstr>
      <vt:lpstr>各区分段统计</vt:lpstr>
      <vt:lpstr>当前上海老龄人口</vt:lpstr>
      <vt:lpstr>当前满足比</vt:lpstr>
      <vt:lpstr>将来满足比</vt:lpstr>
      <vt:lpstr>老龄化系数</vt:lpstr>
      <vt:lpstr>2025总</vt:lpstr>
      <vt:lpstr>2025年男</vt:lpstr>
      <vt:lpstr>2025年女</vt:lpstr>
      <vt:lpstr>2030总</vt:lpstr>
      <vt:lpstr>2030年男</vt:lpstr>
      <vt:lpstr>2030年女</vt:lpstr>
      <vt:lpstr>2035总</vt:lpstr>
      <vt:lpstr>2035年男</vt:lpstr>
      <vt:lpstr>2035年女</vt:lpstr>
      <vt:lpstr>2040总</vt:lpstr>
      <vt:lpstr>2040年男</vt:lpstr>
      <vt:lpstr>2040年女</vt:lpstr>
      <vt:lpstr>2045总</vt:lpstr>
      <vt:lpstr>2045年男</vt:lpstr>
      <vt:lpstr>2045年女</vt:lpstr>
      <vt:lpstr>2050总</vt:lpstr>
      <vt:lpstr>助餐点</vt:lpstr>
      <vt:lpstr>睦邻点</vt:lpstr>
      <vt:lpstr>日间照护中心</vt:lpstr>
      <vt:lpstr>长者照护之家</vt:lpstr>
      <vt:lpstr>综合为老服务中心</vt:lpstr>
      <vt:lpstr>2050年男</vt:lpstr>
      <vt:lpstr>2050年女</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语诗 黄</dc:creator>
  <cp:lastModifiedBy>王书瑶</cp:lastModifiedBy>
  <dcterms:created xsi:type="dcterms:W3CDTF">2023-12-03T15:54:00Z</dcterms:created>
  <dcterms:modified xsi:type="dcterms:W3CDTF">2023-12-12T10:19:07Z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EC08D50214DD4F25B63888BD8A99B714_13</vt:lpwstr>
  </property>
  <property fmtid="{D5CDD505-2E9C-101B-9397-08002B2CF9AE}" pid="3" name="KSOProductBuildVer">
    <vt:lpwstr>2052-12.1.0.16120</vt:lpwstr>
  </property>
</Properties>
</file>