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ang/Desktop/ECO352/Major Assignment/"/>
    </mc:Choice>
  </mc:AlternateContent>
  <xr:revisionPtr revIDLastSave="0" documentId="13_ncr:1_{1799B63A-0D69-9840-A3B4-EB59B3B4E5F6}" xr6:coauthVersionLast="46" xr6:coauthVersionMax="46" xr10:uidLastSave="{00000000-0000-0000-0000-000000000000}"/>
  <bookViews>
    <workbookView xWindow="-38400" yWindow="-1900" windowWidth="38400" windowHeight="21100" activeTab="1" xr2:uid="{73554795-4ACC-4100-82E6-DBFB8EDD0E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M45" i="2"/>
  <c r="N2" i="2"/>
  <c r="L4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L2" i="2"/>
  <c r="M2" i="2" s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Q45" i="2"/>
  <c r="R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6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" i="1"/>
</calcChain>
</file>

<file path=xl/sharedStrings.xml><?xml version="1.0" encoding="utf-8"?>
<sst xmlns="http://schemas.openxmlformats.org/spreadsheetml/2006/main" count="394" uniqueCount="76">
  <si>
    <t>Country</t>
  </si>
  <si>
    <t>Code</t>
  </si>
  <si>
    <t>ContinentCode</t>
  </si>
  <si>
    <t>Economic growth, percent change in quarterly real GDP</t>
  </si>
  <si>
    <t>GDP, billion currency units</t>
  </si>
  <si>
    <t>House price index</t>
  </si>
  <si>
    <t>Investment growth</t>
  </si>
  <si>
    <t>Consumer Price Index (CPI)</t>
  </si>
  <si>
    <t>Inflation, monthly percent change in the CPI</t>
  </si>
  <si>
    <t>Consumer credit, billion currency units</t>
  </si>
  <si>
    <t>Mortgage credit interest rate, percent</t>
  </si>
  <si>
    <t>Policy rate, percent</t>
  </si>
  <si>
    <t>Household debt to GDP, in percent</t>
  </si>
  <si>
    <t>Ireland</t>
  </si>
  <si>
    <t>IRL</t>
  </si>
  <si>
    <t>EU</t>
  </si>
  <si>
    <t/>
  </si>
  <si>
    <t>Year &amp; Month</t>
  </si>
  <si>
    <t>Mortgage credit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</si>
  <si>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</si>
  <si>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</si>
  <si>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</si>
  <si>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</si>
  <si>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</si>
  <si>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</si>
  <si>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</si>
  <si>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</si>
  <si>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</si>
  <si>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</si>
  <si>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</si>
  <si>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</si>
  <si>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</si>
  <si>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</si>
  <si>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</si>
  <si>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</si>
  <si>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</si>
  <si>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</si>
  <si>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</si>
  <si>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</si>
  <si>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</si>
  <si>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</si>
  <si>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</si>
  <si>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</si>
  <si>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</si>
  <si>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</si>
  <si>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</si>
  <si>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</si>
  <si>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</si>
  <si>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</si>
  <si>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</si>
  <si>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</si>
  <si>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</si>
  <si>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</si>
  <si>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</si>
  <si>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</si>
  <si>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</si>
  <si>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</si>
  <si>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</si>
  <si>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</si>
  <si>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</si>
  <si>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</si>
  <si>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</si>
  <si>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2015-Q3</t>
  </si>
  <si>
    <t xml:space="preserve">  HPI y/y Growth Rates</t>
  </si>
  <si>
    <t>Economic growth, % change in quarterly real GDP</t>
  </si>
  <si>
    <t xml:space="preserve">House price index, % Change Quarterly </t>
  </si>
  <si>
    <t>Consumer Credit, % Change Quaterly</t>
  </si>
  <si>
    <t>Mtg Credit YoY Growth Rate (%)</t>
  </si>
  <si>
    <t>Change in Household Debt, y/y</t>
  </si>
  <si>
    <t>Change in Consumer Credit, y/y</t>
  </si>
  <si>
    <t>Completed Houses Growth YoY</t>
  </si>
  <si>
    <t>Exiting Home Sales Growth YoY</t>
  </si>
  <si>
    <t>Investment Growth Rate</t>
  </si>
  <si>
    <t>Real GDP Growth Rate</t>
  </si>
  <si>
    <t>Nominal GDP Growth Rate YoY (%)</t>
  </si>
  <si>
    <t xml:space="preserve"> Indexed Value of Loans YoY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</si>
</sst>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17" fontId="0" fillId="0" borderId="0" xfId="0" applyNumberFormat="1"/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0" fontId="1" fillId="0" borderId="0" xfId="0" applyFont="1"/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HPI</a:t>
            </a:r>
            <a:r>
              <a:rPr lang="en-US" baseline="0"/>
              <a:t> Growth vs Consumer Credit Growth </a:t>
            </a:r>
          </a:p>
          <a:p>
            <a:pPr>
              <a:defRPr/>
            </a:pPr>
            <a:r>
              <a:rPr lang="en-US" baseline="0"/>
              <a:t>Quaterly (%)</a:t>
            </a:r>
            <a:endParaRPr lang="en-US"/>
          </a:p>
        </c:rich>
      </c:tx>
      <c:layout>
        <c:manualLayout>
          <c:xMode val="edge"/>
          <c:yMode val="edge"/>
          <c:x val="0.32932853651914201"/>
          <c:y val="1.5984819806178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68300298669564"/>
          <c:y val="0.12556178073894608"/>
          <c:w val="0.80136899266901984"/>
          <c:h val="0.7531128861296184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E0D7-CF4F-98A2-9CEBE95918E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0D7-CF4F-98A2-9CEBE95918E9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0D7-CF4F-98A2-9CEBE95918E9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E0D7-CF4F-98A2-9CEBE95918E9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E0D7-CF4F-98A2-9CEBE95918E9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E0D7-CF4F-98A2-9CEBE95918E9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E0D7-CF4F-98A2-9CEBE95918E9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E0D7-CF4F-98A2-9CEBE95918E9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E0D7-CF4F-98A2-9CEBE95918E9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E0D7-CF4F-98A2-9CEBE95918E9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E0D7-CF4F-98A2-9CEBE95918E9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E0D7-CF4F-98A2-9CEBE95918E9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E0D7-CF4F-98A2-9CEBE95918E9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E0D7-CF4F-98A2-9CEBE95918E9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E0D7-CF4F-98A2-9CEBE95918E9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E0D7-CF4F-98A2-9CEBE95918E9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E0D7-CF4F-98A2-9CEBE95918E9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E0D7-CF4F-98A2-9CEBE95918E9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E0D7-CF4F-98A2-9CEBE95918E9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E0D7-CF4F-98A2-9CEBE95918E9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E0D7-CF4F-98A2-9CEBE95918E9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E0D7-CF4F-98A2-9CEBE95918E9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E0D7-CF4F-98A2-9CEBE95918E9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E0D7-CF4F-98A2-9CEBE95918E9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E0D7-CF4F-98A2-9CEBE95918E9}"/>
              </c:ext>
            </c:extLst>
          </c:dPt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E0D7-CF4F-98A2-9CEBE95918E9}"/>
              </c:ext>
            </c:extLst>
          </c:dPt>
          <c:dPt>
            <c:idx val="2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E0D7-CF4F-98A2-9CEBE95918E9}"/>
              </c:ext>
            </c:extLst>
          </c:dPt>
          <c:dPt>
            <c:idx val="2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E0D7-CF4F-98A2-9CEBE95918E9}"/>
              </c:ext>
            </c:extLst>
          </c:dPt>
          <c:dPt>
            <c:idx val="2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E0D7-CF4F-98A2-9CEBE95918E9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E0D7-CF4F-98A2-9CEBE95918E9}"/>
              </c:ext>
            </c:extLst>
          </c:dPt>
          <c:dPt>
            <c:idx val="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E0D7-CF4F-98A2-9CEBE95918E9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E0D7-CF4F-98A2-9CEBE95918E9}"/>
              </c:ext>
            </c:extLst>
          </c:dPt>
          <c:dPt>
            <c:idx val="3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E0D7-CF4F-98A2-9CEBE95918E9}"/>
              </c:ext>
            </c:extLst>
          </c:dPt>
          <c:dPt>
            <c:idx val="3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E0D7-CF4F-98A2-9CEBE95918E9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E0D7-CF4F-98A2-9CEBE95918E9}"/>
              </c:ext>
            </c:extLst>
          </c:dPt>
          <c:dPt>
            <c:idx val="3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E0D7-CF4F-98A2-9CEBE95918E9}"/>
              </c:ext>
            </c:extLst>
          </c:dPt>
          <c:dPt>
            <c:idx val="3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E0D7-CF4F-98A2-9CEBE95918E9}"/>
              </c:ext>
            </c:extLst>
          </c:dPt>
          <c:dPt>
            <c:idx val="3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E0D7-CF4F-98A2-9CEBE95918E9}"/>
              </c:ext>
            </c:extLst>
          </c:dPt>
          <c:dPt>
            <c:idx val="3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E0D7-CF4F-98A2-9CEBE95918E9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E0D7-CF4F-98A2-9CEBE95918E9}"/>
              </c:ext>
            </c:extLst>
          </c:dPt>
          <c:dPt>
            <c:idx val="4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E0D7-CF4F-98A2-9CEBE95918E9}"/>
              </c:ext>
            </c:extLst>
          </c:dPt>
          <c:dPt>
            <c:idx val="4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E0D7-CF4F-98A2-9CEBE95918E9}"/>
              </c:ext>
            </c:extLst>
          </c:dPt>
          <c:cat>
            <c:numRef>
              <c:f>Sheet1!$D$2:$D$44</c:f>
              <c:numCache>
                <c:formatCode>mmm\-yy</c:formatCode>
                <c:ptCount val="43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</c:numCache>
            </c:numRef>
          </c:cat>
          <c:val>
            <c:numRef>
              <c:f>Sheet1!$I$2:$I$44</c:f>
              <c:numCache>
                <c:formatCode>General</c:formatCode>
                <c:ptCount val="43"/>
                <c:pt idx="0">
                  <c:v>0</c:v>
                </c:pt>
                <c:pt idx="1">
                  <c:v>-3.3919239904988059</c:v>
                </c:pt>
                <c:pt idx="2">
                  <c:v>-2.9405979543666492</c:v>
                </c:pt>
                <c:pt idx="3">
                  <c:v>-4.3773431958658353</c:v>
                </c:pt>
                <c:pt idx="4">
                  <c:v>-4.577725972236947</c:v>
                </c:pt>
                <c:pt idx="5">
                  <c:v>-5.1526929483620219</c:v>
                </c:pt>
                <c:pt idx="6">
                  <c:v>-5.9711977520196635</c:v>
                </c:pt>
                <c:pt idx="7">
                  <c:v>-5.578383762918695</c:v>
                </c:pt>
                <c:pt idx="8">
                  <c:v>-4.4573387841223733</c:v>
                </c:pt>
                <c:pt idx="9">
                  <c:v>-2.3326432022084163</c:v>
                </c:pt>
                <c:pt idx="10">
                  <c:v>1.1588468061051345</c:v>
                </c:pt>
                <c:pt idx="11">
                  <c:v>0.82425258452082062</c:v>
                </c:pt>
                <c:pt idx="12">
                  <c:v>-2.8820839684079234</c:v>
                </c:pt>
                <c:pt idx="13">
                  <c:v>5.7069482094438628E-2</c:v>
                </c:pt>
                <c:pt idx="14">
                  <c:v>5.6609154427491788</c:v>
                </c:pt>
                <c:pt idx="15">
                  <c:v>2.8609986504723408</c:v>
                </c:pt>
                <c:pt idx="16">
                  <c:v>1.6006297559695601</c:v>
                </c:pt>
                <c:pt idx="17">
                  <c:v>5.5785123966942249</c:v>
                </c:pt>
                <c:pt idx="18">
                  <c:v>8.0724070450097773</c:v>
                </c:pt>
                <c:pt idx="19">
                  <c:v>3.1122679945676777</c:v>
                </c:pt>
                <c:pt idx="20">
                  <c:v>-0.13170892327955719</c:v>
                </c:pt>
                <c:pt idx="21">
                  <c:v>2.2529948345972208</c:v>
                </c:pt>
                <c:pt idx="22">
                  <c:v>3.2029234737747094</c:v>
                </c:pt>
                <c:pt idx="23">
                  <c:v>1.4788585711310163</c:v>
                </c:pt>
                <c:pt idx="24">
                  <c:v>0.35919540229885932</c:v>
                </c:pt>
                <c:pt idx="25">
                  <c:v>1.124859392575922</c:v>
                </c:pt>
                <c:pt idx="26">
                  <c:v>4.3280412579633953</c:v>
                </c:pt>
                <c:pt idx="27">
                  <c:v>2.5201124357855909</c:v>
                </c:pt>
                <c:pt idx="28">
                  <c:v>1.1439916800605161</c:v>
                </c:pt>
                <c:pt idx="29">
                  <c:v>2.2060198167881842</c:v>
                </c:pt>
                <c:pt idx="30">
                  <c:v>5.4600329248216557</c:v>
                </c:pt>
                <c:pt idx="31">
                  <c:v>2.4195646518081624</c:v>
                </c:pt>
                <c:pt idx="32">
                  <c:v>1.7358171041490358</c:v>
                </c:pt>
                <c:pt idx="33">
                  <c:v>2.4136496046608338</c:v>
                </c:pt>
                <c:pt idx="34">
                  <c:v>2.2348638764729785</c:v>
                </c:pt>
                <c:pt idx="35">
                  <c:v>0.69157392686804808</c:v>
                </c:pt>
                <c:pt idx="36">
                  <c:v>-0.93155443277809014</c:v>
                </c:pt>
                <c:pt idx="37">
                  <c:v>0.53390708422982047</c:v>
                </c:pt>
                <c:pt idx="38">
                  <c:v>1.426759670259985</c:v>
                </c:pt>
                <c:pt idx="39">
                  <c:v>-0.17974366989683477</c:v>
                </c:pt>
                <c:pt idx="40">
                  <c:v>-0.76724340405543257</c:v>
                </c:pt>
                <c:pt idx="41">
                  <c:v>-0.12623274161735432</c:v>
                </c:pt>
                <c:pt idx="42">
                  <c:v>0.3080812070463706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8-B044-853A-779C3730B3DF}"/>
            </c:ext>
          </c:extLst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Sheet1!$D$2:$D$44</c:f>
              <c:numCache>
                <c:formatCode>mmm\-yy</c:formatCode>
                <c:ptCount val="43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</c:numCache>
            </c:numRef>
          </c:cat>
          <c:val>
            <c:numRef>
              <c:f>Sheet1!$N$2:$N$44</c:f>
              <c:numCache>
                <c:formatCode>General</c:formatCode>
                <c:ptCount val="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1A8-B044-853A-779C3730B3DF}"/>
            </c:ext>
          </c:extLst>
        </c:ser>
        <c:ser>
          <c:idx val="7"/>
          <c:order val="2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Sheet1!$D$2:$D$44</c:f>
              <c:numCache>
                <c:formatCode>mmm\-yy</c:formatCode>
                <c:ptCount val="43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</c:numCache>
            </c:numRef>
          </c:cat>
          <c:val>
            <c:numRef>
              <c:f>Sheet1!$P$2:$P$44</c:f>
              <c:numCache>
                <c:formatCode>General</c:formatCode>
                <c:ptCount val="43"/>
                <c:pt idx="0">
                  <c:v>0</c:v>
                </c:pt>
                <c:pt idx="1">
                  <c:v>16.481547832318157</c:v>
                </c:pt>
                <c:pt idx="2">
                  <c:v>-3.7834512457705229</c:v>
                </c:pt>
                <c:pt idx="3">
                  <c:v>-2.4616368286445001</c:v>
                </c:pt>
                <c:pt idx="4">
                  <c:v>3.8020321206161918</c:v>
                </c:pt>
                <c:pt idx="5">
                  <c:v>-2.0524155352068267</c:v>
                </c:pt>
                <c:pt idx="6">
                  <c:v>-2.1921341070277234</c:v>
                </c:pt>
                <c:pt idx="7">
                  <c:v>-1.4831905075807492</c:v>
                </c:pt>
                <c:pt idx="8">
                  <c:v>-2.7099364335898368</c:v>
                </c:pt>
                <c:pt idx="9">
                  <c:v>-3.2668500687757889</c:v>
                </c:pt>
                <c:pt idx="10">
                  <c:v>-2.7017419125488731</c:v>
                </c:pt>
                <c:pt idx="11">
                  <c:v>-4.6401169163317482</c:v>
                </c:pt>
                <c:pt idx="12">
                  <c:v>-2.5287356321839085</c:v>
                </c:pt>
                <c:pt idx="13">
                  <c:v>-1.5330188679245305</c:v>
                </c:pt>
                <c:pt idx="14">
                  <c:v>-1.4770459081836367</c:v>
                </c:pt>
                <c:pt idx="15">
                  <c:v>-1.3776337115072927</c:v>
                </c:pt>
                <c:pt idx="16">
                  <c:v>-4.2728019720624459</c:v>
                </c:pt>
                <c:pt idx="17">
                  <c:v>-13.43347639484978</c:v>
                </c:pt>
                <c:pt idx="18">
                  <c:v>-4.2141794744670369</c:v>
                </c:pt>
                <c:pt idx="19">
                  <c:v>-3.8302277432712319</c:v>
                </c:pt>
                <c:pt idx="20">
                  <c:v>-10.764262648008613</c:v>
                </c:pt>
                <c:pt idx="21">
                  <c:v>-2.1109770808202528</c:v>
                </c:pt>
                <c:pt idx="22">
                  <c:v>-4.9907578558225536</c:v>
                </c:pt>
                <c:pt idx="23">
                  <c:v>-3.177691309987031</c:v>
                </c:pt>
                <c:pt idx="24">
                  <c:v>-0.53583389149363747</c:v>
                </c:pt>
                <c:pt idx="25">
                  <c:v>3.0976430976431035</c:v>
                </c:pt>
                <c:pt idx="26">
                  <c:v>0.19595035924232107</c:v>
                </c:pt>
                <c:pt idx="27">
                  <c:v>-4.1720990873533284</c:v>
                </c:pt>
                <c:pt idx="28">
                  <c:v>0.27210884353742126</c:v>
                </c:pt>
                <c:pt idx="29">
                  <c:v>2.3066485753052905</c:v>
                </c:pt>
                <c:pt idx="30">
                  <c:v>1.1936339522546402</c:v>
                </c:pt>
                <c:pt idx="31">
                  <c:v>-0.98296199213630631</c:v>
                </c:pt>
                <c:pt idx="32">
                  <c:v>-1.0589013898080752</c:v>
                </c:pt>
                <c:pt idx="33">
                  <c:v>0</c:v>
                </c:pt>
                <c:pt idx="34">
                  <c:v>0.93645484949833169</c:v>
                </c:pt>
                <c:pt idx="35">
                  <c:v>1.1928429423459226</c:v>
                </c:pt>
                <c:pt idx="36">
                  <c:v>-0.52390307793058333</c:v>
                </c:pt>
                <c:pt idx="37">
                  <c:v>0.98749177090191143</c:v>
                </c:pt>
                <c:pt idx="38">
                  <c:v>2.4119947848761472</c:v>
                </c:pt>
                <c:pt idx="39">
                  <c:v>-1.0821133036282731</c:v>
                </c:pt>
                <c:pt idx="40">
                  <c:v>-8.8159588159588118</c:v>
                </c:pt>
                <c:pt idx="41">
                  <c:v>-2.9640084685956238</c:v>
                </c:pt>
                <c:pt idx="42">
                  <c:v>-0.43636363636364001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1A8-B044-853A-779C3730B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888991"/>
        <c:axId val="1787063327"/>
      </c:lineChart>
      <c:dateAx>
        <c:axId val="178688899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63327"/>
        <c:crosses val="autoZero"/>
        <c:auto val="1"/>
        <c:lblOffset val="100"/>
        <c:baseTimeUnit val="months"/>
      </c:dateAx>
      <c:valAx>
        <c:axId val="17870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8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HPI</a:t>
            </a:r>
            <a:r>
              <a:rPr lang="en-US" sz="2000" baseline="0"/>
              <a:t> vs Mtg Credit YoY Growth</a:t>
            </a:r>
          </a:p>
          <a:p>
            <a:pPr>
              <a:defRPr/>
            </a:pPr>
            <a:r>
              <a:rPr lang="en-US" sz="2000" baseline="0"/>
              <a:t>YoY (%)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88054607508527E-2"/>
          <c:y val="0.14895064693955654"/>
          <c:w val="0.87228668941979537"/>
          <c:h val="0.726221743810548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D3-8A49-A94C-4B4C131ED56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D3-8A49-A94C-4B4C131ED560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D3-8A49-A94C-4B4C131ED560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D3-8A49-A94C-4B4C131ED56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D3-8A49-A94C-4B4C131ED56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D3-8A49-A94C-4B4C131ED56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9D3-8A49-A94C-4B4C131ED56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9D3-8A49-A94C-4B4C131ED56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F9D3-8A49-A94C-4B4C131ED560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F9D3-8A49-A94C-4B4C131ED560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F9D3-8A49-A94C-4B4C131ED560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F9D3-8A49-A94C-4B4C131ED560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F9D3-8A49-A94C-4B4C131ED560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F9D3-8A49-A94C-4B4C131ED560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F9D3-8A49-A94C-4B4C131ED560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F9D3-8A49-A94C-4B4C131ED560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F9D3-8A49-A94C-4B4C131ED560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F9D3-8A49-A94C-4B4C131ED560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F9D3-8A49-A94C-4B4C131ED560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F9D3-8A49-A94C-4B4C131ED560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F9D3-8A49-A94C-4B4C131ED560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F9D3-8A49-A94C-4B4C131ED560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F9D3-8A49-A94C-4B4C131ED560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F9D3-8A49-A94C-4B4C131ED560}"/>
              </c:ext>
            </c:extLst>
          </c:dPt>
          <c:dPt>
            <c:idx val="2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F9D3-8A49-A94C-4B4C131ED560}"/>
              </c:ext>
            </c:extLst>
          </c:dPt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F9D3-8A49-A94C-4B4C131ED560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F9D3-8A49-A94C-4B4C131ED560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F9D3-8A49-A94C-4B4C131ED560}"/>
              </c:ext>
            </c:extLst>
          </c:dPt>
          <c:dPt>
            <c:idx val="29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F9D3-8A49-A94C-4B4C131ED560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F9D3-8A49-A94C-4B4C131ED560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F9D3-8A49-A94C-4B4C131ED560}"/>
              </c:ext>
            </c:extLst>
          </c:dPt>
          <c:dPt>
            <c:idx val="3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F9D3-8A49-A94C-4B4C131ED560}"/>
              </c:ext>
            </c:extLst>
          </c:dPt>
          <c:dPt>
            <c:idx val="3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F9D3-8A49-A94C-4B4C131ED560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F9D3-8A49-A94C-4B4C131ED560}"/>
              </c:ext>
            </c:extLst>
          </c:dPt>
          <c:dPt>
            <c:idx val="3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F9D3-8A49-A94C-4B4C131ED560}"/>
              </c:ext>
            </c:extLst>
          </c:dPt>
          <c:dPt>
            <c:idx val="3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F9D3-8A49-A94C-4B4C131ED560}"/>
              </c:ext>
            </c:extLst>
          </c:dPt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F9D3-8A49-A94C-4B4C131ED560}"/>
              </c:ext>
            </c:extLst>
          </c:dPt>
          <c:dPt>
            <c:idx val="3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F9D3-8A49-A94C-4B4C131ED560}"/>
              </c:ext>
            </c:extLst>
          </c:dPt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F9D3-8A49-A94C-4B4C131ED560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F9D3-8A49-A94C-4B4C131ED560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F9D3-8A49-A94C-4B4C131ED560}"/>
              </c:ext>
            </c:extLst>
          </c:dPt>
          <c:cat>
            <c:strRef>
              <c:f>Sheet2!$D$2:$D$44</c:f>
              <c:strCache>
                <c:ptCount val="43"/>
                <c:pt idx="0">
                  <c:v>2010-Q1</c:v>
                </c:pt>
                <c:pt idx="1">
                  <c:v>2010-Q2</c:v>
                </c:pt>
                <c:pt idx="2">
                  <c:v>2010-Q3</c:v>
                </c:pt>
                <c:pt idx="3">
                  <c:v>2010-Q4</c:v>
                </c:pt>
                <c:pt idx="4">
                  <c:v>2011-Q1</c:v>
                </c:pt>
                <c:pt idx="5">
                  <c:v>2011-Q2</c:v>
                </c:pt>
                <c:pt idx="6">
                  <c:v>2011-Q3</c:v>
                </c:pt>
                <c:pt idx="7">
                  <c:v>2011-Q4</c:v>
                </c:pt>
                <c:pt idx="8">
                  <c:v>2012-Q1</c:v>
                </c:pt>
                <c:pt idx="9">
                  <c:v>2012-Q2</c:v>
                </c:pt>
                <c:pt idx="10">
                  <c:v>2012-Q3</c:v>
                </c:pt>
                <c:pt idx="11">
                  <c:v>2012-Q4</c:v>
                </c:pt>
                <c:pt idx="12">
                  <c:v>2013-Q1</c:v>
                </c:pt>
                <c:pt idx="13">
                  <c:v>2013-Q2</c:v>
                </c:pt>
                <c:pt idx="14">
                  <c:v>2013-Q3</c:v>
                </c:pt>
                <c:pt idx="15">
                  <c:v>2013-Q4</c:v>
                </c:pt>
                <c:pt idx="16">
                  <c:v>2014-Q1</c:v>
                </c:pt>
                <c:pt idx="17">
                  <c:v>2014-Q2</c:v>
                </c:pt>
                <c:pt idx="18">
                  <c:v>2014-Q3</c:v>
                </c:pt>
                <c:pt idx="19">
                  <c:v>2014-Q4</c:v>
                </c:pt>
                <c:pt idx="20">
                  <c:v>2015-Q1</c:v>
                </c:pt>
                <c:pt idx="21">
                  <c:v>2015-Q2</c:v>
                </c:pt>
                <c:pt idx="22">
                  <c:v>2015-Q3</c:v>
                </c:pt>
                <c:pt idx="23">
                  <c:v>2015-Q4</c:v>
                </c:pt>
                <c:pt idx="24">
                  <c:v>2016-Q1</c:v>
                </c:pt>
                <c:pt idx="25">
                  <c:v>2016-Q2</c:v>
                </c:pt>
                <c:pt idx="26">
                  <c:v>2016-Q3</c:v>
                </c:pt>
                <c:pt idx="27">
                  <c:v>2016-Q4</c:v>
                </c:pt>
                <c:pt idx="28">
                  <c:v>2017-Q1</c:v>
                </c:pt>
                <c:pt idx="29">
                  <c:v>2017-Q2</c:v>
                </c:pt>
                <c:pt idx="30">
                  <c:v>2017-Q3</c:v>
                </c:pt>
                <c:pt idx="31">
                  <c:v>2017-Q4</c:v>
                </c:pt>
                <c:pt idx="32">
                  <c:v>2018-Q1</c:v>
                </c:pt>
                <c:pt idx="33">
                  <c:v>2018-Q2</c:v>
                </c:pt>
                <c:pt idx="34">
                  <c:v>2018-Q3</c:v>
                </c:pt>
                <c:pt idx="35">
                  <c:v>2018-Q4</c:v>
                </c:pt>
                <c:pt idx="36">
                  <c:v>2019-Q1</c:v>
                </c:pt>
                <c:pt idx="37">
                  <c:v>2019-Q2</c:v>
                </c:pt>
                <c:pt idx="38">
                  <c:v>2019-Q3</c:v>
                </c:pt>
                <c:pt idx="39">
                  <c:v>2019-Q4</c:v>
                </c:pt>
                <c:pt idx="40">
                  <c:v>2020-Q1</c:v>
                </c:pt>
                <c:pt idx="41">
                  <c:v>2020-Q2</c:v>
                </c:pt>
                <c:pt idx="42">
                  <c:v>2020-Q3</c:v>
                </c:pt>
              </c:strCache>
            </c:strRef>
          </c:cat>
          <c:val>
            <c:numRef>
              <c:f>Sheet2!$I$2:$I$44</c:f>
              <c:numCache>
                <c:formatCode>General</c:formatCode>
                <c:ptCount val="43"/>
                <c:pt idx="0">
                  <c:v>-0.15809999999999999</c:v>
                </c:pt>
                <c:pt idx="1">
                  <c:v>-0.1265</c:v>
                </c:pt>
                <c:pt idx="2">
                  <c:v>-0.11550000000000001</c:v>
                </c:pt>
                <c:pt idx="3">
                  <c:v>-0.1341</c:v>
                </c:pt>
                <c:pt idx="4">
                  <c:v>-0.14441805225653209</c:v>
                </c:pt>
                <c:pt idx="5">
                  <c:v>-0.16001180173092064</c:v>
                </c:pt>
                <c:pt idx="6">
                  <c:v>-0.18623974060188464</c:v>
                </c:pt>
                <c:pt idx="7">
                  <c:v>-0.19646073964183539</c:v>
                </c:pt>
                <c:pt idx="8">
                  <c:v>-0.19544697390338694</c:v>
                </c:pt>
                <c:pt idx="9">
                  <c:v>-0.17152558248448649</c:v>
                </c:pt>
                <c:pt idx="10">
                  <c:v>-0.1087037728800897</c:v>
                </c:pt>
                <c:pt idx="11">
                  <c:v>-4.8265857839905009E-2</c:v>
                </c:pt>
                <c:pt idx="12">
                  <c:v>-3.257418909592822E-2</c:v>
                </c:pt>
                <c:pt idx="13">
                  <c:v>-8.9033352176372191E-3</c:v>
                </c:pt>
                <c:pt idx="14">
                  <c:v>3.5205364626990726E-2</c:v>
                </c:pt>
                <c:pt idx="15">
                  <c:v>5.6117500346404281E-2</c:v>
                </c:pt>
                <c:pt idx="16">
                  <c:v>0.10486517334855178</c:v>
                </c:pt>
                <c:pt idx="17">
                  <c:v>0.16583487808355926</c:v>
                </c:pt>
                <c:pt idx="18">
                  <c:v>0.19244264507422409</c:v>
                </c:pt>
                <c:pt idx="19">
                  <c:v>0.19535554972448177</c:v>
                </c:pt>
                <c:pt idx="20">
                  <c:v>0.17497417355371897</c:v>
                </c:pt>
                <c:pt idx="21">
                  <c:v>0.13796477495107631</c:v>
                </c:pt>
                <c:pt idx="22">
                  <c:v>8.6690810321412362E-2</c:v>
                </c:pt>
                <c:pt idx="23">
                  <c:v>6.9476457029963759E-2</c:v>
                </c:pt>
                <c:pt idx="24">
                  <c:v>7.4733487196395332E-2</c:v>
                </c:pt>
                <c:pt idx="25">
                  <c:v>6.2876182287188234E-2</c:v>
                </c:pt>
                <c:pt idx="26">
                  <c:v>7.4463653405540578E-2</c:v>
                </c:pt>
                <c:pt idx="27">
                  <c:v>8.5488505747126423E-2</c:v>
                </c:pt>
                <c:pt idx="28">
                  <c:v>9.3976889252479781E-2</c:v>
                </c:pt>
                <c:pt idx="29">
                  <c:v>0.10567296996662962</c:v>
                </c:pt>
                <c:pt idx="30">
                  <c:v>0.1176698652709121</c:v>
                </c:pt>
                <c:pt idx="31">
                  <c:v>0.11657369764583529</c:v>
                </c:pt>
                <c:pt idx="32">
                  <c:v>0.12310712282669659</c:v>
                </c:pt>
                <c:pt idx="33">
                  <c:v>0.12538869581123097</c:v>
                </c:pt>
                <c:pt idx="34">
                  <c:v>9.0972161998092049E-2</c:v>
                </c:pt>
                <c:pt idx="35">
                  <c:v>7.2565622353937403E-2</c:v>
                </c:pt>
                <c:pt idx="36">
                  <c:v>4.4444444444444349E-2</c:v>
                </c:pt>
                <c:pt idx="37">
                  <c:v>2.5274278748476226E-2</c:v>
                </c:pt>
                <c:pt idx="38">
                  <c:v>1.7170111287758319E-2</c:v>
                </c:pt>
                <c:pt idx="39">
                  <c:v>8.368200836820102E-3</c:v>
                </c:pt>
                <c:pt idx="40">
                  <c:v>1.0040640688501117E-2</c:v>
                </c:pt>
                <c:pt idx="41">
                  <c:v>3.4083703233989127E-3</c:v>
                </c:pt>
                <c:pt idx="42">
                  <c:v>-7.6586433260393081E-3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A-DE4B-B914-7910FF62069C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Sheet2!$D$2:$D$44</c:f>
              <c:strCache>
                <c:ptCount val="43"/>
                <c:pt idx="0">
                  <c:v>2010-Q1</c:v>
                </c:pt>
                <c:pt idx="1">
                  <c:v>2010-Q2</c:v>
                </c:pt>
                <c:pt idx="2">
                  <c:v>2010-Q3</c:v>
                </c:pt>
                <c:pt idx="3">
                  <c:v>2010-Q4</c:v>
                </c:pt>
                <c:pt idx="4">
                  <c:v>2011-Q1</c:v>
                </c:pt>
                <c:pt idx="5">
                  <c:v>2011-Q2</c:v>
                </c:pt>
                <c:pt idx="6">
                  <c:v>2011-Q3</c:v>
                </c:pt>
                <c:pt idx="7">
                  <c:v>2011-Q4</c:v>
                </c:pt>
                <c:pt idx="8">
                  <c:v>2012-Q1</c:v>
                </c:pt>
                <c:pt idx="9">
                  <c:v>2012-Q2</c:v>
                </c:pt>
                <c:pt idx="10">
                  <c:v>2012-Q3</c:v>
                </c:pt>
                <c:pt idx="11">
                  <c:v>2012-Q4</c:v>
                </c:pt>
                <c:pt idx="12">
                  <c:v>2013-Q1</c:v>
                </c:pt>
                <c:pt idx="13">
                  <c:v>2013-Q2</c:v>
                </c:pt>
                <c:pt idx="14">
                  <c:v>2013-Q3</c:v>
                </c:pt>
                <c:pt idx="15">
                  <c:v>2013-Q4</c:v>
                </c:pt>
                <c:pt idx="16">
                  <c:v>2014-Q1</c:v>
                </c:pt>
                <c:pt idx="17">
                  <c:v>2014-Q2</c:v>
                </c:pt>
                <c:pt idx="18">
                  <c:v>2014-Q3</c:v>
                </c:pt>
                <c:pt idx="19">
                  <c:v>2014-Q4</c:v>
                </c:pt>
                <c:pt idx="20">
                  <c:v>2015-Q1</c:v>
                </c:pt>
                <c:pt idx="21">
                  <c:v>2015-Q2</c:v>
                </c:pt>
                <c:pt idx="22">
                  <c:v>2015-Q3</c:v>
                </c:pt>
                <c:pt idx="23">
                  <c:v>2015-Q4</c:v>
                </c:pt>
                <c:pt idx="24">
                  <c:v>2016-Q1</c:v>
                </c:pt>
                <c:pt idx="25">
                  <c:v>2016-Q2</c:v>
                </c:pt>
                <c:pt idx="26">
                  <c:v>2016-Q3</c:v>
                </c:pt>
                <c:pt idx="27">
                  <c:v>2016-Q4</c:v>
                </c:pt>
                <c:pt idx="28">
                  <c:v>2017-Q1</c:v>
                </c:pt>
                <c:pt idx="29">
                  <c:v>2017-Q2</c:v>
                </c:pt>
                <c:pt idx="30">
                  <c:v>2017-Q3</c:v>
                </c:pt>
                <c:pt idx="31">
                  <c:v>2017-Q4</c:v>
                </c:pt>
                <c:pt idx="32">
                  <c:v>2018-Q1</c:v>
                </c:pt>
                <c:pt idx="33">
                  <c:v>2018-Q2</c:v>
                </c:pt>
                <c:pt idx="34">
                  <c:v>2018-Q3</c:v>
                </c:pt>
                <c:pt idx="35">
                  <c:v>2018-Q4</c:v>
                </c:pt>
                <c:pt idx="36">
                  <c:v>2019-Q1</c:v>
                </c:pt>
                <c:pt idx="37">
                  <c:v>2019-Q2</c:v>
                </c:pt>
                <c:pt idx="38">
                  <c:v>2019-Q3</c:v>
                </c:pt>
                <c:pt idx="39">
                  <c:v>2019-Q4</c:v>
                </c:pt>
                <c:pt idx="40">
                  <c:v>2020-Q1</c:v>
                </c:pt>
                <c:pt idx="41">
                  <c:v>2020-Q2</c:v>
                </c:pt>
                <c:pt idx="42">
                  <c:v>2020-Q3</c:v>
                </c:pt>
              </c:strCache>
            </c:strRef>
          </c:cat>
          <c:val>
            <c:numRef>
              <c:f>Sheet2!$J$2:$J$44</c:f>
              <c:numCache>
                <c:formatCode>General</c:formatCode>
                <c:ptCount val="43"/>
                <c:pt idx="0">
                  <c:v>-4.24E-2</c:v>
                </c:pt>
                <c:pt idx="1">
                  <c:v>-5.8000000000000003E-2</c:v>
                </c:pt>
                <c:pt idx="2">
                  <c:v>-2.12E-2</c:v>
                </c:pt>
                <c:pt idx="3">
                  <c:v>-9.6500000000000002E-2</c:v>
                </c:pt>
                <c:pt idx="4">
                  <c:v>-9.6699999999999994E-2</c:v>
                </c:pt>
                <c:pt idx="5">
                  <c:v>-8.6699999999999999E-2</c:v>
                </c:pt>
                <c:pt idx="6">
                  <c:v>-9.1399999999999995E-2</c:v>
                </c:pt>
                <c:pt idx="7">
                  <c:v>-0.19259999999999999</c:v>
                </c:pt>
                <c:pt idx="8">
                  <c:v>-0.192</c:v>
                </c:pt>
                <c:pt idx="9">
                  <c:v>-0.18640000000000001</c:v>
                </c:pt>
                <c:pt idx="10">
                  <c:v>-0.18990000000000001</c:v>
                </c:pt>
                <c:pt idx="11">
                  <c:v>5.6800000000000003E-2</c:v>
                </c:pt>
                <c:pt idx="12">
                  <c:v>5.5599999999999997E-2</c:v>
                </c:pt>
                <c:pt idx="13">
                  <c:v>4.4600000000000001E-2</c:v>
                </c:pt>
                <c:pt idx="14">
                  <c:v>6.9599999999999995E-2</c:v>
                </c:pt>
                <c:pt idx="15">
                  <c:v>-1.9400000000000001E-2</c:v>
                </c:pt>
                <c:pt idx="16">
                  <c:v>-1.2E-2</c:v>
                </c:pt>
                <c:pt idx="17">
                  <c:v>-3.2399999999999998E-2</c:v>
                </c:pt>
                <c:pt idx="18">
                  <c:v>-4.7600000000000003E-2</c:v>
                </c:pt>
                <c:pt idx="19">
                  <c:v>-6.0400000000000002E-2</c:v>
                </c:pt>
                <c:pt idx="20">
                  <c:v>-6.88E-2</c:v>
                </c:pt>
                <c:pt idx="21">
                  <c:v>-4.41E-2</c:v>
                </c:pt>
                <c:pt idx="22">
                  <c:v>-5.2699999999999997E-2</c:v>
                </c:pt>
                <c:pt idx="23">
                  <c:v>-1.61E-2</c:v>
                </c:pt>
                <c:pt idx="24">
                  <c:v>-4.0599999999999997E-2</c:v>
                </c:pt>
                <c:pt idx="25">
                  <c:v>-4.4900000000000002E-2</c:v>
                </c:pt>
                <c:pt idx="26">
                  <c:v>-2.1399999999999999E-2</c:v>
                </c:pt>
                <c:pt idx="27">
                  <c:v>-4.6199999999999998E-2</c:v>
                </c:pt>
                <c:pt idx="28">
                  <c:v>-8.0999999999999996E-3</c:v>
                </c:pt>
                <c:pt idx="29">
                  <c:v>3.4700000000000002E-2</c:v>
                </c:pt>
                <c:pt idx="30">
                  <c:v>2.9499999999999998E-2</c:v>
                </c:pt>
                <c:pt idx="31">
                  <c:v>1.8100000000000002E-2</c:v>
                </c:pt>
                <c:pt idx="32">
                  <c:v>1.7600000000000001E-2</c:v>
                </c:pt>
                <c:pt idx="33">
                  <c:v>-1.06E-2</c:v>
                </c:pt>
                <c:pt idx="34">
                  <c:v>-4.8999999999999998E-3</c:v>
                </c:pt>
                <c:pt idx="35">
                  <c:v>1.78E-2</c:v>
                </c:pt>
                <c:pt idx="36">
                  <c:v>-7.1999999999999998E-3</c:v>
                </c:pt>
                <c:pt idx="37">
                  <c:v>-1.4800000000000001E-2</c:v>
                </c:pt>
                <c:pt idx="38">
                  <c:v>-9.4999999999999998E-3</c:v>
                </c:pt>
                <c:pt idx="39">
                  <c:v>4.7000000000000002E-3</c:v>
                </c:pt>
                <c:pt idx="40">
                  <c:v>-1.6500000000000001E-2</c:v>
                </c:pt>
                <c:pt idx="41">
                  <c:v>-1.44E-2</c:v>
                </c:pt>
                <c:pt idx="42">
                  <c:v>-2.1600000000000001E-2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A-DE4B-B914-7910FF62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609407"/>
        <c:axId val="1897100239"/>
      </c:lineChart>
      <c:catAx>
        <c:axId val="197260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00239"/>
        <c:crosses val="autoZero"/>
        <c:auto val="1"/>
        <c:lblAlgn val="ctr"/>
        <c:lblOffset val="100"/>
        <c:noMultiLvlLbl val="0"/>
      </c:catAx>
      <c:valAx>
        <c:axId val="18971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House</a:t>
            </a:r>
            <a:r>
              <a:rPr lang="en-US" sz="2000" baseline="0"/>
              <a:t>hold Debt vs Consumer Credit Growth</a:t>
            </a:r>
          </a:p>
          <a:p>
            <a:pPr>
              <a:defRPr/>
            </a:pPr>
            <a:r>
              <a:rPr lang="en-US" sz="2000" baseline="0"/>
              <a:t>YoY (%)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44864524259611E-2"/>
          <c:y val="0.12108035554029482"/>
          <c:w val="0.88462507876496554"/>
          <c:h val="0.779811616709457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Sheet2!$D$6:$D$44</c:f>
              <c:strCache>
                <c:ptCount val="39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  <c:pt idx="8">
                  <c:v>2013-Q1</c:v>
                </c:pt>
                <c:pt idx="9">
                  <c:v>2013-Q2</c:v>
                </c:pt>
                <c:pt idx="10">
                  <c:v>2013-Q3</c:v>
                </c:pt>
                <c:pt idx="11">
                  <c:v>2013-Q4</c:v>
                </c:pt>
                <c:pt idx="12">
                  <c:v>2014-Q1</c:v>
                </c:pt>
                <c:pt idx="13">
                  <c:v>2014-Q2</c:v>
                </c:pt>
                <c:pt idx="14">
                  <c:v>2014-Q3</c:v>
                </c:pt>
                <c:pt idx="15">
                  <c:v>2014-Q4</c:v>
                </c:pt>
                <c:pt idx="16">
                  <c:v>2015-Q1</c:v>
                </c:pt>
                <c:pt idx="17">
                  <c:v>2015-Q2</c:v>
                </c:pt>
                <c:pt idx="18">
                  <c:v>2015-Q3</c:v>
                </c:pt>
                <c:pt idx="19">
                  <c:v>2015-Q4</c:v>
                </c:pt>
                <c:pt idx="20">
                  <c:v>2016-Q1</c:v>
                </c:pt>
                <c:pt idx="21">
                  <c:v>2016-Q2</c:v>
                </c:pt>
                <c:pt idx="22">
                  <c:v>2016-Q3</c:v>
                </c:pt>
                <c:pt idx="23">
                  <c:v>2016-Q4</c:v>
                </c:pt>
                <c:pt idx="24">
                  <c:v>2017-Q1</c:v>
                </c:pt>
                <c:pt idx="25">
                  <c:v>2017-Q2</c:v>
                </c:pt>
                <c:pt idx="26">
                  <c:v>2017-Q3</c:v>
                </c:pt>
                <c:pt idx="27">
                  <c:v>2017-Q4</c:v>
                </c:pt>
                <c:pt idx="28">
                  <c:v>2018-Q1</c:v>
                </c:pt>
                <c:pt idx="29">
                  <c:v>2018-Q2</c:v>
                </c:pt>
                <c:pt idx="30">
                  <c:v>2018-Q3</c:v>
                </c:pt>
                <c:pt idx="31">
                  <c:v>2018-Q4</c:v>
                </c:pt>
                <c:pt idx="32">
                  <c:v>2019-Q1</c:v>
                </c:pt>
                <c:pt idx="33">
                  <c:v>2019-Q2</c:v>
                </c:pt>
                <c:pt idx="34">
                  <c:v>2019-Q3</c:v>
                </c:pt>
                <c:pt idx="35">
                  <c:v>2019-Q4</c:v>
                </c:pt>
                <c:pt idx="36">
                  <c:v>2020-Q1</c:v>
                </c:pt>
                <c:pt idx="37">
                  <c:v>2020-Q2</c:v>
                </c:pt>
                <c:pt idx="38">
                  <c:v>2020-Q3</c:v>
                </c:pt>
              </c:strCache>
            </c:strRef>
          </c:cat>
          <c:val>
            <c:numRef>
              <c:f>Sheet2!$P$6:$P$44</c:f>
              <c:numCache>
                <c:formatCode>General</c:formatCode>
                <c:ptCount val="39"/>
                <c:pt idx="0">
                  <c:v>-4.1988003427592166E-2</c:v>
                </c:pt>
                <c:pt idx="1">
                  <c:v>-3.8495188101487242E-2</c:v>
                </c:pt>
                <c:pt idx="2">
                  <c:v>-3.8972542072630692E-2</c:v>
                </c:pt>
                <c:pt idx="3">
                  <c:v>-4.906333630686887E-2</c:v>
                </c:pt>
                <c:pt idx="4">
                  <c:v>-7.2450805008944491E-2</c:v>
                </c:pt>
                <c:pt idx="5">
                  <c:v>-7.0973612374886363E-2</c:v>
                </c:pt>
                <c:pt idx="6">
                  <c:v>-7.3732718894009217E-2</c:v>
                </c:pt>
                <c:pt idx="7">
                  <c:v>-7.5984990619136911E-2</c:v>
                </c:pt>
                <c:pt idx="8">
                  <c:v>-6.0752169720347124E-2</c:v>
                </c:pt>
                <c:pt idx="9">
                  <c:v>-5.8765915768854066E-2</c:v>
                </c:pt>
                <c:pt idx="10">
                  <c:v>-6.2686567164179072E-2</c:v>
                </c:pt>
                <c:pt idx="11">
                  <c:v>-5.6852791878172534E-2</c:v>
                </c:pt>
                <c:pt idx="12">
                  <c:v>-8.3162217659137658E-2</c:v>
                </c:pt>
                <c:pt idx="13">
                  <c:v>-0.10613943808532768</c:v>
                </c:pt>
                <c:pt idx="14">
                  <c:v>-0.11995753715498934</c:v>
                </c:pt>
                <c:pt idx="15">
                  <c:v>-0.13455328310010764</c:v>
                </c:pt>
                <c:pt idx="16">
                  <c:v>-0.19372900335946247</c:v>
                </c:pt>
                <c:pt idx="17">
                  <c:v>-0.22584400465657747</c:v>
                </c:pt>
                <c:pt idx="18">
                  <c:v>-0.26779252110977081</c:v>
                </c:pt>
                <c:pt idx="19">
                  <c:v>-0.30597014925373145</c:v>
                </c:pt>
                <c:pt idx="20">
                  <c:v>-0.23750000000000002</c:v>
                </c:pt>
                <c:pt idx="21">
                  <c:v>-0.17744360902255635</c:v>
                </c:pt>
                <c:pt idx="22">
                  <c:v>-0.10543657331136747</c:v>
                </c:pt>
                <c:pt idx="23">
                  <c:v>-5.5555555555555455E-2</c:v>
                </c:pt>
                <c:pt idx="24">
                  <c:v>-6.557377049180331E-2</c:v>
                </c:pt>
                <c:pt idx="25">
                  <c:v>-9.1407678244972576E-2</c:v>
                </c:pt>
                <c:pt idx="26">
                  <c:v>-0.11233885819521169</c:v>
                </c:pt>
                <c:pt idx="27">
                  <c:v>-0.11574952561669831</c:v>
                </c:pt>
                <c:pt idx="28">
                  <c:v>-0.12865497076023383</c:v>
                </c:pt>
                <c:pt idx="29">
                  <c:v>-0.13279678068410464</c:v>
                </c:pt>
                <c:pt idx="30">
                  <c:v>-0.12448132780082986</c:v>
                </c:pt>
                <c:pt idx="31">
                  <c:v>-0.10515021459227464</c:v>
                </c:pt>
                <c:pt idx="32">
                  <c:v>-8.5011185682326712E-2</c:v>
                </c:pt>
                <c:pt idx="33">
                  <c:v>-8.1206496519721574E-2</c:v>
                </c:pt>
                <c:pt idx="34">
                  <c:v>-8.5308056872037949E-2</c:v>
                </c:pt>
                <c:pt idx="35">
                  <c:v>-0.10071942446043172</c:v>
                </c:pt>
                <c:pt idx="36">
                  <c:v>-0.11246943765281177</c:v>
                </c:pt>
                <c:pt idx="37">
                  <c:v>-8.5858585858585815E-2</c:v>
                </c:pt>
                <c:pt idx="38">
                  <c:v>-8.031088082901558E-2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5-3648-A6A7-D08847528828}"/>
            </c:ext>
          </c:extLst>
        </c:ser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Sheet2!$D$6:$D$44</c:f>
              <c:strCache>
                <c:ptCount val="39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  <c:pt idx="8">
                  <c:v>2013-Q1</c:v>
                </c:pt>
                <c:pt idx="9">
                  <c:v>2013-Q2</c:v>
                </c:pt>
                <c:pt idx="10">
                  <c:v>2013-Q3</c:v>
                </c:pt>
                <c:pt idx="11">
                  <c:v>2013-Q4</c:v>
                </c:pt>
                <c:pt idx="12">
                  <c:v>2014-Q1</c:v>
                </c:pt>
                <c:pt idx="13">
                  <c:v>2014-Q2</c:v>
                </c:pt>
                <c:pt idx="14">
                  <c:v>2014-Q3</c:v>
                </c:pt>
                <c:pt idx="15">
                  <c:v>2014-Q4</c:v>
                </c:pt>
                <c:pt idx="16">
                  <c:v>2015-Q1</c:v>
                </c:pt>
                <c:pt idx="17">
                  <c:v>2015-Q2</c:v>
                </c:pt>
                <c:pt idx="18">
                  <c:v>2015-Q3</c:v>
                </c:pt>
                <c:pt idx="19">
                  <c:v>2015-Q4</c:v>
                </c:pt>
                <c:pt idx="20">
                  <c:v>2016-Q1</c:v>
                </c:pt>
                <c:pt idx="21">
                  <c:v>2016-Q2</c:v>
                </c:pt>
                <c:pt idx="22">
                  <c:v>2016-Q3</c:v>
                </c:pt>
                <c:pt idx="23">
                  <c:v>2016-Q4</c:v>
                </c:pt>
                <c:pt idx="24">
                  <c:v>2017-Q1</c:v>
                </c:pt>
                <c:pt idx="25">
                  <c:v>2017-Q2</c:v>
                </c:pt>
                <c:pt idx="26">
                  <c:v>2017-Q3</c:v>
                </c:pt>
                <c:pt idx="27">
                  <c:v>2017-Q4</c:v>
                </c:pt>
                <c:pt idx="28">
                  <c:v>2018-Q1</c:v>
                </c:pt>
                <c:pt idx="29">
                  <c:v>2018-Q2</c:v>
                </c:pt>
                <c:pt idx="30">
                  <c:v>2018-Q3</c:v>
                </c:pt>
                <c:pt idx="31">
                  <c:v>2018-Q4</c:v>
                </c:pt>
                <c:pt idx="32">
                  <c:v>2019-Q1</c:v>
                </c:pt>
                <c:pt idx="33">
                  <c:v>2019-Q2</c:v>
                </c:pt>
                <c:pt idx="34">
                  <c:v>2019-Q3</c:v>
                </c:pt>
                <c:pt idx="35">
                  <c:v>2019-Q4</c:v>
                </c:pt>
                <c:pt idx="36">
                  <c:v>2020-Q1</c:v>
                </c:pt>
                <c:pt idx="37">
                  <c:v>2020-Q2</c:v>
                </c:pt>
                <c:pt idx="38">
                  <c:v>2020-Q3</c:v>
                </c:pt>
              </c:strCache>
            </c:strRef>
          </c:cat>
          <c:val>
            <c:numRef>
              <c:f>Sheet2!$R$6:$R$44</c:f>
              <c:numCache>
                <c:formatCode>General</c:formatCode>
                <c:ptCount val="39"/>
                <c:pt idx="0">
                  <c:v>0.13471873880329638</c:v>
                </c:pt>
                <c:pt idx="1">
                  <c:v>-4.5832051676407214E-2</c:v>
                </c:pt>
                <c:pt idx="2">
                  <c:v>-3.0051150895140703E-2</c:v>
                </c:pt>
                <c:pt idx="3">
                  <c:v>-2.0321206161914157E-2</c:v>
                </c:pt>
                <c:pt idx="4">
                  <c:v>-8.1780865172087255E-2</c:v>
                </c:pt>
                <c:pt idx="5">
                  <c:v>-9.3165699548678288E-2</c:v>
                </c:pt>
                <c:pt idx="6">
                  <c:v>-9.7890573500329564E-2</c:v>
                </c:pt>
                <c:pt idx="7">
                  <c:v>-0.12679826028772162</c:v>
                </c:pt>
                <c:pt idx="8">
                  <c:v>-0.1251719394773039</c:v>
                </c:pt>
                <c:pt idx="9">
                  <c:v>-0.10949164592961246</c:v>
                </c:pt>
                <c:pt idx="10">
                  <c:v>-9.8282791377420575E-2</c:v>
                </c:pt>
                <c:pt idx="11">
                  <c:v>-6.7432950191570931E-2</c:v>
                </c:pt>
                <c:pt idx="12">
                  <c:v>-8.4119496855345935E-2</c:v>
                </c:pt>
                <c:pt idx="13">
                  <c:v>-0.19481037924151692</c:v>
                </c:pt>
                <c:pt idx="14">
                  <c:v>-0.21717990275526741</c:v>
                </c:pt>
                <c:pt idx="15">
                  <c:v>-0.23664749383730491</c:v>
                </c:pt>
                <c:pt idx="16">
                  <c:v>-0.28841201716738207</c:v>
                </c:pt>
                <c:pt idx="17">
                  <c:v>-0.19533961328706004</c:v>
                </c:pt>
                <c:pt idx="18">
                  <c:v>-0.2018633540372671</c:v>
                </c:pt>
                <c:pt idx="19">
                  <c:v>-0.19644779332615711</c:v>
                </c:pt>
                <c:pt idx="20">
                  <c:v>-0.10434258142340162</c:v>
                </c:pt>
                <c:pt idx="21">
                  <c:v>-5.6685150955021558E-2</c:v>
                </c:pt>
                <c:pt idx="22">
                  <c:v>-5.1880674448767884E-3</c:v>
                </c:pt>
                <c:pt idx="23">
                  <c:v>-1.5405224380442091E-2</c:v>
                </c:pt>
                <c:pt idx="24">
                  <c:v>-7.4074074074073695E-3</c:v>
                </c:pt>
                <c:pt idx="25">
                  <c:v>-1.5022860875244966E-2</c:v>
                </c:pt>
                <c:pt idx="26">
                  <c:v>-5.2151238591916609E-3</c:v>
                </c:pt>
                <c:pt idx="27">
                  <c:v>2.7891156462585043E-2</c:v>
                </c:pt>
                <c:pt idx="28">
                  <c:v>1.4246947082767915E-2</c:v>
                </c:pt>
                <c:pt idx="29">
                  <c:v>-8.6206896551724657E-3</c:v>
                </c:pt>
                <c:pt idx="30">
                  <c:v>-1.1140235910878107E-2</c:v>
                </c:pt>
                <c:pt idx="31">
                  <c:v>1.0589013898080752E-2</c:v>
                </c:pt>
                <c:pt idx="32">
                  <c:v>1.6053511705685634E-2</c:v>
                </c:pt>
                <c:pt idx="33">
                  <c:v>2.6086956521739171E-2</c:v>
                </c:pt>
                <c:pt idx="34">
                  <c:v>4.1086812458581909E-2</c:v>
                </c:pt>
                <c:pt idx="35">
                  <c:v>1.7681728880157142E-2</c:v>
                </c:pt>
                <c:pt idx="36">
                  <c:v>-6.7149440421329795E-2</c:v>
                </c:pt>
                <c:pt idx="37">
                  <c:v>-0.10365058670143415</c:v>
                </c:pt>
                <c:pt idx="38">
                  <c:v>-0.12858052196053477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E5-3648-A6A7-D0884752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627455"/>
        <c:axId val="1909443823"/>
      </c:lineChart>
      <c:catAx>
        <c:axId val="190862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43823"/>
        <c:crosses val="autoZero"/>
        <c:auto val="1"/>
        <c:lblAlgn val="ctr"/>
        <c:lblOffset val="100"/>
        <c:noMultiLvlLbl val="0"/>
      </c:catAx>
      <c:valAx>
        <c:axId val="19094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2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Completed</a:t>
            </a:r>
            <a:r>
              <a:rPr lang="en-US" sz="2000" baseline="0"/>
              <a:t> Housing Construction vs Existing Home Sale Growth</a:t>
            </a:r>
          </a:p>
          <a:p>
            <a:pPr>
              <a:defRPr/>
            </a:pPr>
            <a:r>
              <a:rPr lang="en-US" sz="2000" baseline="0"/>
              <a:t>YoY (%)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93568726355608E-2"/>
          <c:y val="0.1332374168224007"/>
          <c:w val="0.86760403530895336"/>
          <c:h val="0.753555036007787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Sheet2!$D$6:$D$44</c:f>
              <c:strCache>
                <c:ptCount val="39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  <c:pt idx="8">
                  <c:v>2013-Q1</c:v>
                </c:pt>
                <c:pt idx="9">
                  <c:v>2013-Q2</c:v>
                </c:pt>
                <c:pt idx="10">
                  <c:v>2013-Q3</c:v>
                </c:pt>
                <c:pt idx="11">
                  <c:v>2013-Q4</c:v>
                </c:pt>
                <c:pt idx="12">
                  <c:v>2014-Q1</c:v>
                </c:pt>
                <c:pt idx="13">
                  <c:v>2014-Q2</c:v>
                </c:pt>
                <c:pt idx="14">
                  <c:v>2014-Q3</c:v>
                </c:pt>
                <c:pt idx="15">
                  <c:v>2014-Q4</c:v>
                </c:pt>
                <c:pt idx="16">
                  <c:v>2015-Q1</c:v>
                </c:pt>
                <c:pt idx="17">
                  <c:v>2015-Q2</c:v>
                </c:pt>
                <c:pt idx="18">
                  <c:v>2015-Q3</c:v>
                </c:pt>
                <c:pt idx="19">
                  <c:v>2015-Q4</c:v>
                </c:pt>
                <c:pt idx="20">
                  <c:v>2016-Q1</c:v>
                </c:pt>
                <c:pt idx="21">
                  <c:v>2016-Q2</c:v>
                </c:pt>
                <c:pt idx="22">
                  <c:v>2016-Q3</c:v>
                </c:pt>
                <c:pt idx="23">
                  <c:v>2016-Q4</c:v>
                </c:pt>
                <c:pt idx="24">
                  <c:v>2017-Q1</c:v>
                </c:pt>
                <c:pt idx="25">
                  <c:v>2017-Q2</c:v>
                </c:pt>
                <c:pt idx="26">
                  <c:v>2017-Q3</c:v>
                </c:pt>
                <c:pt idx="27">
                  <c:v>2017-Q4</c:v>
                </c:pt>
                <c:pt idx="28">
                  <c:v>2018-Q1</c:v>
                </c:pt>
                <c:pt idx="29">
                  <c:v>2018-Q2</c:v>
                </c:pt>
                <c:pt idx="30">
                  <c:v>2018-Q3</c:v>
                </c:pt>
                <c:pt idx="31">
                  <c:v>2018-Q4</c:v>
                </c:pt>
                <c:pt idx="32">
                  <c:v>2019-Q1</c:v>
                </c:pt>
                <c:pt idx="33">
                  <c:v>2019-Q2</c:v>
                </c:pt>
                <c:pt idx="34">
                  <c:v>2019-Q3</c:v>
                </c:pt>
                <c:pt idx="35">
                  <c:v>2019-Q4</c:v>
                </c:pt>
                <c:pt idx="36">
                  <c:v>2020-Q1</c:v>
                </c:pt>
                <c:pt idx="37">
                  <c:v>2020-Q2</c:v>
                </c:pt>
                <c:pt idx="38">
                  <c:v>2020-Q3</c:v>
                </c:pt>
              </c:strCache>
            </c:strRef>
          </c:cat>
          <c:val>
            <c:numRef>
              <c:f>Sheet2!$S$6:$S$44</c:f>
              <c:numCache>
                <c:formatCode>General</c:formatCode>
                <c:ptCount val="39"/>
                <c:pt idx="0">
                  <c:v>0.50698842200000005</c:v>
                </c:pt>
                <c:pt idx="1">
                  <c:v>0.50710099200000003</c:v>
                </c:pt>
                <c:pt idx="2">
                  <c:v>0.39080236600000001</c:v>
                </c:pt>
                <c:pt idx="3">
                  <c:v>0.39307002200000002</c:v>
                </c:pt>
                <c:pt idx="4">
                  <c:v>-2.3271607999999999E-2</c:v>
                </c:pt>
                <c:pt idx="5">
                  <c:v>-2.2511405000000002E-2</c:v>
                </c:pt>
                <c:pt idx="6">
                  <c:v>-2.4936369999999999E-2</c:v>
                </c:pt>
                <c:pt idx="7">
                  <c:v>-2.7314965E-2</c:v>
                </c:pt>
                <c:pt idx="8">
                  <c:v>-3.1290063E-2</c:v>
                </c:pt>
                <c:pt idx="9">
                  <c:v>-3.2342332000000001E-2</c:v>
                </c:pt>
                <c:pt idx="10">
                  <c:v>-3.2380638000000003E-2</c:v>
                </c:pt>
                <c:pt idx="11">
                  <c:v>-3.5846793000000002E-2</c:v>
                </c:pt>
                <c:pt idx="12">
                  <c:v>-3.1190417000000002E-2</c:v>
                </c:pt>
                <c:pt idx="13">
                  <c:v>-3.4993391999999998E-2</c:v>
                </c:pt>
                <c:pt idx="14">
                  <c:v>-4.0430253999999999E-2</c:v>
                </c:pt>
                <c:pt idx="15">
                  <c:v>-3.9311020000000002E-2</c:v>
                </c:pt>
                <c:pt idx="16">
                  <c:v>-4.8691262999999999E-2</c:v>
                </c:pt>
                <c:pt idx="17">
                  <c:v>-4.9032575000000002E-2</c:v>
                </c:pt>
                <c:pt idx="18">
                  <c:v>-4.8396854000000003E-2</c:v>
                </c:pt>
                <c:pt idx="19">
                  <c:v>-5.0286030000000002E-2</c:v>
                </c:pt>
                <c:pt idx="20">
                  <c:v>-5.0027381000000003E-2</c:v>
                </c:pt>
                <c:pt idx="21">
                  <c:v>-5.9179755000000001E-2</c:v>
                </c:pt>
                <c:pt idx="22">
                  <c:v>-6.0880296E-2</c:v>
                </c:pt>
                <c:pt idx="23">
                  <c:v>-6.2886728000000003E-2</c:v>
                </c:pt>
                <c:pt idx="24">
                  <c:v>-6.3614470000000006E-2</c:v>
                </c:pt>
                <c:pt idx="25">
                  <c:v>-5.7983148999999998E-2</c:v>
                </c:pt>
                <c:pt idx="26">
                  <c:v>-0.11711066000000001</c:v>
                </c:pt>
                <c:pt idx="27">
                  <c:v>-0.116224229</c:v>
                </c:pt>
                <c:pt idx="28">
                  <c:v>-3.1163643000000001E-2</c:v>
                </c:pt>
                <c:pt idx="29">
                  <c:v>-3.1289928000000002E-2</c:v>
                </c:pt>
                <c:pt idx="30">
                  <c:v>3.1962234999999999E-2</c:v>
                </c:pt>
                <c:pt idx="31">
                  <c:v>0.147945414</c:v>
                </c:pt>
                <c:pt idx="32">
                  <c:v>4.1259531000000002E-2</c:v>
                </c:pt>
                <c:pt idx="33">
                  <c:v>4.1447433999999998E-2</c:v>
                </c:pt>
                <c:pt idx="34">
                  <c:v>3.9130561000000001E-2</c:v>
                </c:pt>
                <c:pt idx="35">
                  <c:v>-6.9041546999999995E-2</c:v>
                </c:pt>
                <c:pt idx="36">
                  <c:v>7.9439125999999999E-2</c:v>
                </c:pt>
                <c:pt idx="37">
                  <c:v>7.7365711000000004E-2</c:v>
                </c:pt>
                <c:pt idx="38">
                  <c:v>8.0445267000000001E-2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1F-A548-AB7A-2463AA1E09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Sheet2!$D$6:$D$44</c:f>
              <c:strCache>
                <c:ptCount val="39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  <c:pt idx="8">
                  <c:v>2013-Q1</c:v>
                </c:pt>
                <c:pt idx="9">
                  <c:v>2013-Q2</c:v>
                </c:pt>
                <c:pt idx="10">
                  <c:v>2013-Q3</c:v>
                </c:pt>
                <c:pt idx="11">
                  <c:v>2013-Q4</c:v>
                </c:pt>
                <c:pt idx="12">
                  <c:v>2014-Q1</c:v>
                </c:pt>
                <c:pt idx="13">
                  <c:v>2014-Q2</c:v>
                </c:pt>
                <c:pt idx="14">
                  <c:v>2014-Q3</c:v>
                </c:pt>
                <c:pt idx="15">
                  <c:v>2014-Q4</c:v>
                </c:pt>
                <c:pt idx="16">
                  <c:v>2015-Q1</c:v>
                </c:pt>
                <c:pt idx="17">
                  <c:v>2015-Q2</c:v>
                </c:pt>
                <c:pt idx="18">
                  <c:v>2015-Q3</c:v>
                </c:pt>
                <c:pt idx="19">
                  <c:v>2015-Q4</c:v>
                </c:pt>
                <c:pt idx="20">
                  <c:v>2016-Q1</c:v>
                </c:pt>
                <c:pt idx="21">
                  <c:v>2016-Q2</c:v>
                </c:pt>
                <c:pt idx="22">
                  <c:v>2016-Q3</c:v>
                </c:pt>
                <c:pt idx="23">
                  <c:v>2016-Q4</c:v>
                </c:pt>
                <c:pt idx="24">
                  <c:v>2017-Q1</c:v>
                </c:pt>
                <c:pt idx="25">
                  <c:v>2017-Q2</c:v>
                </c:pt>
                <c:pt idx="26">
                  <c:v>2017-Q3</c:v>
                </c:pt>
                <c:pt idx="27">
                  <c:v>2017-Q4</c:v>
                </c:pt>
                <c:pt idx="28">
                  <c:v>2018-Q1</c:v>
                </c:pt>
                <c:pt idx="29">
                  <c:v>2018-Q2</c:v>
                </c:pt>
                <c:pt idx="30">
                  <c:v>2018-Q3</c:v>
                </c:pt>
                <c:pt idx="31">
                  <c:v>2018-Q4</c:v>
                </c:pt>
                <c:pt idx="32">
                  <c:v>2019-Q1</c:v>
                </c:pt>
                <c:pt idx="33">
                  <c:v>2019-Q2</c:v>
                </c:pt>
                <c:pt idx="34">
                  <c:v>2019-Q3</c:v>
                </c:pt>
                <c:pt idx="35">
                  <c:v>2019-Q4</c:v>
                </c:pt>
                <c:pt idx="36">
                  <c:v>2020-Q1</c:v>
                </c:pt>
                <c:pt idx="37">
                  <c:v>2020-Q2</c:v>
                </c:pt>
                <c:pt idx="38">
                  <c:v>2020-Q3</c:v>
                </c:pt>
              </c:strCache>
            </c:strRef>
          </c:cat>
          <c:val>
            <c:numRef>
              <c:f>Sheet2!$T$6:$T$44</c:f>
              <c:numCache>
                <c:formatCode>General</c:formatCode>
                <c:ptCount val="39"/>
                <c:pt idx="0">
                  <c:v>-1.7910447999999999E-2</c:v>
                </c:pt>
                <c:pt idx="1">
                  <c:v>-0.12605042</c:v>
                </c:pt>
                <c:pt idx="2">
                  <c:v>-6.0781476000000001E-2</c:v>
                </c:pt>
                <c:pt idx="3">
                  <c:v>0.37126325900000001</c:v>
                </c:pt>
                <c:pt idx="4">
                  <c:v>9.1185409999999995E-2</c:v>
                </c:pt>
                <c:pt idx="5">
                  <c:v>0.169230769</c:v>
                </c:pt>
                <c:pt idx="6">
                  <c:v>0.12865947599999999</c:v>
                </c:pt>
                <c:pt idx="7">
                  <c:v>0.20112517599999999</c:v>
                </c:pt>
                <c:pt idx="8">
                  <c:v>8.6350974999999996E-2</c:v>
                </c:pt>
                <c:pt idx="9">
                  <c:v>0.20476973700000001</c:v>
                </c:pt>
                <c:pt idx="10">
                  <c:v>0.33856655299999999</c:v>
                </c:pt>
                <c:pt idx="11">
                  <c:v>0.30737704900000001</c:v>
                </c:pt>
                <c:pt idx="12">
                  <c:v>0.64786324799999995</c:v>
                </c:pt>
                <c:pt idx="13">
                  <c:v>0.48259385700000001</c:v>
                </c:pt>
                <c:pt idx="14">
                  <c:v>0.55277919399999997</c:v>
                </c:pt>
                <c:pt idx="15">
                  <c:v>0.62651142000000004</c:v>
                </c:pt>
                <c:pt idx="16">
                  <c:v>0.444502075</c:v>
                </c:pt>
                <c:pt idx="17">
                  <c:v>0.199355433</c:v>
                </c:pt>
                <c:pt idx="18">
                  <c:v>5.3530378000000003E-2</c:v>
                </c:pt>
                <c:pt idx="19">
                  <c:v>-7.5165198000000003E-2</c:v>
                </c:pt>
                <c:pt idx="20">
                  <c:v>-9.5511670000000007E-2</c:v>
                </c:pt>
                <c:pt idx="21">
                  <c:v>3.8771593E-2</c:v>
                </c:pt>
                <c:pt idx="22">
                  <c:v>-8.7281800000000003E-3</c:v>
                </c:pt>
                <c:pt idx="23">
                  <c:v>-2.2625781000000001E-2</c:v>
                </c:pt>
                <c:pt idx="24">
                  <c:v>0.121079794</c:v>
                </c:pt>
                <c:pt idx="25">
                  <c:v>6.3932003000000001E-2</c:v>
                </c:pt>
                <c:pt idx="26">
                  <c:v>-4.8113207999999998E-2</c:v>
                </c:pt>
                <c:pt idx="27">
                  <c:v>5.5437100000000003E-2</c:v>
                </c:pt>
                <c:pt idx="28">
                  <c:v>-0.106232295</c:v>
                </c:pt>
                <c:pt idx="29">
                  <c:v>-7.2594650999999996E-2</c:v>
                </c:pt>
                <c:pt idx="30">
                  <c:v>3.8321770999999998E-2</c:v>
                </c:pt>
                <c:pt idx="31">
                  <c:v>-7.7922080000000001E-3</c:v>
                </c:pt>
                <c:pt idx="32">
                  <c:v>3.9223454999999997E-2</c:v>
                </c:pt>
                <c:pt idx="33">
                  <c:v>4.2322097000000003E-2</c:v>
                </c:pt>
                <c:pt idx="34">
                  <c:v>6.6815145000000006E-2</c:v>
                </c:pt>
                <c:pt idx="35">
                  <c:v>-1.5415939E-2</c:v>
                </c:pt>
                <c:pt idx="36">
                  <c:v>0.120853984</c:v>
                </c:pt>
                <c:pt idx="37">
                  <c:v>-0.33920230000000001</c:v>
                </c:pt>
                <c:pt idx="38">
                  <c:v>-0.22934685399999999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F-A548-AB7A-2463AA1E0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461695"/>
        <c:axId val="1971463343"/>
      </c:lineChart>
      <c:catAx>
        <c:axId val="19714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63343"/>
        <c:crosses val="autoZero"/>
        <c:auto val="1"/>
        <c:lblAlgn val="ctr"/>
        <c:lblOffset val="100"/>
        <c:noMultiLvlLbl val="0"/>
      </c:catAx>
      <c:valAx>
        <c:axId val="19714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6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HPI</a:t>
            </a:r>
            <a:r>
              <a:rPr lang="en-US" sz="2000" baseline="0"/>
              <a:t> vs Nominal GDP Growth</a:t>
            </a:r>
          </a:p>
          <a:p>
            <a:pPr>
              <a:defRPr/>
            </a:pPr>
            <a:r>
              <a:rPr lang="en-US" sz="2000" baseline="0"/>
              <a:t>YoY (%)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838447088290546E-2"/>
          <c:y val="0.14830525272547074"/>
          <c:w val="0.8935629304946775"/>
          <c:h val="0.74689745050451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Sheet2!$D$2:$D$45</c:f>
              <c:strCache>
                <c:ptCount val="44"/>
                <c:pt idx="0">
                  <c:v>2010-Q1</c:v>
                </c:pt>
                <c:pt idx="1">
                  <c:v>2010-Q2</c:v>
                </c:pt>
                <c:pt idx="2">
                  <c:v>2010-Q3</c:v>
                </c:pt>
                <c:pt idx="3">
                  <c:v>2010-Q4</c:v>
                </c:pt>
                <c:pt idx="4">
                  <c:v>2011-Q1</c:v>
                </c:pt>
                <c:pt idx="5">
                  <c:v>2011-Q2</c:v>
                </c:pt>
                <c:pt idx="6">
                  <c:v>2011-Q3</c:v>
                </c:pt>
                <c:pt idx="7">
                  <c:v>2011-Q4</c:v>
                </c:pt>
                <c:pt idx="8">
                  <c:v>2012-Q1</c:v>
                </c:pt>
                <c:pt idx="9">
                  <c:v>2012-Q2</c:v>
                </c:pt>
                <c:pt idx="10">
                  <c:v>2012-Q3</c:v>
                </c:pt>
                <c:pt idx="11">
                  <c:v>2012-Q4</c:v>
                </c:pt>
                <c:pt idx="12">
                  <c:v>2013-Q1</c:v>
                </c:pt>
                <c:pt idx="13">
                  <c:v>2013-Q2</c:v>
                </c:pt>
                <c:pt idx="14">
                  <c:v>2013-Q3</c:v>
                </c:pt>
                <c:pt idx="15">
                  <c:v>2013-Q4</c:v>
                </c:pt>
                <c:pt idx="16">
                  <c:v>2014-Q1</c:v>
                </c:pt>
                <c:pt idx="17">
                  <c:v>2014-Q2</c:v>
                </c:pt>
                <c:pt idx="18">
                  <c:v>2014-Q3</c:v>
                </c:pt>
                <c:pt idx="19">
                  <c:v>2014-Q4</c:v>
                </c:pt>
                <c:pt idx="20">
                  <c:v>2015-Q1</c:v>
                </c:pt>
                <c:pt idx="21">
                  <c:v>2015-Q2</c:v>
                </c:pt>
                <c:pt idx="22">
                  <c:v>2015-Q3</c:v>
                </c:pt>
                <c:pt idx="23">
                  <c:v>2015-Q4</c:v>
                </c:pt>
                <c:pt idx="24">
                  <c:v>2016-Q1</c:v>
                </c:pt>
                <c:pt idx="25">
                  <c:v>2016-Q2</c:v>
                </c:pt>
                <c:pt idx="26">
                  <c:v>2016-Q3</c:v>
                </c:pt>
                <c:pt idx="27">
                  <c:v>2016-Q4</c:v>
                </c:pt>
                <c:pt idx="28">
                  <c:v>2017-Q1</c:v>
                </c:pt>
                <c:pt idx="29">
                  <c:v>2017-Q2</c:v>
                </c:pt>
                <c:pt idx="30">
                  <c:v>2017-Q3</c:v>
                </c:pt>
                <c:pt idx="31">
                  <c:v>2017-Q4</c:v>
                </c:pt>
                <c:pt idx="32">
                  <c:v>2018-Q1</c:v>
                </c:pt>
                <c:pt idx="33">
                  <c:v>2018-Q2</c:v>
                </c:pt>
                <c:pt idx="34">
                  <c:v>2018-Q3</c:v>
                </c:pt>
                <c:pt idx="35">
                  <c:v>2018-Q4</c:v>
                </c:pt>
                <c:pt idx="36">
                  <c:v>2019-Q1</c:v>
                </c:pt>
                <c:pt idx="37">
                  <c:v>2019-Q2</c:v>
                </c:pt>
                <c:pt idx="38">
                  <c:v>2019-Q3</c:v>
                </c:pt>
                <c:pt idx="39">
                  <c:v>2019-Q4</c:v>
                </c:pt>
                <c:pt idx="40">
                  <c:v>2020-Q1</c:v>
                </c:pt>
                <c:pt idx="41">
                  <c:v>2020-Q2</c:v>
                </c:pt>
                <c:pt idx="42">
                  <c:v>2020-Q3</c:v>
                </c:pt>
                <c:pt idx="43">
                  <c:v>2020-Q4</c:v>
                </c:pt>
              </c:strCache>
            </c:strRef>
          </c:cat>
          <c:val>
            <c:numRef>
              <c:f>Sheet2!$H$2:$H$44</c:f>
              <c:numCache>
                <c:formatCode>General</c:formatCode>
                <c:ptCount val="43"/>
                <c:pt idx="0">
                  <c:v>-4.0220639000000002E-2</c:v>
                </c:pt>
                <c:pt idx="1">
                  <c:v>-3.3796296000000003E-2</c:v>
                </c:pt>
                <c:pt idx="2">
                  <c:v>1.1100614E-2</c:v>
                </c:pt>
                <c:pt idx="3">
                  <c:v>9.0133980000000006E-3</c:v>
                </c:pt>
                <c:pt idx="4">
                  <c:v>1.1733716E-2</c:v>
                </c:pt>
                <c:pt idx="5">
                  <c:v>3.0426449000000001E-2</c:v>
                </c:pt>
                <c:pt idx="6">
                  <c:v>1.8920813000000002E-2</c:v>
                </c:pt>
                <c:pt idx="7">
                  <c:v>2.0521487000000001E-2</c:v>
                </c:pt>
                <c:pt idx="8">
                  <c:v>2.9112426E-2</c:v>
                </c:pt>
                <c:pt idx="9">
                  <c:v>1.5345269E-2</c:v>
                </c:pt>
                <c:pt idx="10">
                  <c:v>2.7510316E-2</c:v>
                </c:pt>
                <c:pt idx="11">
                  <c:v>2.2947716999999999E-2</c:v>
                </c:pt>
                <c:pt idx="12">
                  <c:v>-2.7598900000000001E-3</c:v>
                </c:pt>
                <c:pt idx="13">
                  <c:v>1.6945271000000001E-2</c:v>
                </c:pt>
                <c:pt idx="14">
                  <c:v>4.5738510000000003E-2</c:v>
                </c:pt>
                <c:pt idx="15">
                  <c:v>4.1165586999999997E-2</c:v>
                </c:pt>
                <c:pt idx="16">
                  <c:v>7.2186346999999998E-2</c:v>
                </c:pt>
                <c:pt idx="17">
                  <c:v>8.7592883999999996E-2</c:v>
                </c:pt>
                <c:pt idx="18">
                  <c:v>7.9581821999999997E-2</c:v>
                </c:pt>
                <c:pt idx="19">
                  <c:v>0.105286539</c:v>
                </c:pt>
                <c:pt idx="20">
                  <c:v>0.36093783600000001</c:v>
                </c:pt>
                <c:pt idx="21">
                  <c:v>0.30351966899999999</c:v>
                </c:pt>
                <c:pt idx="22">
                  <c:v>0.34229249</c:v>
                </c:pt>
                <c:pt idx="23">
                  <c:v>0.38082797400000001</c:v>
                </c:pt>
                <c:pt idx="24">
                  <c:v>2.038881E-2</c:v>
                </c:pt>
                <c:pt idx="25">
                  <c:v>7.3062259999999999E-3</c:v>
                </c:pt>
                <c:pt idx="26">
                  <c:v>1.2073027E-2</c:v>
                </c:pt>
                <c:pt idx="27">
                  <c:v>7.8300101999999996E-2</c:v>
                </c:pt>
                <c:pt idx="28">
                  <c:v>8.4727385000000002E-2</c:v>
                </c:pt>
                <c:pt idx="29">
                  <c:v>0.111005992</c:v>
                </c:pt>
                <c:pt idx="30">
                  <c:v>0.13834739600000001</c:v>
                </c:pt>
                <c:pt idx="31">
                  <c:v>0.101903091</c:v>
                </c:pt>
                <c:pt idx="32">
                  <c:v>0.13736969900000001</c:v>
                </c:pt>
                <c:pt idx="33">
                  <c:v>0.10701107</c:v>
                </c:pt>
                <c:pt idx="34">
                  <c:v>8.6773163E-2</c:v>
                </c:pt>
                <c:pt idx="35">
                  <c:v>3.2459579000000002E-2</c:v>
                </c:pt>
                <c:pt idx="36">
                  <c:v>6.6290019000000006E-2</c:v>
                </c:pt>
                <c:pt idx="37">
                  <c:v>8.8846153999999997E-2</c:v>
                </c:pt>
                <c:pt idx="38">
                  <c:v>9.6190027999999997E-2</c:v>
                </c:pt>
                <c:pt idx="39">
                  <c:v>0.102977815</c:v>
                </c:pt>
                <c:pt idx="40">
                  <c:v>7.3590014999999995E-2</c:v>
                </c:pt>
                <c:pt idx="41">
                  <c:v>-2.6374661000000001E-2</c:v>
                </c:pt>
                <c:pt idx="42">
                  <c:v>5.3100192999999997E-2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31-2047-8F00-A9E7C7150C33}"/>
            </c:ext>
          </c:extLst>
        </c:ser>
        <c:ser>
          <c:idx val="1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Sheet2!$D$2:$D$45</c:f>
              <c:strCache>
                <c:ptCount val="44"/>
                <c:pt idx="0">
                  <c:v>2010-Q1</c:v>
                </c:pt>
                <c:pt idx="1">
                  <c:v>2010-Q2</c:v>
                </c:pt>
                <c:pt idx="2">
                  <c:v>2010-Q3</c:v>
                </c:pt>
                <c:pt idx="3">
                  <c:v>2010-Q4</c:v>
                </c:pt>
                <c:pt idx="4">
                  <c:v>2011-Q1</c:v>
                </c:pt>
                <c:pt idx="5">
                  <c:v>2011-Q2</c:v>
                </c:pt>
                <c:pt idx="6">
                  <c:v>2011-Q3</c:v>
                </c:pt>
                <c:pt idx="7">
                  <c:v>2011-Q4</c:v>
                </c:pt>
                <c:pt idx="8">
                  <c:v>2012-Q1</c:v>
                </c:pt>
                <c:pt idx="9">
                  <c:v>2012-Q2</c:v>
                </c:pt>
                <c:pt idx="10">
                  <c:v>2012-Q3</c:v>
                </c:pt>
                <c:pt idx="11">
                  <c:v>2012-Q4</c:v>
                </c:pt>
                <c:pt idx="12">
                  <c:v>2013-Q1</c:v>
                </c:pt>
                <c:pt idx="13">
                  <c:v>2013-Q2</c:v>
                </c:pt>
                <c:pt idx="14">
                  <c:v>2013-Q3</c:v>
                </c:pt>
                <c:pt idx="15">
                  <c:v>2013-Q4</c:v>
                </c:pt>
                <c:pt idx="16">
                  <c:v>2014-Q1</c:v>
                </c:pt>
                <c:pt idx="17">
                  <c:v>2014-Q2</c:v>
                </c:pt>
                <c:pt idx="18">
                  <c:v>2014-Q3</c:v>
                </c:pt>
                <c:pt idx="19">
                  <c:v>2014-Q4</c:v>
                </c:pt>
                <c:pt idx="20">
                  <c:v>2015-Q1</c:v>
                </c:pt>
                <c:pt idx="21">
                  <c:v>2015-Q2</c:v>
                </c:pt>
                <c:pt idx="22">
                  <c:v>2015-Q3</c:v>
                </c:pt>
                <c:pt idx="23">
                  <c:v>2015-Q4</c:v>
                </c:pt>
                <c:pt idx="24">
                  <c:v>2016-Q1</c:v>
                </c:pt>
                <c:pt idx="25">
                  <c:v>2016-Q2</c:v>
                </c:pt>
                <c:pt idx="26">
                  <c:v>2016-Q3</c:v>
                </c:pt>
                <c:pt idx="27">
                  <c:v>2016-Q4</c:v>
                </c:pt>
                <c:pt idx="28">
                  <c:v>2017-Q1</c:v>
                </c:pt>
                <c:pt idx="29">
                  <c:v>2017-Q2</c:v>
                </c:pt>
                <c:pt idx="30">
                  <c:v>2017-Q3</c:v>
                </c:pt>
                <c:pt idx="31">
                  <c:v>2017-Q4</c:v>
                </c:pt>
                <c:pt idx="32">
                  <c:v>2018-Q1</c:v>
                </c:pt>
                <c:pt idx="33">
                  <c:v>2018-Q2</c:v>
                </c:pt>
                <c:pt idx="34">
                  <c:v>2018-Q3</c:v>
                </c:pt>
                <c:pt idx="35">
                  <c:v>2018-Q4</c:v>
                </c:pt>
                <c:pt idx="36">
                  <c:v>2019-Q1</c:v>
                </c:pt>
                <c:pt idx="37">
                  <c:v>2019-Q2</c:v>
                </c:pt>
                <c:pt idx="38">
                  <c:v>2019-Q3</c:v>
                </c:pt>
                <c:pt idx="39">
                  <c:v>2019-Q4</c:v>
                </c:pt>
                <c:pt idx="40">
                  <c:v>2020-Q1</c:v>
                </c:pt>
                <c:pt idx="41">
                  <c:v>2020-Q2</c:v>
                </c:pt>
                <c:pt idx="42">
                  <c:v>2020-Q3</c:v>
                </c:pt>
                <c:pt idx="43">
                  <c:v>2020-Q4</c:v>
                </c:pt>
              </c:strCache>
            </c:strRef>
          </c:cat>
          <c:val>
            <c:numRef>
              <c:f>Sheet2!$I$2:$I$44</c:f>
              <c:numCache>
                <c:formatCode>General</c:formatCode>
                <c:ptCount val="43"/>
                <c:pt idx="0">
                  <c:v>-0.15809999999999999</c:v>
                </c:pt>
                <c:pt idx="1">
                  <c:v>-0.1265</c:v>
                </c:pt>
                <c:pt idx="2">
                  <c:v>-0.11550000000000001</c:v>
                </c:pt>
                <c:pt idx="3">
                  <c:v>-0.1341</c:v>
                </c:pt>
                <c:pt idx="4">
                  <c:v>-0.14441805225653209</c:v>
                </c:pt>
                <c:pt idx="5">
                  <c:v>-0.16001180173092064</c:v>
                </c:pt>
                <c:pt idx="6">
                  <c:v>-0.18623974060188464</c:v>
                </c:pt>
                <c:pt idx="7">
                  <c:v>-0.19646073964183539</c:v>
                </c:pt>
                <c:pt idx="8">
                  <c:v>-0.19544697390338694</c:v>
                </c:pt>
                <c:pt idx="9">
                  <c:v>-0.17152558248448649</c:v>
                </c:pt>
                <c:pt idx="10">
                  <c:v>-0.1087037728800897</c:v>
                </c:pt>
                <c:pt idx="11">
                  <c:v>-4.8265857839905009E-2</c:v>
                </c:pt>
                <c:pt idx="12">
                  <c:v>-3.257418909592822E-2</c:v>
                </c:pt>
                <c:pt idx="13">
                  <c:v>-8.9033352176372191E-3</c:v>
                </c:pt>
                <c:pt idx="14">
                  <c:v>3.5205364626990726E-2</c:v>
                </c:pt>
                <c:pt idx="15">
                  <c:v>5.6117500346404281E-2</c:v>
                </c:pt>
                <c:pt idx="16">
                  <c:v>0.10486517334855178</c:v>
                </c:pt>
                <c:pt idx="17">
                  <c:v>0.16583487808355926</c:v>
                </c:pt>
                <c:pt idx="18">
                  <c:v>0.19244264507422409</c:v>
                </c:pt>
                <c:pt idx="19">
                  <c:v>0.19535554972448177</c:v>
                </c:pt>
                <c:pt idx="20">
                  <c:v>0.17497417355371897</c:v>
                </c:pt>
                <c:pt idx="21">
                  <c:v>0.13796477495107631</c:v>
                </c:pt>
                <c:pt idx="22">
                  <c:v>8.6690810321412362E-2</c:v>
                </c:pt>
                <c:pt idx="23">
                  <c:v>6.9476457029963759E-2</c:v>
                </c:pt>
                <c:pt idx="24">
                  <c:v>7.4733487196395332E-2</c:v>
                </c:pt>
                <c:pt idx="25">
                  <c:v>6.2876182287188234E-2</c:v>
                </c:pt>
                <c:pt idx="26">
                  <c:v>7.4463653405540578E-2</c:v>
                </c:pt>
                <c:pt idx="27">
                  <c:v>8.5488505747126423E-2</c:v>
                </c:pt>
                <c:pt idx="28">
                  <c:v>9.3976889252479781E-2</c:v>
                </c:pt>
                <c:pt idx="29">
                  <c:v>0.10567296996662962</c:v>
                </c:pt>
                <c:pt idx="30">
                  <c:v>0.1176698652709121</c:v>
                </c:pt>
                <c:pt idx="31">
                  <c:v>0.11657369764583529</c:v>
                </c:pt>
                <c:pt idx="32">
                  <c:v>0.12310712282669659</c:v>
                </c:pt>
                <c:pt idx="33">
                  <c:v>0.12538869581123097</c:v>
                </c:pt>
                <c:pt idx="34">
                  <c:v>9.0972161998092049E-2</c:v>
                </c:pt>
                <c:pt idx="35">
                  <c:v>7.2565622353937403E-2</c:v>
                </c:pt>
                <c:pt idx="36">
                  <c:v>4.4444444444444349E-2</c:v>
                </c:pt>
                <c:pt idx="37">
                  <c:v>2.5274278748476226E-2</c:v>
                </c:pt>
                <c:pt idx="38">
                  <c:v>1.7170111287758319E-2</c:v>
                </c:pt>
                <c:pt idx="39">
                  <c:v>8.368200836820102E-3</c:v>
                </c:pt>
                <c:pt idx="40">
                  <c:v>1.0040640688501117E-2</c:v>
                </c:pt>
                <c:pt idx="41">
                  <c:v>3.4083703233989127E-3</c:v>
                </c:pt>
                <c:pt idx="42">
                  <c:v>-7.6586433260393081E-3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31-2047-8F00-A9E7C715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261631"/>
        <c:axId val="1936477727"/>
      </c:lineChart>
      <c:catAx>
        <c:axId val="19362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77727"/>
        <c:crosses val="autoZero"/>
        <c:auto val="1"/>
        <c:lblAlgn val="ctr"/>
        <c:lblOffset val="100"/>
        <c:noMultiLvlLbl val="0"/>
      </c:catAx>
      <c:valAx>
        <c:axId val="193647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6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508000</xdr:colOff>
      <xdr:row>1</xdr:row>
      <xdr:rowOff>30480</xdr:rowOff>
    </xdr:from>
    <xdr:to>
      <xdr:col>30</xdr:col>
      <xdr:colOff>497840</xdr:colOff>
      <xdr:row>28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482ADC-E5FD-4249-9EBE-29676E4B3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800100</xdr:colOff>
      <xdr:row>47</xdr:row>
      <xdr:rowOff>146050</xdr:rowOff>
    </xdr:from>
    <xdr:to>
      <xdr:col>28</xdr:col>
      <xdr:colOff>254000</xdr:colOff>
      <xdr:row>81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347391-01A2-3E42-B15C-259F4C61F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171450</xdr:rowOff>
    </xdr:from>
    <xdr:to>
      <xdr:col>15</xdr:col>
      <xdr:colOff>152400</xdr:colOff>
      <xdr:row>82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244232-F199-0E43-A753-E4FB86E1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90</xdr:row>
      <xdr:rowOff>107950</xdr:rowOff>
    </xdr:from>
    <xdr:to>
      <xdr:col>15</xdr:col>
      <xdr:colOff>190500</xdr:colOff>
      <xdr:row>124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8D9656-9FEF-8542-B750-5A73E211D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57150</xdr:colOff>
      <xdr:row>48</xdr:row>
      <xdr:rowOff>107950</xdr:rowOff>
    </xdr:from>
    <xdr:to>
      <xdr:col>44</xdr:col>
      <xdr:colOff>469900</xdr:colOff>
      <xdr:row>82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FA78BD-D8BE-C549-A2A7-0B762C72F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0.14881</cdr:x>
      <cdr:y>0.92693</cdr:y>
    </cdr:from>
    <cdr:to>
      <cdr:x>0.20778</cdr:x>
      <cdr:y>0.92693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C108B42-CAEF-EF4B-87A5-7A12390B5369}"/>
            </a:ext>
          </a:extLst>
        </cdr:cNvPr>
        <cdr:cNvCxnSpPr/>
      </cdr:nvCxnSpPr>
      <cdr:spPr>
        <a:xfrm xmlns:a="http://schemas.openxmlformats.org/drawingml/2006/main">
          <a:off x="1384300" y="5691739"/>
          <a:ext cx="548640" cy="0"/>
        </a:xfrm>
        <a:prstGeom xmlns:a="http://schemas.openxmlformats.org/drawingml/2006/main" prst="line">
          <a:avLst/>
        </a:prstGeom>
        <a:ln xmlns:a="http://schemas.openxmlformats.org/drawingml/2006/main" w="34925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0.22935</cdr:x>
      <cdr:y>0.84499</cdr:y>
    </cdr:from>
    <cdr:to>
      <cdr:x>0.32765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1EDEBFA-2A86-E340-913C-7508EE29347D}"/>
            </a:ext>
          </a:extLst>
        </cdr:cNvPr>
        <cdr:cNvSpPr txBox="1"/>
      </cdr:nvSpPr>
      <cdr:spPr>
        <a:xfrm xmlns:a="http://schemas.openxmlformats.org/drawingml/2006/main">
          <a:off x="2133600" y="5175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0.2116</cdr:x>
      <cdr:y>0.90279</cdr:y>
    </cdr:from>
    <cdr:to>
      <cdr:x>0.30853</cdr:x>
      <cdr:y>0.95036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9E5305C-B3D6-064A-8325-AAF43E2B2D2A}"/>
            </a:ext>
          </a:extLst>
        </cdr:cNvPr>
        <cdr:cNvSpPr txBox="1"/>
      </cdr:nvSpPr>
      <cdr:spPr>
        <a:xfrm xmlns:a="http://schemas.openxmlformats.org/drawingml/2006/main">
          <a:off x="1968500" y="5543550"/>
          <a:ext cx="9017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</a:rPr>
            <a:t>HPI YoY Growth Rate (%)</a:t>
          </a:r>
        </a:p>
      </cdr:txBody>
    </cdr:sp>
  </cdr:relSizeAnchor>
  <cdr:relSizeAnchor xmlns:cdr="http://schemas.openxmlformats.org/drawingml/2006/chartDrawing">
    <cdr:from>
      <cdr:x>0.47099</cdr:x>
      <cdr:y>0.92701</cdr:y>
    </cdr:from>
    <cdr:to>
      <cdr:x>0.52997</cdr:x>
      <cdr:y>0.92701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3CA5FD9-0546-2843-AC73-D0271490CC54}"/>
            </a:ext>
          </a:extLst>
        </cdr:cNvPr>
        <cdr:cNvCxnSpPr/>
      </cdr:nvCxnSpPr>
      <cdr:spPr>
        <a:xfrm xmlns:a="http://schemas.openxmlformats.org/drawingml/2006/main">
          <a:off x="4381500" y="5692259"/>
          <a:ext cx="548640" cy="0"/>
        </a:xfrm>
        <a:prstGeom xmlns:a="http://schemas.openxmlformats.org/drawingml/2006/main" prst="line">
          <a:avLst/>
        </a:prstGeom>
        <a:ln xmlns:a="http://schemas.openxmlformats.org/drawingml/2006/main" w="34925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0.51604</cdr:x>
      <cdr:y>0.84499</cdr:y>
    </cdr:from>
    <cdr:to>
      <cdr:x>0.61433</cdr:x>
      <cdr:y>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EE4FC11A-F7F2-F347-9749-F7F0552ADDC2}"/>
            </a:ext>
          </a:extLst>
        </cdr:cNvPr>
        <cdr:cNvSpPr txBox="1"/>
      </cdr:nvSpPr>
      <cdr:spPr>
        <a:xfrm xmlns:a="http://schemas.openxmlformats.org/drawingml/2006/main">
          <a:off x="4800600" y="51371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0.53242</cdr:x>
      <cdr:y>0.90084</cdr:y>
    </cdr:from>
    <cdr:to>
      <cdr:x>0.63072</cdr:x>
      <cdr:y>0.97311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A525692C-4335-0E45-85FD-330E8F5F9323}"/>
            </a:ext>
          </a:extLst>
        </cdr:cNvPr>
        <cdr:cNvSpPr txBox="1"/>
      </cdr:nvSpPr>
      <cdr:spPr>
        <a:xfrm xmlns:a="http://schemas.openxmlformats.org/drawingml/2006/main">
          <a:off x="4953000" y="5531547"/>
          <a:ext cx="914400" cy="443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</a:rPr>
            <a:t>Mtg Credit YoY Growth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</a:rPr>
            <a:t> Rate (%)</a:t>
          </a:r>
          <a:endParaRPr lang="en-US" sz="1400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0.48887</cdr:x>
      <cdr:y>0.15606</cdr:y>
    </cdr:from>
    <cdr:to>
      <cdr:x>0.48887</cdr:x>
      <cdr:y>0.87085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176A428C-D42C-D542-855E-D50218A54E56}"/>
            </a:ext>
          </a:extLst>
        </cdr:cNvPr>
        <cdr:cNvCxnSpPr/>
      </cdr:nvCxnSpPr>
      <cdr:spPr>
        <a:xfrm xmlns:a="http://schemas.openxmlformats.org/drawingml/2006/main" flipV="1">
          <a:off x="4935922" y="1003858"/>
          <a:ext cx="0" cy="459791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0.52696</cdr:x>
      <cdr:y>0.18925</cdr:y>
    </cdr:from>
    <cdr:to>
      <cdr:x>0.61024</cdr:x>
      <cdr:y>0.20165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B379AB15-D0E8-ED46-8AAB-7B79B6BEA39A}"/>
            </a:ext>
          </a:extLst>
        </cdr:cNvPr>
        <cdr:cNvCxnSpPr/>
      </cdr:nvCxnSpPr>
      <cdr:spPr>
        <a:xfrm xmlns:a="http://schemas.openxmlformats.org/drawingml/2006/main" flipH="1">
          <a:off x="4902200" y="1162050"/>
          <a:ext cx="774700" cy="76200"/>
        </a:xfrm>
        <a:prstGeom xmlns:a="http://schemas.openxmlformats.org/drawingml/2006/main" prst="straightConnector1">
          <a:avLst/>
        </a:prstGeom>
        <a:ln xmlns:a="http://schemas.openxmlformats.org/drawingml/2006/main" w="31750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0.61297</cdr:x>
      <cdr:y>0.11892</cdr:y>
    </cdr:from>
    <cdr:to>
      <cdr:x>0.71126</cdr:x>
      <cdr:y>0.26784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CF24400E-4307-B945-AC4E-30B653CA2E10}"/>
            </a:ext>
          </a:extLst>
        </cdr:cNvPr>
        <cdr:cNvSpPr txBox="1"/>
      </cdr:nvSpPr>
      <cdr:spPr>
        <a:xfrm xmlns:a="http://schemas.openxmlformats.org/drawingml/2006/main">
          <a:off x="5702300" y="730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0.61706</cdr:x>
      <cdr:y>0.14581</cdr:y>
    </cdr:from>
    <cdr:to>
      <cdr:x>0.71536</cdr:x>
      <cdr:y>0.29473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FA036459-47BE-CD41-A0CA-54CA5B82A5CB}"/>
            </a:ext>
          </a:extLst>
        </cdr:cNvPr>
        <cdr:cNvSpPr txBox="1"/>
      </cdr:nvSpPr>
      <cdr:spPr>
        <a:xfrm xmlns:a="http://schemas.openxmlformats.org/drawingml/2006/main">
          <a:off x="5740400" y="895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LTV</a:t>
          </a:r>
          <a:r>
            <a:rPr lang="en-US" sz="1400" baseline="0"/>
            <a:t> Regulation came</a:t>
          </a:r>
        </a:p>
        <a:p xmlns:a="http://schemas.openxmlformats.org/drawingml/2006/main">
          <a:r>
            <a:rPr lang="en-US" sz="1400" baseline="0"/>
            <a:t>into effect</a:t>
          </a:r>
          <a:endParaRPr lang="en-US" sz="14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0.14657</cdr:x>
      <cdr:y>0.93853</cdr:y>
    </cdr:from>
    <cdr:to>
      <cdr:x>0.20565</cdr:x>
      <cdr:y>0.93853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ED535BF-C03C-D549-BEE3-C2FC3936CB4F}"/>
            </a:ext>
          </a:extLst>
        </cdr:cNvPr>
        <cdr:cNvCxnSpPr/>
      </cdr:nvCxnSpPr>
      <cdr:spPr>
        <a:xfrm xmlns:a="http://schemas.openxmlformats.org/drawingml/2006/main">
          <a:off x="1477014" y="6013294"/>
          <a:ext cx="595453" cy="0"/>
        </a:xfrm>
        <a:prstGeom xmlns:a="http://schemas.openxmlformats.org/drawingml/2006/main" prst="line">
          <a:avLst/>
        </a:prstGeom>
        <a:ln xmlns:a="http://schemas.openxmlformats.org/drawingml/2006/main" w="34925">
          <a:solidFill>
            <a:schemeClr val="accent4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0.22369</cdr:x>
      <cdr:y>0.94054</cdr:y>
    </cdr:from>
    <cdr:to>
      <cdr:x>0.31443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6BB2D8D-33D5-4842-ADC2-E6C1A9B86DC7}"/>
            </a:ext>
          </a:extLst>
        </cdr:cNvPr>
        <cdr:cNvSpPr txBox="1"/>
      </cdr:nvSpPr>
      <cdr:spPr>
        <a:xfrm xmlns:a="http://schemas.openxmlformats.org/drawingml/2006/main">
          <a:off x="2254250" y="602615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0.22999</cdr:x>
      <cdr:y>0.85728</cdr:y>
    </cdr:from>
    <cdr:to>
      <cdr:x>0.32073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AD166FF-7908-FB43-BCB1-356FAA98DF0C}"/>
            </a:ext>
          </a:extLst>
        </cdr:cNvPr>
        <cdr:cNvSpPr txBox="1"/>
      </cdr:nvSpPr>
      <cdr:spPr>
        <a:xfrm xmlns:a="http://schemas.openxmlformats.org/drawingml/2006/main">
          <a:off x="2317750" y="59626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0.20857</cdr:x>
      <cdr:y>0.91675</cdr:y>
    </cdr:from>
    <cdr:to>
      <cdr:x>0.29931</cdr:x>
      <cdr:y>0.96432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03C8B8D-F924-E848-958C-02D9BBC08B4A}"/>
            </a:ext>
          </a:extLst>
        </cdr:cNvPr>
        <cdr:cNvSpPr txBox="1"/>
      </cdr:nvSpPr>
      <cdr:spPr>
        <a:xfrm xmlns:a="http://schemas.openxmlformats.org/drawingml/2006/main">
          <a:off x="2101850" y="587375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</a:rPr>
            <a:t>Household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</a:rPr>
            <a:t> Debt Growth Rate (%)</a:t>
          </a:r>
          <a:endParaRPr lang="en-US" sz="1400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0.50573</cdr:x>
      <cdr:y>0.94051</cdr:y>
    </cdr:from>
    <cdr:to>
      <cdr:x>0.56482</cdr:x>
      <cdr:y>0.94051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BA90C12B-747C-1D46-9BD4-FF37D4F662D9}"/>
            </a:ext>
          </a:extLst>
        </cdr:cNvPr>
        <cdr:cNvCxnSpPr/>
      </cdr:nvCxnSpPr>
      <cdr:spPr>
        <a:xfrm xmlns:a="http://schemas.openxmlformats.org/drawingml/2006/main">
          <a:off x="5096514" y="6025994"/>
          <a:ext cx="595453" cy="0"/>
        </a:xfrm>
        <a:prstGeom xmlns:a="http://schemas.openxmlformats.org/drawingml/2006/main" prst="line">
          <a:avLst/>
        </a:prstGeom>
        <a:ln xmlns:a="http://schemas.openxmlformats.org/drawingml/2006/main" w="34925">
          <a:solidFill>
            <a:schemeClr val="accent2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0.569</cdr:x>
      <cdr:y>0.91675</cdr:y>
    </cdr:from>
    <cdr:to>
      <cdr:x>0.65974</cdr:x>
      <cdr:y>0.9663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60ED3333-06E3-0140-B205-4C2D58678BAA}"/>
            </a:ext>
          </a:extLst>
        </cdr:cNvPr>
        <cdr:cNvSpPr txBox="1"/>
      </cdr:nvSpPr>
      <cdr:spPr>
        <a:xfrm xmlns:a="http://schemas.openxmlformats.org/drawingml/2006/main">
          <a:off x="5734050" y="587375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</a:rPr>
            <a:t>Consumer Credit Growth Rate (%)</a:t>
          </a:r>
        </a:p>
      </cdr:txBody>
    </cdr:sp>
  </cdr:relSizeAnchor>
  <cdr:relSizeAnchor xmlns:cdr="http://schemas.openxmlformats.org/drawingml/2006/chartDrawing">
    <cdr:from>
      <cdr:x>0.41525</cdr:x>
      <cdr:y>0.13776</cdr:y>
    </cdr:from>
    <cdr:to>
      <cdr:x>0.41525</cdr:x>
      <cdr:y>0.89415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7071E29F-AE23-3A4A-BCD1-539E4FD31BB1}"/>
            </a:ext>
          </a:extLst>
        </cdr:cNvPr>
        <cdr:cNvCxnSpPr/>
      </cdr:nvCxnSpPr>
      <cdr:spPr>
        <a:xfrm xmlns:a="http://schemas.openxmlformats.org/drawingml/2006/main">
          <a:off x="4184650" y="882650"/>
          <a:ext cx="0" cy="484632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0.44675</cdr:x>
      <cdr:y>0.22498</cdr:y>
    </cdr:from>
    <cdr:to>
      <cdr:x>0.54883</cdr:x>
      <cdr:y>0.26264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B2B736D6-DDDC-F148-96C8-5BFCFCF6394F}"/>
            </a:ext>
          </a:extLst>
        </cdr:cNvPr>
        <cdr:cNvCxnSpPr/>
      </cdr:nvCxnSpPr>
      <cdr:spPr>
        <a:xfrm xmlns:a="http://schemas.openxmlformats.org/drawingml/2006/main" flipH="1">
          <a:off x="4502150" y="1441450"/>
          <a:ext cx="1028700" cy="241300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0.55261</cdr:x>
      <cdr:y>0.20119</cdr:y>
    </cdr:from>
    <cdr:to>
      <cdr:x>0.64335</cdr:x>
      <cdr:y>0.3439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8D807ED8-414D-7246-B94F-289082A6F735}"/>
            </a:ext>
          </a:extLst>
        </cdr:cNvPr>
        <cdr:cNvSpPr txBox="1"/>
      </cdr:nvSpPr>
      <cdr:spPr>
        <a:xfrm xmlns:a="http://schemas.openxmlformats.org/drawingml/2006/main">
          <a:off x="5568950" y="1289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LTV Regultion came into effect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0.11892</cdr:x>
      <cdr:y>0.93841</cdr:y>
    </cdr:from>
    <cdr:to>
      <cdr:x>0.17804</cdr:x>
      <cdr:y>0.93841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4D42472-48DE-B243-8F89-F41ED8B317CF}"/>
            </a:ext>
          </a:extLst>
        </cdr:cNvPr>
        <cdr:cNvCxnSpPr/>
      </cdr:nvCxnSpPr>
      <cdr:spPr>
        <a:xfrm xmlns:a="http://schemas.openxmlformats.org/drawingml/2006/main">
          <a:off x="1197614" y="6000594"/>
          <a:ext cx="595453" cy="0"/>
        </a:xfrm>
        <a:prstGeom xmlns:a="http://schemas.openxmlformats.org/drawingml/2006/main" prst="line">
          <a:avLst/>
        </a:prstGeom>
        <a:ln xmlns:a="http://schemas.openxmlformats.org/drawingml/2006/main" w="34925">
          <a:solidFill>
            <a:schemeClr val="accent2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0.18285</cdr:x>
      <cdr:y>0.91658</cdr:y>
    </cdr:from>
    <cdr:to>
      <cdr:x>0.27364</cdr:x>
      <cdr:y>0.95432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200E6D7-C040-E448-8023-E35856BEE64B}"/>
            </a:ext>
          </a:extLst>
        </cdr:cNvPr>
        <cdr:cNvSpPr txBox="1"/>
      </cdr:nvSpPr>
      <cdr:spPr>
        <a:xfrm xmlns:a="http://schemas.openxmlformats.org/drawingml/2006/main">
          <a:off x="1841500" y="5861050"/>
          <a:ext cx="9144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</a:rPr>
            <a:t>Existing Home Sale Growth Rate (%)</a:t>
          </a:r>
        </a:p>
      </cdr:txBody>
    </cdr:sp>
  </cdr:relSizeAnchor>
  <cdr:relSizeAnchor xmlns:cdr="http://schemas.openxmlformats.org/drawingml/2006/chartDrawing">
    <cdr:from>
      <cdr:x>0.50734</cdr:x>
      <cdr:y>0.94048</cdr:y>
    </cdr:from>
    <cdr:to>
      <cdr:x>0.57829</cdr:x>
      <cdr:y>0.94048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BB0732B-AF7D-BF48-847C-50C33D407A47}"/>
            </a:ext>
          </a:extLst>
        </cdr:cNvPr>
        <cdr:cNvCxnSpPr/>
      </cdr:nvCxnSpPr>
      <cdr:spPr>
        <a:xfrm xmlns:a="http://schemas.openxmlformats.org/drawingml/2006/main">
          <a:off x="5109518" y="6013839"/>
          <a:ext cx="714542" cy="0"/>
        </a:xfrm>
        <a:prstGeom xmlns:a="http://schemas.openxmlformats.org/drawingml/2006/main" prst="line">
          <a:avLst/>
        </a:prstGeom>
        <a:ln xmlns:a="http://schemas.openxmlformats.org/drawingml/2006/main" w="34925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0.5826</cdr:x>
      <cdr:y>0.91857</cdr:y>
    </cdr:from>
    <cdr:to>
      <cdr:x>0.67339</cdr:x>
      <cdr:y>0.96624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5C8AB93-A25C-5348-8141-1814E72AA6D7}"/>
            </a:ext>
          </a:extLst>
        </cdr:cNvPr>
        <cdr:cNvSpPr txBox="1"/>
      </cdr:nvSpPr>
      <cdr:spPr>
        <a:xfrm xmlns:a="http://schemas.openxmlformats.org/drawingml/2006/main">
          <a:off x="5867400" y="587375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</a:rPr>
            <a:t>Completed Housing Construction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</a:rPr>
            <a:t> Growth (%)</a:t>
          </a:r>
          <a:endParaRPr lang="en-US" sz="1400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0.42749</cdr:x>
      <cdr:y>0.13605</cdr:y>
    </cdr:from>
    <cdr:to>
      <cdr:x>0.43001</cdr:x>
      <cdr:y>0.87964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CEE57C79-0DD4-044A-AF6E-8480F30263C5}"/>
            </a:ext>
          </a:extLst>
        </cdr:cNvPr>
        <cdr:cNvCxnSpPr/>
      </cdr:nvCxnSpPr>
      <cdr:spPr>
        <a:xfrm xmlns:a="http://schemas.openxmlformats.org/drawingml/2006/main">
          <a:off x="4305300" y="869950"/>
          <a:ext cx="25400" cy="475488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0.43884</cdr:x>
      <cdr:y>0.20556</cdr:y>
    </cdr:from>
    <cdr:to>
      <cdr:x>0.54098</cdr:x>
      <cdr:y>0.27309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A7C24C26-E977-3540-8CDE-07794233D295}"/>
            </a:ext>
          </a:extLst>
        </cdr:cNvPr>
        <cdr:cNvCxnSpPr/>
      </cdr:nvCxnSpPr>
      <cdr:spPr>
        <a:xfrm xmlns:a="http://schemas.openxmlformats.org/drawingml/2006/main" flipH="1">
          <a:off x="4419600" y="1314450"/>
          <a:ext cx="1028700" cy="431800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0.54603</cdr:x>
      <cdr:y>0.17776</cdr:y>
    </cdr:from>
    <cdr:to>
      <cdr:x>0.63682</cdr:x>
      <cdr:y>0.32075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32BE1316-C2B9-DC4C-A908-11A27D2CFAB8}"/>
            </a:ext>
          </a:extLst>
        </cdr:cNvPr>
        <cdr:cNvSpPr txBox="1"/>
      </cdr:nvSpPr>
      <cdr:spPr>
        <a:xfrm xmlns:a="http://schemas.openxmlformats.org/drawingml/2006/main">
          <a:off x="5499100" y="11366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LTV Regulation</a:t>
          </a:r>
          <a:r>
            <a:rPr lang="en-US" sz="1400" baseline="0"/>
            <a:t> came into effect</a:t>
          </a:r>
          <a:endParaRPr lang="en-US" sz="14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0.17528</cdr:x>
      <cdr:y>0.95637</cdr:y>
    </cdr:from>
    <cdr:to>
      <cdr:x>0.24574</cdr:x>
      <cdr:y>0.95637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C1D1397-5B43-9848-96AC-9114EA5BCF85}"/>
            </a:ext>
          </a:extLst>
        </cdr:cNvPr>
        <cdr:cNvCxnSpPr/>
      </cdr:nvCxnSpPr>
      <cdr:spPr>
        <a:xfrm xmlns:a="http://schemas.openxmlformats.org/drawingml/2006/main">
          <a:off x="1777497" y="6127594"/>
          <a:ext cx="714543" cy="0"/>
        </a:xfrm>
        <a:prstGeom xmlns:a="http://schemas.openxmlformats.org/drawingml/2006/main" prst="line">
          <a:avLst/>
        </a:prstGeom>
        <a:ln xmlns:a="http://schemas.openxmlformats.org/drawingml/2006/main" w="34925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0.27865</cdr:x>
      <cdr:y>0.85728</cdr:y>
    </cdr:from>
    <cdr:to>
      <cdr:x>0.36882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DBE4C6C-7D37-7F4C-98C3-8EFB437441DB}"/>
            </a:ext>
          </a:extLst>
        </cdr:cNvPr>
        <cdr:cNvSpPr txBox="1"/>
      </cdr:nvSpPr>
      <cdr:spPr>
        <a:xfrm xmlns:a="http://schemas.openxmlformats.org/drawingml/2006/main">
          <a:off x="2825750" y="6013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0.24859</cdr:x>
      <cdr:y>0.93459</cdr:y>
    </cdr:from>
    <cdr:to>
      <cdr:x>0.33876</cdr:x>
      <cdr:y>0.9782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4731912-685A-CF46-9192-B9B3C44330A6}"/>
            </a:ext>
          </a:extLst>
        </cdr:cNvPr>
        <cdr:cNvSpPr txBox="1"/>
      </cdr:nvSpPr>
      <cdr:spPr>
        <a:xfrm xmlns:a="http://schemas.openxmlformats.org/drawingml/2006/main">
          <a:off x="2520950" y="5988050"/>
          <a:ext cx="9144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</a:rPr>
            <a:t>HPI YoY Growth Rate (%)</a:t>
          </a:r>
        </a:p>
      </cdr:txBody>
    </cdr:sp>
  </cdr:relSizeAnchor>
  <cdr:relSizeAnchor xmlns:cdr="http://schemas.openxmlformats.org/drawingml/2006/chartDrawing">
    <cdr:from>
      <cdr:x>0.47979</cdr:x>
      <cdr:y>0.95439</cdr:y>
    </cdr:from>
    <cdr:to>
      <cdr:x>0.54902</cdr:x>
      <cdr:y>0.95439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9C7793B6-FC4E-654B-B62A-21FF0A9E2943}"/>
            </a:ext>
          </a:extLst>
        </cdr:cNvPr>
        <cdr:cNvCxnSpPr/>
      </cdr:nvCxnSpPr>
      <cdr:spPr>
        <a:xfrm xmlns:a="http://schemas.openxmlformats.org/drawingml/2006/main">
          <a:off x="4865532" y="6114894"/>
          <a:ext cx="702011" cy="0"/>
        </a:xfrm>
        <a:prstGeom xmlns:a="http://schemas.openxmlformats.org/drawingml/2006/main" prst="line">
          <a:avLst/>
        </a:prstGeom>
        <a:ln xmlns:a="http://schemas.openxmlformats.org/drawingml/2006/main" w="34925">
          <a:solidFill>
            <a:schemeClr val="accent4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0.56043</cdr:x>
      <cdr:y>0.85728</cdr:y>
    </cdr:from>
    <cdr:to>
      <cdr:x>0.65059</cdr:x>
      <cdr:y>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D051DD3-ECEA-F344-B50D-E4B3C77B896E}"/>
            </a:ext>
          </a:extLst>
        </cdr:cNvPr>
        <cdr:cNvSpPr txBox="1"/>
      </cdr:nvSpPr>
      <cdr:spPr>
        <a:xfrm xmlns:a="http://schemas.openxmlformats.org/drawingml/2006/main">
          <a:off x="5683250" y="6000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0.55667</cdr:x>
      <cdr:y>0.93062</cdr:y>
    </cdr:from>
    <cdr:to>
      <cdr:x>0.64684</cdr:x>
      <cdr:y>0.9782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D6747B56-00B9-1543-B8CD-284838D9669E}"/>
            </a:ext>
          </a:extLst>
        </cdr:cNvPr>
        <cdr:cNvSpPr txBox="1"/>
      </cdr:nvSpPr>
      <cdr:spPr>
        <a:xfrm xmlns:a="http://schemas.openxmlformats.org/drawingml/2006/main">
          <a:off x="5645150" y="596265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</a:rPr>
            <a:t>Nominal GDP  YoY Growth (%)</a:t>
          </a:r>
        </a:p>
      </cdr:txBody>
    </cdr:sp>
  </cdr:relSizeAnchor>
  <cdr:relSizeAnchor xmlns:cdr="http://schemas.openxmlformats.org/drawingml/2006/chartDrawing">
    <cdr:from>
      <cdr:x>0.46525</cdr:x>
      <cdr:y>0.16229</cdr:y>
    </cdr:from>
    <cdr:to>
      <cdr:x>0.4695</cdr:x>
      <cdr:y>0.89376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042A88A8-49F2-A641-A0BC-E49348E0C635}"/>
            </a:ext>
          </a:extLst>
        </cdr:cNvPr>
        <cdr:cNvCxnSpPr/>
      </cdr:nvCxnSpPr>
      <cdr:spPr>
        <a:xfrm xmlns:a="http://schemas.openxmlformats.org/drawingml/2006/main" flipH="1">
          <a:off x="5568894" y="1060450"/>
          <a:ext cx="50856" cy="4779487"/>
        </a:xfrm>
        <a:prstGeom xmlns:a="http://schemas.openxmlformats.org/drawingml/2006/main" prst="line">
          <a:avLst/>
        </a:prstGeom>
        <a:ln xmlns:a="http://schemas.openxmlformats.org/drawingml/2006/main" w="3175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0.48403</cdr:x>
      <cdr:y>0.19921</cdr:y>
    </cdr:from>
    <cdr:to>
      <cdr:x>0.53788</cdr:x>
      <cdr:y>0.20912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F0B399D6-48F3-2B48-8462-BD9951DEE77A}"/>
            </a:ext>
          </a:extLst>
        </cdr:cNvPr>
        <cdr:cNvCxnSpPr/>
      </cdr:nvCxnSpPr>
      <cdr:spPr>
        <a:xfrm xmlns:a="http://schemas.openxmlformats.org/drawingml/2006/main" flipH="1">
          <a:off x="4908550" y="1276350"/>
          <a:ext cx="546100" cy="63500"/>
        </a:xfrm>
        <a:prstGeom xmlns:a="http://schemas.openxmlformats.org/drawingml/2006/main" prst="straightConnector1">
          <a:avLst/>
        </a:prstGeom>
        <a:ln xmlns:a="http://schemas.openxmlformats.org/drawingml/2006/main" w="317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0.54039</cdr:x>
      <cdr:y>0.17542</cdr:y>
    </cdr:from>
    <cdr:to>
      <cdr:x>0.63056</cdr:x>
      <cdr:y>0.31814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CB97DC2B-79F6-9F46-806E-792F716BB9CC}"/>
            </a:ext>
          </a:extLst>
        </cdr:cNvPr>
        <cdr:cNvSpPr txBox="1"/>
      </cdr:nvSpPr>
      <cdr:spPr>
        <a:xfrm xmlns:a="http://schemas.openxmlformats.org/drawingml/2006/main">
          <a:off x="5480050" y="1123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LTV Regulation</a:t>
          </a:r>
          <a:r>
            <a:rPr lang="en-US" sz="1400" baseline="0"/>
            <a:t> came into effect</a:t>
          </a:r>
          <a:endParaRPr lang="en-US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2205-398D-44EF-B1A0-0F85BD5A29ED}">
  <dimension ref="A1:S45"/>
  <sheetViews>
    <sheetView topLeftCell="D1" zoomScale="125" zoomScaleNormal="125" workbookViewId="0">
      <selection activeCell="O1" sqref="O1:O45"/>
    </sheetView>
  </sheetViews>
  <sheetFormatPr baseColWidth="10" defaultColWidth="8.83203125" defaultRowHeight="15" x14ac:dyDescent="0.2"/>
  <cols>
    <col min="8" max="8" width="8.83203125" style="1"/>
    <col min="12" max="12" width="8.83203125" style="1"/>
    <col min="14" max="14" width="8.83203125" style="1"/>
    <col min="18" max="18" width="9.33203125" customWidth="1"/>
    <col min="19" max="19" width="17" customWidth="1"/>
  </cols>
  <sheetData>
    <row r="1" spans="1:19" ht="80" x14ac:dyDescent="0.2">
      <c r="A1" s="2" t="s">
        <v>0</v>
      </c>
      <c r="B1" s="2" t="s">
        <v>1</v>
      </c>
      <c r="C1" s="2" t="s">
        <v>2</v>
      </c>
      <c r="D1" s="2" t="s">
        <v>17</v>
      </c>
      <c r="E1" s="4" t="s">
        <v>64</v>
      </c>
      <c r="F1" s="2" t="s">
        <v>4</v>
      </c>
      <c r="G1" s="2" t="s">
        <v>5</v>
      </c>
      <c r="H1" s="4" t="s">
        <v>64</v>
      </c>
      <c r="I1" s="4" t="s">
        <v>65</v>
      </c>
      <c r="J1" s="4" t="s">
        <v>6</v>
      </c>
      <c r="K1" s="2" t="s">
        <v>7</v>
      </c>
      <c r="L1" s="2" t="s">
        <v>8</v>
      </c>
      <c r="M1" s="4" t="s">
        <v>18</v>
      </c>
      <c r="N1" s="4"/>
      <c r="O1" s="4" t="s">
        <v>9</v>
      </c>
      <c r="P1" s="4" t="s">
        <v>66</v>
      </c>
      <c r="Q1" s="2" t="s">
        <v>10</v>
      </c>
      <c r="R1" s="2" t="s">
        <v>11</v>
      </c>
      <c r="S1" s="4" t="s">
        <v>12</v>
      </c>
    </row>
    <row r="2" spans="1:19" x14ac:dyDescent="0.2">
      <c r="A2" s="1" t="s">
        <v>13</v>
      </c>
      <c r="B2" s="1" t="s">
        <v>14</v>
      </c>
      <c r="C2" s="1" t="s">
        <v>15</v>
      </c>
      <c r="D2" s="3">
        <v>40238</v>
      </c>
      <c r="E2" s="1">
        <v>-0.28999999999999998</v>
      </c>
      <c r="F2" s="1">
        <v>41.76</v>
      </c>
      <c r="G2" s="1">
        <v>105.25</v>
      </c>
      <c r="H2" s="1">
        <v>-0.28999999999999998</v>
      </c>
      <c r="I2" s="1">
        <v>0</v>
      </c>
      <c r="J2" s="1">
        <v>-24.89</v>
      </c>
      <c r="K2" s="1">
        <v>95.1</v>
      </c>
      <c r="L2" s="1">
        <v>0</v>
      </c>
      <c r="M2" s="1">
        <v>109.43</v>
      </c>
      <c r="O2" s="1">
        <v>27.91</v>
      </c>
      <c r="P2" s="1">
        <v>0</v>
      </c>
      <c r="Q2" s="1">
        <v>2.76</v>
      </c>
      <c r="R2" s="1" t="s">
        <v>16</v>
      </c>
      <c r="S2" s="1">
        <v>116.7</v>
      </c>
    </row>
    <row r="3" spans="1:19" x14ac:dyDescent="0.2">
      <c r="A3" s="1" t="s">
        <v>13</v>
      </c>
      <c r="B3" s="1" t="s">
        <v>14</v>
      </c>
      <c r="C3" s="1" t="s">
        <v>15</v>
      </c>
      <c r="D3" s="3">
        <v>40330</v>
      </c>
      <c r="E3" s="1">
        <v>0.94</v>
      </c>
      <c r="F3" s="1">
        <v>41.74</v>
      </c>
      <c r="G3" s="1">
        <v>101.68</v>
      </c>
      <c r="H3" s="1">
        <v>0.94</v>
      </c>
      <c r="I3" s="1">
        <f>((G3-G2)/G2)*100</f>
        <v>-3.3919239904988059</v>
      </c>
      <c r="J3" s="1">
        <v>-13.93</v>
      </c>
      <c r="K3" s="1">
        <v>95.8</v>
      </c>
      <c r="L3" s="1">
        <v>-0.1</v>
      </c>
      <c r="M3" s="1">
        <v>107.68</v>
      </c>
      <c r="O3" s="1">
        <v>32.51</v>
      </c>
      <c r="P3" s="1">
        <f>((O3-O2)/O2)*100</f>
        <v>16.481547832318157</v>
      </c>
      <c r="Q3" s="1">
        <v>2.84</v>
      </c>
      <c r="R3" s="1" t="s">
        <v>16</v>
      </c>
      <c r="S3" s="1">
        <v>114.3</v>
      </c>
    </row>
    <row r="4" spans="1:19" x14ac:dyDescent="0.2">
      <c r="A4" s="1" t="s">
        <v>13</v>
      </c>
      <c r="B4" s="1" t="s">
        <v>14</v>
      </c>
      <c r="C4" s="1" t="s">
        <v>15</v>
      </c>
      <c r="D4" s="3">
        <v>40422</v>
      </c>
      <c r="E4" s="1">
        <v>3.6</v>
      </c>
      <c r="F4" s="1">
        <v>42.81</v>
      </c>
      <c r="G4" s="1">
        <v>98.69</v>
      </c>
      <c r="H4" s="1">
        <v>3.6</v>
      </c>
      <c r="I4" s="1">
        <f t="shared" ref="I4:I44" si="0">((G4-G3)/G3)*100</f>
        <v>-2.9405979543666492</v>
      </c>
      <c r="J4" s="1">
        <v>-21.98</v>
      </c>
      <c r="K4" s="1">
        <v>96.3</v>
      </c>
      <c r="L4" s="1">
        <v>-0.21</v>
      </c>
      <c r="M4" s="1">
        <v>107.81</v>
      </c>
      <c r="O4" s="1">
        <v>31.28</v>
      </c>
      <c r="P4" s="1">
        <f t="shared" ref="P4:P45" si="1">((O4-O3)/O3)*100</f>
        <v>-3.7834512457705229</v>
      </c>
      <c r="Q4" s="1">
        <v>2.95</v>
      </c>
      <c r="R4" s="1" t="s">
        <v>16</v>
      </c>
      <c r="S4" s="1">
        <v>112.9</v>
      </c>
    </row>
    <row r="5" spans="1:19" x14ac:dyDescent="0.2">
      <c r="A5" s="1" t="s">
        <v>13</v>
      </c>
      <c r="B5" s="1" t="s">
        <v>14</v>
      </c>
      <c r="C5" s="1" t="s">
        <v>15</v>
      </c>
      <c r="D5" s="3">
        <v>40513</v>
      </c>
      <c r="E5" s="1">
        <v>2.99</v>
      </c>
      <c r="F5" s="1">
        <v>41.42</v>
      </c>
      <c r="G5" s="1">
        <v>94.37</v>
      </c>
      <c r="H5" s="1">
        <v>2.99</v>
      </c>
      <c r="I5" s="1">
        <f t="shared" si="0"/>
        <v>-4.3773431958658353</v>
      </c>
      <c r="J5" s="1">
        <v>-10.59</v>
      </c>
      <c r="K5" s="1">
        <v>96.5</v>
      </c>
      <c r="L5" s="1">
        <v>0.31</v>
      </c>
      <c r="M5" s="1">
        <v>99.58</v>
      </c>
      <c r="O5" s="1">
        <v>30.51</v>
      </c>
      <c r="P5" s="1">
        <f t="shared" si="1"/>
        <v>-2.4616368286445001</v>
      </c>
      <c r="Q5" s="1">
        <v>3.1</v>
      </c>
      <c r="R5" s="1" t="s">
        <v>16</v>
      </c>
      <c r="S5" s="1">
        <v>112.1</v>
      </c>
    </row>
    <row r="6" spans="1:19" x14ac:dyDescent="0.2">
      <c r="A6" s="1" t="s">
        <v>13</v>
      </c>
      <c r="B6" s="1" t="s">
        <v>14</v>
      </c>
      <c r="C6" s="1" t="s">
        <v>15</v>
      </c>
      <c r="D6" s="3">
        <v>40603</v>
      </c>
      <c r="E6" s="1">
        <v>3.64</v>
      </c>
      <c r="F6" s="1">
        <v>42.25</v>
      </c>
      <c r="G6" s="1">
        <v>90.05</v>
      </c>
      <c r="H6" s="1">
        <v>3.64</v>
      </c>
      <c r="I6" s="1">
        <f t="shared" si="0"/>
        <v>-4.577725972236947</v>
      </c>
      <c r="J6" s="1">
        <v>-7.51</v>
      </c>
      <c r="K6" s="1">
        <v>98</v>
      </c>
      <c r="L6" s="1">
        <v>0.93</v>
      </c>
      <c r="M6" s="1">
        <v>98.85</v>
      </c>
      <c r="O6" s="1">
        <v>31.67</v>
      </c>
      <c r="P6" s="1">
        <f t="shared" si="1"/>
        <v>3.8020321206161918</v>
      </c>
      <c r="Q6" s="1">
        <v>3.13</v>
      </c>
      <c r="R6" s="1" t="s">
        <v>16</v>
      </c>
      <c r="S6" s="1">
        <v>111.8</v>
      </c>
    </row>
    <row r="7" spans="1:19" x14ac:dyDescent="0.2">
      <c r="A7" s="1" t="s">
        <v>13</v>
      </c>
      <c r="B7" s="1" t="s">
        <v>14</v>
      </c>
      <c r="C7" s="1" t="s">
        <v>15</v>
      </c>
      <c r="D7" s="3">
        <v>40695</v>
      </c>
      <c r="E7" s="1">
        <v>3.47</v>
      </c>
      <c r="F7" s="1">
        <v>43.01</v>
      </c>
      <c r="G7" s="1">
        <v>85.41</v>
      </c>
      <c r="H7" s="1">
        <v>3.47</v>
      </c>
      <c r="I7" s="1">
        <f t="shared" si="0"/>
        <v>-5.1526929483620219</v>
      </c>
      <c r="J7" s="1">
        <v>1.26</v>
      </c>
      <c r="K7" s="1">
        <v>98.4</v>
      </c>
      <c r="L7" s="1">
        <v>0</v>
      </c>
      <c r="M7" s="1">
        <v>98.34</v>
      </c>
      <c r="O7" s="1">
        <v>31.02</v>
      </c>
      <c r="P7" s="1">
        <f t="shared" si="1"/>
        <v>-2.0524155352068267</v>
      </c>
      <c r="Q7" s="1">
        <v>3.35</v>
      </c>
      <c r="R7" s="1" t="s">
        <v>16</v>
      </c>
      <c r="S7" s="1">
        <v>109.9</v>
      </c>
    </row>
    <row r="8" spans="1:19" x14ac:dyDescent="0.2">
      <c r="A8" s="1" t="s">
        <v>13</v>
      </c>
      <c r="B8" s="1" t="s">
        <v>14</v>
      </c>
      <c r="C8" s="1" t="s">
        <v>15</v>
      </c>
      <c r="D8" s="3">
        <v>40787</v>
      </c>
      <c r="E8" s="1">
        <v>2.4</v>
      </c>
      <c r="F8" s="1">
        <v>43.62</v>
      </c>
      <c r="G8" s="1">
        <v>80.31</v>
      </c>
      <c r="H8" s="1">
        <v>2.4</v>
      </c>
      <c r="I8" s="1">
        <f t="shared" si="0"/>
        <v>-5.9711977520196635</v>
      </c>
      <c r="J8" s="1">
        <v>2.4</v>
      </c>
      <c r="K8" s="1">
        <v>98.8</v>
      </c>
      <c r="L8" s="1">
        <v>0.3</v>
      </c>
      <c r="M8" s="1">
        <v>97.96</v>
      </c>
      <c r="O8" s="1">
        <v>30.34</v>
      </c>
      <c r="P8" s="1">
        <f t="shared" si="1"/>
        <v>-2.1921341070277234</v>
      </c>
      <c r="Q8" s="1">
        <v>3.52</v>
      </c>
      <c r="R8" s="1" t="s">
        <v>16</v>
      </c>
      <c r="S8" s="1">
        <v>108.5</v>
      </c>
    </row>
    <row r="9" spans="1:19" x14ac:dyDescent="0.2">
      <c r="A9" s="1" t="s">
        <v>13</v>
      </c>
      <c r="B9" s="1" t="s">
        <v>14</v>
      </c>
      <c r="C9" s="1" t="s">
        <v>15</v>
      </c>
      <c r="D9" s="3">
        <v>40878</v>
      </c>
      <c r="E9" s="1">
        <v>2.44</v>
      </c>
      <c r="F9" s="1">
        <v>42.27</v>
      </c>
      <c r="G9" s="1">
        <v>75.83</v>
      </c>
      <c r="H9" s="1">
        <v>2.44</v>
      </c>
      <c r="I9" s="1">
        <f t="shared" si="0"/>
        <v>-5.578383762918695</v>
      </c>
      <c r="J9" s="1">
        <v>-4.6500000000000004</v>
      </c>
      <c r="K9" s="1">
        <v>98.8</v>
      </c>
      <c r="L9" s="1">
        <v>-0.3</v>
      </c>
      <c r="M9" s="1">
        <v>80.400000000000006</v>
      </c>
      <c r="O9" s="1">
        <v>29.89</v>
      </c>
      <c r="P9" s="1">
        <f t="shared" si="1"/>
        <v>-1.4831905075807492</v>
      </c>
      <c r="Q9" s="1">
        <v>3.32</v>
      </c>
      <c r="R9" s="1" t="s">
        <v>16</v>
      </c>
      <c r="S9" s="1">
        <v>106.6</v>
      </c>
    </row>
    <row r="10" spans="1:19" x14ac:dyDescent="0.2">
      <c r="A10" s="1" t="s">
        <v>13</v>
      </c>
      <c r="B10" s="1" t="s">
        <v>14</v>
      </c>
      <c r="C10" s="1" t="s">
        <v>15</v>
      </c>
      <c r="D10" s="3">
        <v>40969</v>
      </c>
      <c r="E10" s="1">
        <v>-0.05</v>
      </c>
      <c r="F10" s="1">
        <v>43.48</v>
      </c>
      <c r="G10" s="1">
        <v>72.45</v>
      </c>
      <c r="H10" s="1">
        <v>-0.05</v>
      </c>
      <c r="I10" s="1">
        <f t="shared" si="0"/>
        <v>-4.4573387841223733</v>
      </c>
      <c r="J10" s="1">
        <v>23.72</v>
      </c>
      <c r="K10" s="1">
        <v>100.2</v>
      </c>
      <c r="L10" s="1">
        <v>1.01</v>
      </c>
      <c r="M10" s="1">
        <v>79.87</v>
      </c>
      <c r="O10" s="1">
        <v>29.08</v>
      </c>
      <c r="P10" s="1">
        <f t="shared" si="1"/>
        <v>-2.7099364335898368</v>
      </c>
      <c r="Q10" s="1">
        <v>3.25</v>
      </c>
      <c r="R10" s="1" t="s">
        <v>16</v>
      </c>
      <c r="S10" s="1">
        <v>103.7</v>
      </c>
    </row>
    <row r="11" spans="1:19" x14ac:dyDescent="0.2">
      <c r="A11" s="1" t="s">
        <v>13</v>
      </c>
      <c r="B11" s="1" t="s">
        <v>14</v>
      </c>
      <c r="C11" s="1" t="s">
        <v>15</v>
      </c>
      <c r="D11" s="3">
        <v>41061</v>
      </c>
      <c r="E11" s="1">
        <v>0.35</v>
      </c>
      <c r="F11" s="1">
        <v>43.67</v>
      </c>
      <c r="G11" s="1">
        <v>70.760000000000005</v>
      </c>
      <c r="H11" s="1">
        <v>0.35</v>
      </c>
      <c r="I11" s="1">
        <f t="shared" si="0"/>
        <v>-2.3326432022084163</v>
      </c>
      <c r="J11" s="1">
        <v>28.24</v>
      </c>
      <c r="K11" s="1">
        <v>100</v>
      </c>
      <c r="L11" s="1">
        <v>-0.2</v>
      </c>
      <c r="M11" s="1">
        <v>80.010000000000005</v>
      </c>
      <c r="O11" s="1">
        <v>28.13</v>
      </c>
      <c r="P11" s="1">
        <f t="shared" si="1"/>
        <v>-3.2668500687757889</v>
      </c>
      <c r="Q11" s="1">
        <v>3.19</v>
      </c>
      <c r="R11" s="1" t="s">
        <v>16</v>
      </c>
      <c r="S11" s="1">
        <v>102.1</v>
      </c>
    </row>
    <row r="12" spans="1:19" x14ac:dyDescent="0.2">
      <c r="A12" s="1" t="s">
        <v>13</v>
      </c>
      <c r="B12" s="1" t="s">
        <v>14</v>
      </c>
      <c r="C12" s="1" t="s">
        <v>15</v>
      </c>
      <c r="D12" s="3">
        <v>41153</v>
      </c>
      <c r="E12" s="1">
        <v>-0.03</v>
      </c>
      <c r="F12" s="1">
        <v>44.82</v>
      </c>
      <c r="G12" s="1">
        <v>71.58</v>
      </c>
      <c r="H12" s="1">
        <v>-0.03</v>
      </c>
      <c r="I12" s="1">
        <f t="shared" si="0"/>
        <v>1.1588468061051345</v>
      </c>
      <c r="J12" s="1">
        <v>18.649999999999999</v>
      </c>
      <c r="K12" s="1">
        <v>100.4</v>
      </c>
      <c r="L12" s="1">
        <v>-0.1</v>
      </c>
      <c r="M12" s="1">
        <v>79.36</v>
      </c>
      <c r="O12" s="1">
        <v>27.37</v>
      </c>
      <c r="P12" s="1">
        <f t="shared" si="1"/>
        <v>-2.7017419125488731</v>
      </c>
      <c r="Q12" s="1">
        <v>3.16</v>
      </c>
      <c r="R12" s="1" t="s">
        <v>16</v>
      </c>
      <c r="S12" s="1">
        <v>100.5</v>
      </c>
    </row>
    <row r="13" spans="1:19" x14ac:dyDescent="0.2">
      <c r="A13" s="1" t="s">
        <v>13</v>
      </c>
      <c r="B13" s="1" t="s">
        <v>14</v>
      </c>
      <c r="C13" s="1" t="s">
        <v>15</v>
      </c>
      <c r="D13" s="3">
        <v>41244</v>
      </c>
      <c r="E13" s="1">
        <v>0.47</v>
      </c>
      <c r="F13" s="1">
        <v>43.24</v>
      </c>
      <c r="G13" s="1">
        <v>72.17</v>
      </c>
      <c r="H13" s="1">
        <v>0.47</v>
      </c>
      <c r="I13" s="1">
        <f t="shared" si="0"/>
        <v>0.82425258452082062</v>
      </c>
      <c r="J13" s="1">
        <v>6.71</v>
      </c>
      <c r="K13" s="1">
        <v>100</v>
      </c>
      <c r="L13" s="1">
        <v>0.1</v>
      </c>
      <c r="M13" s="1">
        <v>84.97</v>
      </c>
      <c r="O13" s="1">
        <v>26.1</v>
      </c>
      <c r="P13" s="1">
        <f t="shared" si="1"/>
        <v>-4.6401169163317482</v>
      </c>
      <c r="Q13" s="1">
        <v>3.12</v>
      </c>
      <c r="R13" s="1" t="s">
        <v>16</v>
      </c>
      <c r="S13" s="1">
        <v>98.5</v>
      </c>
    </row>
    <row r="14" spans="1:19" x14ac:dyDescent="0.2">
      <c r="A14" s="1" t="s">
        <v>13</v>
      </c>
      <c r="B14" s="1" t="s">
        <v>14</v>
      </c>
      <c r="C14" s="1" t="s">
        <v>15</v>
      </c>
      <c r="D14" s="3">
        <v>41334</v>
      </c>
      <c r="E14" s="1">
        <v>-1.55</v>
      </c>
      <c r="F14" s="1">
        <v>43.36</v>
      </c>
      <c r="G14" s="1">
        <v>70.09</v>
      </c>
      <c r="H14" s="1">
        <v>-1.55</v>
      </c>
      <c r="I14" s="1">
        <f t="shared" si="0"/>
        <v>-2.8820839684079234</v>
      </c>
      <c r="J14" s="1">
        <v>-3.99</v>
      </c>
      <c r="K14" s="1">
        <v>100.7</v>
      </c>
      <c r="L14" s="1">
        <v>0.4</v>
      </c>
      <c r="M14" s="1">
        <v>84.31</v>
      </c>
      <c r="O14" s="1">
        <v>25.44</v>
      </c>
      <c r="P14" s="1">
        <f t="shared" si="1"/>
        <v>-2.5287356321839085</v>
      </c>
      <c r="Q14" s="1">
        <v>3.18</v>
      </c>
      <c r="R14" s="1" t="s">
        <v>16</v>
      </c>
      <c r="S14" s="1">
        <v>97.4</v>
      </c>
    </row>
    <row r="15" spans="1:19" x14ac:dyDescent="0.2">
      <c r="A15" s="1" t="s">
        <v>13</v>
      </c>
      <c r="B15" s="1" t="s">
        <v>14</v>
      </c>
      <c r="C15" s="1" t="s">
        <v>15</v>
      </c>
      <c r="D15" s="3">
        <v>41426</v>
      </c>
      <c r="E15" s="1">
        <v>-0.34</v>
      </c>
      <c r="F15" s="1">
        <v>44.41</v>
      </c>
      <c r="G15" s="1">
        <v>70.13</v>
      </c>
      <c r="H15" s="1">
        <v>-0.34</v>
      </c>
      <c r="I15" s="1">
        <f t="shared" si="0"/>
        <v>5.7069482094438628E-2</v>
      </c>
      <c r="J15" s="1">
        <v>-26.86</v>
      </c>
      <c r="K15" s="1">
        <v>100.7</v>
      </c>
      <c r="L15" s="1">
        <v>0.1</v>
      </c>
      <c r="M15" s="1">
        <v>83.58</v>
      </c>
      <c r="O15" s="1">
        <v>25.05</v>
      </c>
      <c r="P15" s="1">
        <f t="shared" si="1"/>
        <v>-1.5330188679245305</v>
      </c>
      <c r="Q15" s="1">
        <v>3.21</v>
      </c>
      <c r="R15" s="1" t="s">
        <v>16</v>
      </c>
      <c r="S15" s="1">
        <v>96.1</v>
      </c>
    </row>
    <row r="16" spans="1:19" x14ac:dyDescent="0.2">
      <c r="A16" s="1" t="s">
        <v>13</v>
      </c>
      <c r="B16" s="1" t="s">
        <v>14</v>
      </c>
      <c r="C16" s="1" t="s">
        <v>15</v>
      </c>
      <c r="D16" s="3">
        <v>41518</v>
      </c>
      <c r="E16" s="1">
        <v>4.51</v>
      </c>
      <c r="F16" s="1">
        <v>46.87</v>
      </c>
      <c r="G16" s="1">
        <v>74.099999999999994</v>
      </c>
      <c r="H16" s="1">
        <v>4.51</v>
      </c>
      <c r="I16" s="1">
        <f t="shared" si="0"/>
        <v>5.6609154427491788</v>
      </c>
      <c r="J16" s="1">
        <v>12.35</v>
      </c>
      <c r="K16" s="1">
        <v>100.6</v>
      </c>
      <c r="L16" s="1">
        <v>-0.1</v>
      </c>
      <c r="M16" s="1">
        <v>84.88</v>
      </c>
      <c r="O16" s="1">
        <v>24.68</v>
      </c>
      <c r="P16" s="1">
        <f t="shared" si="1"/>
        <v>-1.4770459081836367</v>
      </c>
      <c r="Q16" s="1">
        <v>3.26</v>
      </c>
      <c r="R16" s="1" t="s">
        <v>16</v>
      </c>
      <c r="S16" s="1">
        <v>94.2</v>
      </c>
    </row>
    <row r="17" spans="1:19" x14ac:dyDescent="0.2">
      <c r="A17" s="1" t="s">
        <v>13</v>
      </c>
      <c r="B17" s="1" t="s">
        <v>14</v>
      </c>
      <c r="C17" s="1" t="s">
        <v>15</v>
      </c>
      <c r="D17" s="3">
        <v>41609</v>
      </c>
      <c r="E17" s="1">
        <v>2.72</v>
      </c>
      <c r="F17" s="1">
        <v>45.02</v>
      </c>
      <c r="G17" s="1">
        <v>76.22</v>
      </c>
      <c r="H17" s="1">
        <v>2.72</v>
      </c>
      <c r="I17" s="1">
        <f t="shared" si="0"/>
        <v>2.8609986504723408</v>
      </c>
      <c r="J17" s="1">
        <v>15.12</v>
      </c>
      <c r="K17" s="1">
        <v>100.2</v>
      </c>
      <c r="L17" s="1">
        <v>0</v>
      </c>
      <c r="M17" s="1">
        <v>83.32</v>
      </c>
      <c r="O17" s="1">
        <v>24.34</v>
      </c>
      <c r="P17" s="1">
        <f t="shared" si="1"/>
        <v>-1.3776337115072927</v>
      </c>
      <c r="Q17" s="1">
        <v>3.2</v>
      </c>
      <c r="R17" s="1" t="s">
        <v>16</v>
      </c>
      <c r="S17" s="1">
        <v>92.9</v>
      </c>
    </row>
    <row r="18" spans="1:19" x14ac:dyDescent="0.2">
      <c r="A18" s="1" t="s">
        <v>13</v>
      </c>
      <c r="B18" s="1" t="s">
        <v>14</v>
      </c>
      <c r="C18" s="1" t="s">
        <v>15</v>
      </c>
      <c r="D18" s="3">
        <v>41699</v>
      </c>
      <c r="E18" s="1">
        <v>8.49</v>
      </c>
      <c r="F18" s="1">
        <v>46.49</v>
      </c>
      <c r="G18" s="1">
        <v>77.44</v>
      </c>
      <c r="H18" s="1">
        <v>8.49</v>
      </c>
      <c r="I18" s="1">
        <f t="shared" si="0"/>
        <v>1.6006297559695601</v>
      </c>
      <c r="J18" s="1">
        <v>18.329999999999998</v>
      </c>
      <c r="K18" s="1">
        <v>100.9</v>
      </c>
      <c r="L18" s="1">
        <v>0.7</v>
      </c>
      <c r="M18" s="1">
        <v>83.3</v>
      </c>
      <c r="O18" s="1">
        <v>23.3</v>
      </c>
      <c r="P18" s="1">
        <f t="shared" si="1"/>
        <v>-4.2728019720624459</v>
      </c>
      <c r="Q18" s="1">
        <v>3.23</v>
      </c>
      <c r="R18" s="1" t="s">
        <v>16</v>
      </c>
      <c r="S18" s="1">
        <v>89.3</v>
      </c>
    </row>
    <row r="19" spans="1:19" x14ac:dyDescent="0.2">
      <c r="A19" s="1" t="s">
        <v>13</v>
      </c>
      <c r="B19" s="1" t="s">
        <v>14</v>
      </c>
      <c r="C19" s="1" t="s">
        <v>15</v>
      </c>
      <c r="D19" s="3">
        <v>41791</v>
      </c>
      <c r="E19" s="1">
        <v>8.56</v>
      </c>
      <c r="F19" s="1">
        <v>48.3</v>
      </c>
      <c r="G19" s="1">
        <v>81.760000000000005</v>
      </c>
      <c r="H19" s="1">
        <v>8.56</v>
      </c>
      <c r="I19" s="1">
        <f t="shared" si="0"/>
        <v>5.5785123966942249</v>
      </c>
      <c r="J19" s="1">
        <v>18.93</v>
      </c>
      <c r="K19" s="1">
        <v>101.1</v>
      </c>
      <c r="L19" s="1">
        <v>0.2</v>
      </c>
      <c r="M19" s="1">
        <v>80.87</v>
      </c>
      <c r="O19" s="1">
        <v>20.170000000000002</v>
      </c>
      <c r="P19" s="1">
        <f t="shared" si="1"/>
        <v>-13.43347639484978</v>
      </c>
      <c r="Q19" s="1">
        <v>3.05</v>
      </c>
      <c r="R19" s="1" t="s">
        <v>16</v>
      </c>
      <c r="S19" s="1">
        <v>85.9</v>
      </c>
    </row>
    <row r="20" spans="1:19" x14ac:dyDescent="0.2">
      <c r="A20" s="1" t="s">
        <v>13</v>
      </c>
      <c r="B20" s="1" t="s">
        <v>14</v>
      </c>
      <c r="C20" s="1" t="s">
        <v>15</v>
      </c>
      <c r="D20" s="3">
        <v>41883</v>
      </c>
      <c r="E20" s="1">
        <v>7.87</v>
      </c>
      <c r="F20" s="1">
        <v>50.6</v>
      </c>
      <c r="G20" s="1">
        <v>88.36</v>
      </c>
      <c r="H20" s="1">
        <v>7.87</v>
      </c>
      <c r="I20" s="1">
        <f t="shared" si="0"/>
        <v>8.0724070450097773</v>
      </c>
      <c r="J20" s="1">
        <v>20.87</v>
      </c>
      <c r="K20" s="1">
        <v>100.8</v>
      </c>
      <c r="L20" s="1">
        <v>-0.3</v>
      </c>
      <c r="M20" s="1">
        <v>80.84</v>
      </c>
      <c r="O20" s="1">
        <v>19.32</v>
      </c>
      <c r="P20" s="1">
        <f t="shared" si="1"/>
        <v>-4.2141794744670369</v>
      </c>
      <c r="Q20" s="1">
        <v>3.07</v>
      </c>
      <c r="R20" s="1" t="s">
        <v>16</v>
      </c>
      <c r="S20" s="1">
        <v>82.9</v>
      </c>
    </row>
    <row r="21" spans="1:19" x14ac:dyDescent="0.2">
      <c r="A21" s="1" t="s">
        <v>13</v>
      </c>
      <c r="B21" s="1" t="s">
        <v>14</v>
      </c>
      <c r="C21" s="1" t="s">
        <v>15</v>
      </c>
      <c r="D21" s="3">
        <v>41974</v>
      </c>
      <c r="E21" s="1">
        <v>9.67</v>
      </c>
      <c r="F21" s="1">
        <v>49.76</v>
      </c>
      <c r="G21" s="1">
        <v>91.11</v>
      </c>
      <c r="H21" s="1">
        <v>9.67</v>
      </c>
      <c r="I21" s="1">
        <f t="shared" si="0"/>
        <v>3.1122679945676777</v>
      </c>
      <c r="J21" s="1">
        <v>23.74</v>
      </c>
      <c r="K21" s="1">
        <v>99.9</v>
      </c>
      <c r="L21" s="1">
        <v>-0.4</v>
      </c>
      <c r="M21" s="1">
        <v>78.290000000000006</v>
      </c>
      <c r="O21" s="1">
        <v>18.579999999999998</v>
      </c>
      <c r="P21" s="1">
        <f t="shared" si="1"/>
        <v>-3.8302277432712319</v>
      </c>
      <c r="Q21" s="1">
        <v>3.09</v>
      </c>
      <c r="R21" s="1" t="s">
        <v>16</v>
      </c>
      <c r="S21" s="1">
        <v>80.400000000000006</v>
      </c>
    </row>
    <row r="22" spans="1:19" x14ac:dyDescent="0.2">
      <c r="A22" s="1" t="s">
        <v>13</v>
      </c>
      <c r="B22" s="1" t="s">
        <v>14</v>
      </c>
      <c r="C22" s="1" t="s">
        <v>15</v>
      </c>
      <c r="D22" s="3">
        <v>42064</v>
      </c>
      <c r="E22" s="1">
        <v>29.09</v>
      </c>
      <c r="F22" s="1">
        <v>63.27</v>
      </c>
      <c r="G22" s="1">
        <v>90.99</v>
      </c>
      <c r="H22" s="1">
        <v>29.09</v>
      </c>
      <c r="I22" s="1">
        <f t="shared" si="0"/>
        <v>-0.13170892327955719</v>
      </c>
      <c r="J22" s="1">
        <v>24.82</v>
      </c>
      <c r="K22" s="1">
        <v>100.3</v>
      </c>
      <c r="L22" s="1">
        <v>0.6</v>
      </c>
      <c r="M22" s="1">
        <v>77.569999999999993</v>
      </c>
      <c r="O22" s="1">
        <v>16.579999999999998</v>
      </c>
      <c r="P22" s="1">
        <f t="shared" si="1"/>
        <v>-10.764262648008613</v>
      </c>
      <c r="Q22" s="1">
        <v>3.17</v>
      </c>
      <c r="R22" s="1" t="s">
        <v>16</v>
      </c>
      <c r="S22" s="1">
        <v>72</v>
      </c>
    </row>
    <row r="23" spans="1:19" x14ac:dyDescent="0.2">
      <c r="A23" s="1" t="s">
        <v>13</v>
      </c>
      <c r="B23" s="1" t="s">
        <v>14</v>
      </c>
      <c r="C23" s="1" t="s">
        <v>15</v>
      </c>
      <c r="D23" s="3">
        <v>42156</v>
      </c>
      <c r="E23" s="1">
        <v>21.18</v>
      </c>
      <c r="F23" s="1">
        <v>62.96</v>
      </c>
      <c r="G23" s="1">
        <v>93.04</v>
      </c>
      <c r="H23" s="1">
        <v>21.18</v>
      </c>
      <c r="I23" s="1">
        <f t="shared" si="0"/>
        <v>2.2529948345972208</v>
      </c>
      <c r="J23" s="1">
        <v>48.01</v>
      </c>
      <c r="K23" s="1">
        <v>100.9</v>
      </c>
      <c r="L23" s="1">
        <v>0.2</v>
      </c>
      <c r="M23" s="1">
        <v>77.3</v>
      </c>
      <c r="O23" s="1">
        <v>16.23</v>
      </c>
      <c r="P23" s="1">
        <f t="shared" si="1"/>
        <v>-2.1109770808202528</v>
      </c>
      <c r="Q23" s="1">
        <v>3</v>
      </c>
      <c r="R23" s="1" t="s">
        <v>16</v>
      </c>
      <c r="S23" s="1">
        <v>66.5</v>
      </c>
    </row>
    <row r="24" spans="1:19" x14ac:dyDescent="0.2">
      <c r="A24" s="1" t="s">
        <v>13</v>
      </c>
      <c r="B24" s="1" t="s">
        <v>14</v>
      </c>
      <c r="C24" s="1" t="s">
        <v>15</v>
      </c>
      <c r="D24" s="3">
        <v>42248</v>
      </c>
      <c r="E24" s="1">
        <v>24.89</v>
      </c>
      <c r="F24" s="1">
        <v>67.92</v>
      </c>
      <c r="G24" s="1">
        <v>96.02</v>
      </c>
      <c r="H24" s="1">
        <v>24.89</v>
      </c>
      <c r="I24" s="1">
        <f t="shared" si="0"/>
        <v>3.2029234737747094</v>
      </c>
      <c r="J24" s="1">
        <v>39.15</v>
      </c>
      <c r="K24" s="1">
        <v>100.6</v>
      </c>
      <c r="L24" s="1">
        <v>-0.49</v>
      </c>
      <c r="M24" s="1">
        <v>76.58</v>
      </c>
      <c r="O24" s="1">
        <v>15.42</v>
      </c>
      <c r="P24" s="1">
        <f t="shared" si="1"/>
        <v>-4.9907578558225536</v>
      </c>
      <c r="Q24" s="1">
        <v>3.02</v>
      </c>
      <c r="R24" s="1" t="s">
        <v>16</v>
      </c>
      <c r="S24" s="1">
        <v>60.7</v>
      </c>
    </row>
    <row r="25" spans="1:19" x14ac:dyDescent="0.2">
      <c r="A25" s="1" t="s">
        <v>13</v>
      </c>
      <c r="B25" s="1" t="s">
        <v>14</v>
      </c>
      <c r="C25" s="1" t="s">
        <v>15</v>
      </c>
      <c r="D25" s="3">
        <v>42339</v>
      </c>
      <c r="E25" s="1">
        <v>25.66</v>
      </c>
      <c r="F25" s="1">
        <v>68.709999999999994</v>
      </c>
      <c r="G25" s="1">
        <v>97.44</v>
      </c>
      <c r="H25" s="1">
        <v>25.66</v>
      </c>
      <c r="I25" s="1">
        <f t="shared" si="0"/>
        <v>1.4788585711310163</v>
      </c>
      <c r="J25" s="1">
        <v>108.05</v>
      </c>
      <c r="K25" s="1">
        <v>100</v>
      </c>
      <c r="L25" s="1">
        <v>-0.1</v>
      </c>
      <c r="M25" s="1">
        <v>77.03</v>
      </c>
      <c r="O25" s="1">
        <v>14.93</v>
      </c>
      <c r="P25" s="1">
        <f t="shared" si="1"/>
        <v>-3.177691309987031</v>
      </c>
      <c r="Q25" s="1">
        <v>3.03</v>
      </c>
      <c r="R25" s="1" t="s">
        <v>16</v>
      </c>
      <c r="S25" s="1">
        <v>55.8</v>
      </c>
    </row>
    <row r="26" spans="1:19" x14ac:dyDescent="0.2">
      <c r="A26" s="1" t="s">
        <v>13</v>
      </c>
      <c r="B26" s="1" t="s">
        <v>14</v>
      </c>
      <c r="C26" s="1" t="s">
        <v>15</v>
      </c>
      <c r="D26" s="3">
        <v>42430</v>
      </c>
      <c r="E26" s="1">
        <v>-1.33</v>
      </c>
      <c r="F26" s="1">
        <v>64.56</v>
      </c>
      <c r="G26" s="1">
        <v>97.79</v>
      </c>
      <c r="H26" s="1">
        <v>-1.33</v>
      </c>
      <c r="I26" s="1">
        <f t="shared" si="0"/>
        <v>0.35919540229885932</v>
      </c>
      <c r="J26" s="1">
        <v>60.33</v>
      </c>
      <c r="K26" s="1">
        <v>100</v>
      </c>
      <c r="L26" s="1">
        <v>0.4</v>
      </c>
      <c r="M26" s="1">
        <v>74.42</v>
      </c>
      <c r="O26" s="1">
        <v>14.85</v>
      </c>
      <c r="P26" s="1">
        <f t="shared" si="1"/>
        <v>-0.53583389149363747</v>
      </c>
      <c r="Q26" s="1">
        <v>2.96</v>
      </c>
      <c r="R26" s="1" t="s">
        <v>16</v>
      </c>
      <c r="S26" s="1">
        <v>54.9</v>
      </c>
    </row>
    <row r="27" spans="1:19" x14ac:dyDescent="0.2">
      <c r="A27" s="1" t="s">
        <v>13</v>
      </c>
      <c r="B27" s="1" t="s">
        <v>14</v>
      </c>
      <c r="C27" s="1" t="s">
        <v>15</v>
      </c>
      <c r="D27" s="3">
        <v>42522</v>
      </c>
      <c r="E27" s="1">
        <v>0.97</v>
      </c>
      <c r="F27" s="1">
        <v>63.42</v>
      </c>
      <c r="G27" s="1">
        <v>98.89</v>
      </c>
      <c r="H27" s="1">
        <v>0.97</v>
      </c>
      <c r="I27" s="1">
        <f t="shared" si="0"/>
        <v>1.124859392575922</v>
      </c>
      <c r="J27" s="1">
        <v>77.5</v>
      </c>
      <c r="K27" s="1">
        <v>101.4</v>
      </c>
      <c r="L27" s="1">
        <v>0.7</v>
      </c>
      <c r="M27" s="1">
        <v>73.83</v>
      </c>
      <c r="O27" s="1">
        <v>15.31</v>
      </c>
      <c r="P27" s="1">
        <f t="shared" si="1"/>
        <v>3.0976430976431035</v>
      </c>
      <c r="Q27" s="1">
        <v>3.08</v>
      </c>
      <c r="R27" s="1" t="s">
        <v>16</v>
      </c>
      <c r="S27" s="1">
        <v>54.7</v>
      </c>
    </row>
    <row r="28" spans="1:19" x14ac:dyDescent="0.2">
      <c r="A28" s="1" t="s">
        <v>13</v>
      </c>
      <c r="B28" s="1" t="s">
        <v>14</v>
      </c>
      <c r="C28" s="1" t="s">
        <v>15</v>
      </c>
      <c r="D28" s="3">
        <v>42614</v>
      </c>
      <c r="E28" s="1">
        <v>-1.69</v>
      </c>
      <c r="F28" s="1">
        <v>68.739999999999995</v>
      </c>
      <c r="G28" s="1">
        <v>103.17</v>
      </c>
      <c r="H28" s="1">
        <v>-1.69</v>
      </c>
      <c r="I28" s="1">
        <f t="shared" si="0"/>
        <v>4.3280412579633953</v>
      </c>
      <c r="J28" s="1">
        <v>60.82</v>
      </c>
      <c r="K28" s="1">
        <v>100.6</v>
      </c>
      <c r="L28" s="1">
        <v>-0.4</v>
      </c>
      <c r="M28" s="1">
        <v>74.94</v>
      </c>
      <c r="O28" s="1">
        <v>15.34</v>
      </c>
      <c r="P28" s="1">
        <f t="shared" si="1"/>
        <v>0.19595035924232107</v>
      </c>
      <c r="Q28" s="1">
        <v>3.2</v>
      </c>
      <c r="R28" s="1" t="s">
        <v>16</v>
      </c>
      <c r="S28" s="1">
        <v>54.3</v>
      </c>
    </row>
    <row r="29" spans="1:19" x14ac:dyDescent="0.2">
      <c r="A29" s="1" t="s">
        <v>13</v>
      </c>
      <c r="B29" s="1" t="s">
        <v>14</v>
      </c>
      <c r="C29" s="1" t="s">
        <v>15</v>
      </c>
      <c r="D29" s="3">
        <v>42705</v>
      </c>
      <c r="E29" s="1">
        <v>9.91</v>
      </c>
      <c r="F29" s="1">
        <v>74.09</v>
      </c>
      <c r="G29" s="1">
        <v>105.77</v>
      </c>
      <c r="H29" s="1">
        <v>9.91</v>
      </c>
      <c r="I29" s="1">
        <f t="shared" si="0"/>
        <v>2.5201124357855909</v>
      </c>
      <c r="J29" s="1">
        <v>31.63</v>
      </c>
      <c r="K29" s="1">
        <v>100</v>
      </c>
      <c r="L29" s="1">
        <v>0</v>
      </c>
      <c r="M29" s="1">
        <v>73.47</v>
      </c>
      <c r="O29" s="1">
        <v>14.7</v>
      </c>
      <c r="P29" s="1">
        <f t="shared" si="1"/>
        <v>-4.1720990873533284</v>
      </c>
      <c r="Q29" s="1">
        <v>3.15</v>
      </c>
      <c r="R29" s="1" t="s">
        <v>16</v>
      </c>
      <c r="S29" s="1">
        <v>52.7</v>
      </c>
    </row>
    <row r="30" spans="1:19" x14ac:dyDescent="0.2">
      <c r="A30" s="1" t="s">
        <v>13</v>
      </c>
      <c r="B30" s="1" t="s">
        <v>14</v>
      </c>
      <c r="C30" s="1" t="s">
        <v>15</v>
      </c>
      <c r="D30" s="3">
        <v>42795</v>
      </c>
      <c r="E30" s="1">
        <v>6.26</v>
      </c>
      <c r="F30" s="1">
        <v>70.03</v>
      </c>
      <c r="G30" s="1">
        <v>106.98</v>
      </c>
      <c r="H30" s="1">
        <v>6.26</v>
      </c>
      <c r="I30" s="1">
        <f t="shared" si="0"/>
        <v>1.1439916800605161</v>
      </c>
      <c r="J30" s="1">
        <v>-19.57</v>
      </c>
      <c r="K30" s="1">
        <v>100.7</v>
      </c>
      <c r="L30" s="1">
        <v>0.6</v>
      </c>
      <c r="M30" s="1">
        <v>73.819999999999993</v>
      </c>
      <c r="O30" s="1">
        <v>14.74</v>
      </c>
      <c r="P30" s="1">
        <f t="shared" si="1"/>
        <v>0.27210884353742126</v>
      </c>
      <c r="Q30" s="1">
        <v>2.7</v>
      </c>
      <c r="R30" s="1" t="s">
        <v>16</v>
      </c>
      <c r="S30" s="1">
        <v>51.3</v>
      </c>
    </row>
    <row r="31" spans="1:19" x14ac:dyDescent="0.2">
      <c r="A31" s="1" t="s">
        <v>13</v>
      </c>
      <c r="B31" s="1" t="s">
        <v>14</v>
      </c>
      <c r="C31" s="1" t="s">
        <v>15</v>
      </c>
      <c r="D31" s="3">
        <v>42887</v>
      </c>
      <c r="E31" s="1">
        <v>8.24</v>
      </c>
      <c r="F31" s="1">
        <v>70.459999999999994</v>
      </c>
      <c r="G31" s="1">
        <v>109.34</v>
      </c>
      <c r="H31" s="1">
        <v>8.24</v>
      </c>
      <c r="I31" s="1">
        <f t="shared" si="0"/>
        <v>2.2060198167881842</v>
      </c>
      <c r="J31" s="1">
        <v>119.08</v>
      </c>
      <c r="K31" s="1">
        <v>101</v>
      </c>
      <c r="L31" s="1">
        <v>0.1</v>
      </c>
      <c r="M31" s="1">
        <v>76.39</v>
      </c>
      <c r="O31" s="1">
        <v>15.08</v>
      </c>
      <c r="P31" s="1">
        <f t="shared" si="1"/>
        <v>2.3066485753052905</v>
      </c>
      <c r="Q31" s="1">
        <v>2.73</v>
      </c>
      <c r="R31" s="1" t="s">
        <v>16</v>
      </c>
      <c r="S31" s="1">
        <v>49.7</v>
      </c>
    </row>
    <row r="32" spans="1:19" x14ac:dyDescent="0.2">
      <c r="A32" s="1" t="s">
        <v>13</v>
      </c>
      <c r="B32" s="1" t="s">
        <v>14</v>
      </c>
      <c r="C32" s="1" t="s">
        <v>15</v>
      </c>
      <c r="D32" s="3">
        <v>42979</v>
      </c>
      <c r="E32" s="1">
        <v>14.67</v>
      </c>
      <c r="F32" s="1">
        <v>78.25</v>
      </c>
      <c r="G32" s="1">
        <v>115.31</v>
      </c>
      <c r="H32" s="1">
        <v>14.67</v>
      </c>
      <c r="I32" s="1">
        <f t="shared" si="0"/>
        <v>5.4600329248216557</v>
      </c>
      <c r="J32" s="1">
        <v>-36.78</v>
      </c>
      <c r="K32" s="1">
        <v>100.8</v>
      </c>
      <c r="L32" s="1">
        <v>-0.59</v>
      </c>
      <c r="M32" s="1">
        <v>77.150000000000006</v>
      </c>
      <c r="O32" s="1">
        <v>15.26</v>
      </c>
      <c r="P32" s="1">
        <f t="shared" si="1"/>
        <v>1.1936339522546402</v>
      </c>
      <c r="Q32" s="1">
        <v>2.74</v>
      </c>
      <c r="R32" s="1" t="s">
        <v>16</v>
      </c>
      <c r="S32" s="1">
        <v>48.2</v>
      </c>
    </row>
    <row r="33" spans="1:19" x14ac:dyDescent="0.2">
      <c r="A33" s="1" t="s">
        <v>13</v>
      </c>
      <c r="B33" s="1" t="s">
        <v>14</v>
      </c>
      <c r="C33" s="1" t="s">
        <v>15</v>
      </c>
      <c r="D33" s="3">
        <v>43070</v>
      </c>
      <c r="E33" s="1">
        <v>7.36</v>
      </c>
      <c r="F33" s="1">
        <v>81.64</v>
      </c>
      <c r="G33" s="1">
        <v>118.1</v>
      </c>
      <c r="H33" s="1">
        <v>7.36</v>
      </c>
      <c r="I33" s="1">
        <f t="shared" si="0"/>
        <v>2.4195646518081624</v>
      </c>
      <c r="J33" s="1">
        <v>-46.56</v>
      </c>
      <c r="K33" s="1">
        <v>100.4</v>
      </c>
      <c r="L33" s="1">
        <v>-0.1</v>
      </c>
      <c r="M33" s="1">
        <v>74.8</v>
      </c>
      <c r="O33" s="1">
        <v>15.11</v>
      </c>
      <c r="P33" s="1">
        <f t="shared" si="1"/>
        <v>-0.98296199213630631</v>
      </c>
      <c r="Q33" s="1">
        <v>2.59</v>
      </c>
      <c r="R33" s="1" t="s">
        <v>16</v>
      </c>
      <c r="S33" s="1">
        <v>46.6</v>
      </c>
    </row>
    <row r="34" spans="1:19" x14ac:dyDescent="0.2">
      <c r="A34" s="1" t="s">
        <v>13</v>
      </c>
      <c r="B34" s="1" t="s">
        <v>14</v>
      </c>
      <c r="C34" s="1" t="s">
        <v>15</v>
      </c>
      <c r="D34" s="3">
        <v>43160</v>
      </c>
      <c r="E34" s="1">
        <v>11.98</v>
      </c>
      <c r="F34" s="1">
        <v>79.650000000000006</v>
      </c>
      <c r="G34" s="1">
        <v>120.15</v>
      </c>
      <c r="H34" s="1">
        <v>11.98</v>
      </c>
      <c r="I34" s="1">
        <f t="shared" si="0"/>
        <v>1.7358171041490358</v>
      </c>
      <c r="J34" s="1">
        <v>-0.41</v>
      </c>
      <c r="K34" s="1">
        <v>100.9</v>
      </c>
      <c r="L34" s="1">
        <v>0.3</v>
      </c>
      <c r="M34" s="1">
        <v>75.12</v>
      </c>
      <c r="O34" s="1">
        <v>14.95</v>
      </c>
      <c r="P34" s="1">
        <f t="shared" si="1"/>
        <v>-1.0589013898080752</v>
      </c>
      <c r="Q34" s="1">
        <v>2.66</v>
      </c>
      <c r="R34" s="1" t="s">
        <v>16</v>
      </c>
      <c r="S34" s="1">
        <v>44.7</v>
      </c>
    </row>
    <row r="35" spans="1:19" x14ac:dyDescent="0.2">
      <c r="A35" s="1" t="s">
        <v>13</v>
      </c>
      <c r="B35" s="1" t="s">
        <v>14</v>
      </c>
      <c r="C35" s="1" t="s">
        <v>15</v>
      </c>
      <c r="D35" s="3">
        <v>43252</v>
      </c>
      <c r="E35" s="1">
        <v>11.73</v>
      </c>
      <c r="F35" s="1">
        <v>78</v>
      </c>
      <c r="G35" s="1">
        <v>123.05</v>
      </c>
      <c r="H35" s="1">
        <v>11.73</v>
      </c>
      <c r="I35" s="1">
        <f t="shared" si="0"/>
        <v>2.4136496046608338</v>
      </c>
      <c r="J35" s="1">
        <v>-68.73</v>
      </c>
      <c r="K35" s="1">
        <v>101.4</v>
      </c>
      <c r="L35" s="1">
        <v>0.1</v>
      </c>
      <c r="M35" s="1">
        <v>75.58</v>
      </c>
      <c r="O35" s="1">
        <v>14.95</v>
      </c>
      <c r="P35" s="1">
        <f t="shared" si="1"/>
        <v>0</v>
      </c>
      <c r="Q35" s="1">
        <v>2.67</v>
      </c>
      <c r="R35" s="1" t="s">
        <v>16</v>
      </c>
      <c r="S35" s="1">
        <v>43.1</v>
      </c>
    </row>
    <row r="36" spans="1:19" x14ac:dyDescent="0.2">
      <c r="A36" s="1" t="s">
        <v>13</v>
      </c>
      <c r="B36" s="1" t="s">
        <v>14</v>
      </c>
      <c r="C36" s="1" t="s">
        <v>15</v>
      </c>
      <c r="D36" s="3">
        <v>43344</v>
      </c>
      <c r="E36" s="1">
        <v>7.88</v>
      </c>
      <c r="F36" s="1">
        <v>85.04</v>
      </c>
      <c r="G36" s="1">
        <v>125.8</v>
      </c>
      <c r="H36" s="1">
        <v>7.88</v>
      </c>
      <c r="I36" s="1">
        <f t="shared" si="0"/>
        <v>2.2348638764729785</v>
      </c>
      <c r="J36" s="1">
        <v>35.99</v>
      </c>
      <c r="K36" s="1">
        <v>101.7</v>
      </c>
      <c r="L36" s="1">
        <v>-0.39</v>
      </c>
      <c r="M36" s="1">
        <v>76.77</v>
      </c>
      <c r="O36" s="1">
        <v>15.09</v>
      </c>
      <c r="P36" s="1">
        <f t="shared" si="1"/>
        <v>0.93645484949833169</v>
      </c>
      <c r="Q36" s="1">
        <v>2.77</v>
      </c>
      <c r="R36" s="1" t="s">
        <v>16</v>
      </c>
      <c r="S36" s="1">
        <v>42.2</v>
      </c>
    </row>
    <row r="37" spans="1:19" x14ac:dyDescent="0.2">
      <c r="A37" s="1" t="s">
        <v>13</v>
      </c>
      <c r="B37" s="1" t="s">
        <v>14</v>
      </c>
      <c r="C37" s="1" t="s">
        <v>15</v>
      </c>
      <c r="D37" s="3">
        <v>43435</v>
      </c>
      <c r="E37" s="1">
        <v>3.37</v>
      </c>
      <c r="F37" s="1">
        <v>84.29</v>
      </c>
      <c r="G37" s="1">
        <v>126.67</v>
      </c>
      <c r="H37" s="1">
        <v>3.37</v>
      </c>
      <c r="I37" s="1">
        <f t="shared" si="0"/>
        <v>0.69157392686804808</v>
      </c>
      <c r="J37" s="1">
        <v>150.57</v>
      </c>
      <c r="K37" s="1">
        <v>101.1</v>
      </c>
      <c r="L37" s="1">
        <v>0</v>
      </c>
      <c r="M37" s="1">
        <v>76.13</v>
      </c>
      <c r="O37" s="1">
        <v>15.27</v>
      </c>
      <c r="P37" s="1">
        <f t="shared" si="1"/>
        <v>1.1928429423459226</v>
      </c>
      <c r="Q37" s="1">
        <v>3.1</v>
      </c>
      <c r="R37" s="1" t="s">
        <v>16</v>
      </c>
      <c r="S37" s="1">
        <v>41.7</v>
      </c>
    </row>
    <row r="38" spans="1:19" x14ac:dyDescent="0.2">
      <c r="A38" s="1" t="s">
        <v>13</v>
      </c>
      <c r="B38" s="1" t="s">
        <v>14</v>
      </c>
      <c r="C38" s="1" t="s">
        <v>15</v>
      </c>
      <c r="D38" s="3">
        <v>43525</v>
      </c>
      <c r="E38" s="1">
        <v>4.4000000000000004</v>
      </c>
      <c r="F38" s="1">
        <v>84.93</v>
      </c>
      <c r="G38" s="1">
        <v>125.49</v>
      </c>
      <c r="H38" s="1">
        <v>4.4000000000000004</v>
      </c>
      <c r="I38" s="1">
        <f t="shared" si="0"/>
        <v>-0.93155443277809014</v>
      </c>
      <c r="J38" s="1">
        <v>15.17</v>
      </c>
      <c r="K38" s="1">
        <v>102</v>
      </c>
      <c r="L38" s="1">
        <v>0.79</v>
      </c>
      <c r="M38" s="1">
        <v>74.58</v>
      </c>
      <c r="O38" s="1">
        <v>15.19</v>
      </c>
      <c r="P38" s="1">
        <f t="shared" si="1"/>
        <v>-0.52390307793058333</v>
      </c>
      <c r="Q38" s="1">
        <v>3.07</v>
      </c>
      <c r="R38" s="1" t="s">
        <v>16</v>
      </c>
      <c r="S38" s="1">
        <v>40.9</v>
      </c>
    </row>
    <row r="39" spans="1:19" x14ac:dyDescent="0.2">
      <c r="A39" s="1" t="s">
        <v>13</v>
      </c>
      <c r="B39" s="1" t="s">
        <v>14</v>
      </c>
      <c r="C39" s="1" t="s">
        <v>15</v>
      </c>
      <c r="D39" s="3">
        <v>43617</v>
      </c>
      <c r="E39" s="1">
        <v>5.62</v>
      </c>
      <c r="F39" s="1">
        <v>84.93</v>
      </c>
      <c r="G39" s="1">
        <v>126.16</v>
      </c>
      <c r="H39" s="1">
        <v>5.62</v>
      </c>
      <c r="I39" s="1">
        <f t="shared" si="0"/>
        <v>0.53390708422982047</v>
      </c>
      <c r="J39" s="1">
        <v>265.8</v>
      </c>
      <c r="K39" s="1">
        <v>102.5</v>
      </c>
      <c r="L39" s="1">
        <v>0.2</v>
      </c>
      <c r="M39" s="1">
        <v>74.459999999999994</v>
      </c>
      <c r="O39" s="1">
        <v>15.34</v>
      </c>
      <c r="P39" s="1">
        <f t="shared" si="1"/>
        <v>0.98749177090191143</v>
      </c>
      <c r="Q39" s="1">
        <v>3.01</v>
      </c>
      <c r="R39" s="1" t="s">
        <v>16</v>
      </c>
      <c r="S39" s="1">
        <v>39.6</v>
      </c>
    </row>
    <row r="40" spans="1:19" x14ac:dyDescent="0.2">
      <c r="A40" s="1" t="s">
        <v>13</v>
      </c>
      <c r="B40" s="1" t="s">
        <v>14</v>
      </c>
      <c r="C40" s="1" t="s">
        <v>15</v>
      </c>
      <c r="D40" s="3">
        <v>43709</v>
      </c>
      <c r="E40" s="1">
        <v>6.28</v>
      </c>
      <c r="F40" s="1">
        <v>93.22</v>
      </c>
      <c r="G40" s="1">
        <v>127.96</v>
      </c>
      <c r="H40" s="1">
        <v>6.28</v>
      </c>
      <c r="I40" s="1">
        <f t="shared" si="0"/>
        <v>1.426759670259985</v>
      </c>
      <c r="J40" s="1">
        <v>12.1</v>
      </c>
      <c r="K40" s="1">
        <v>102.6</v>
      </c>
      <c r="L40" s="1">
        <v>-0.19</v>
      </c>
      <c r="M40" s="1">
        <v>76.040000000000006</v>
      </c>
      <c r="O40" s="1">
        <v>15.71</v>
      </c>
      <c r="P40" s="1">
        <f t="shared" si="1"/>
        <v>2.4119947848761472</v>
      </c>
      <c r="Q40" s="1">
        <v>2.92</v>
      </c>
      <c r="R40" s="1" t="s">
        <v>16</v>
      </c>
      <c r="S40" s="1">
        <v>38.6</v>
      </c>
    </row>
    <row r="41" spans="1:19" x14ac:dyDescent="0.2">
      <c r="A41" s="1" t="s">
        <v>13</v>
      </c>
      <c r="B41" s="1" t="s">
        <v>14</v>
      </c>
      <c r="C41" s="1" t="s">
        <v>15</v>
      </c>
      <c r="D41" s="3">
        <v>43800</v>
      </c>
      <c r="E41" s="1">
        <v>5.87</v>
      </c>
      <c r="F41" s="1">
        <v>92.97</v>
      </c>
      <c r="G41" s="1">
        <v>127.73</v>
      </c>
      <c r="H41" s="1">
        <v>5.87</v>
      </c>
      <c r="I41" s="1">
        <f t="shared" si="0"/>
        <v>-0.17974366989683477</v>
      </c>
      <c r="J41" s="1">
        <v>50.2</v>
      </c>
      <c r="K41" s="1">
        <v>102.4</v>
      </c>
      <c r="L41" s="1">
        <v>0.2</v>
      </c>
      <c r="M41" s="1">
        <v>76.489999999999995</v>
      </c>
      <c r="O41" s="1">
        <v>15.54</v>
      </c>
      <c r="P41" s="1">
        <f t="shared" si="1"/>
        <v>-1.0821133036282731</v>
      </c>
      <c r="Q41" s="1">
        <v>3.35</v>
      </c>
      <c r="R41" s="1" t="s">
        <v>16</v>
      </c>
      <c r="S41" s="1">
        <v>37.5</v>
      </c>
    </row>
    <row r="42" spans="1:19" x14ac:dyDescent="0.2">
      <c r="A42" s="1" t="s">
        <v>13</v>
      </c>
      <c r="B42" s="1" t="s">
        <v>14</v>
      </c>
      <c r="C42" s="1" t="s">
        <v>15</v>
      </c>
      <c r="D42" s="3">
        <v>43891</v>
      </c>
      <c r="E42" s="1">
        <v>5.84</v>
      </c>
      <c r="F42" s="1">
        <v>91.18</v>
      </c>
      <c r="G42" s="1">
        <v>126.75</v>
      </c>
      <c r="H42" s="1">
        <v>5.84</v>
      </c>
      <c r="I42" s="1">
        <f t="shared" si="0"/>
        <v>-0.76724340405543257</v>
      </c>
      <c r="J42" s="1">
        <v>162.72999999999999</v>
      </c>
      <c r="K42" s="1">
        <v>102.7</v>
      </c>
      <c r="L42" s="1">
        <v>0.39</v>
      </c>
      <c r="M42" s="1">
        <v>73.349999999999994</v>
      </c>
      <c r="O42" s="1">
        <v>14.17</v>
      </c>
      <c r="P42" s="1">
        <f t="shared" si="1"/>
        <v>-8.8159588159588118</v>
      </c>
      <c r="Q42" s="1">
        <v>2.83</v>
      </c>
      <c r="R42" s="1" t="s">
        <v>16</v>
      </c>
      <c r="S42" s="1">
        <v>36.299999999999997</v>
      </c>
    </row>
    <row r="43" spans="1:19" x14ac:dyDescent="0.2">
      <c r="A43" s="1" t="s">
        <v>13</v>
      </c>
      <c r="B43" s="1" t="s">
        <v>14</v>
      </c>
      <c r="C43" s="1" t="s">
        <v>15</v>
      </c>
      <c r="D43" s="3">
        <v>43983</v>
      </c>
      <c r="E43" s="1">
        <v>-2.6</v>
      </c>
      <c r="F43" s="1">
        <v>82.69</v>
      </c>
      <c r="G43" s="1">
        <v>126.59</v>
      </c>
      <c r="H43" s="1">
        <v>-2.6</v>
      </c>
      <c r="I43" s="1">
        <f t="shared" si="0"/>
        <v>-0.12623274161735432</v>
      </c>
      <c r="J43" s="1">
        <v>-71.83</v>
      </c>
      <c r="K43" s="1">
        <v>102.1</v>
      </c>
      <c r="L43" s="1">
        <v>0.28999999999999998</v>
      </c>
      <c r="M43" s="1">
        <v>73.39</v>
      </c>
      <c r="O43" s="1">
        <v>13.75</v>
      </c>
      <c r="P43" s="1">
        <f t="shared" si="1"/>
        <v>-2.9640084685956238</v>
      </c>
      <c r="Q43" s="1">
        <v>2.89</v>
      </c>
      <c r="R43" s="1" t="s">
        <v>16</v>
      </c>
      <c r="S43" s="1">
        <v>36.200000000000003</v>
      </c>
    </row>
    <row r="44" spans="1:19" x14ac:dyDescent="0.2">
      <c r="A44" s="1" t="s">
        <v>13</v>
      </c>
      <c r="B44" s="1" t="s">
        <v>14</v>
      </c>
      <c r="C44" s="1" t="s">
        <v>15</v>
      </c>
      <c r="D44" s="3">
        <v>44075</v>
      </c>
      <c r="E44" s="1">
        <v>8.67</v>
      </c>
      <c r="F44" s="1">
        <v>98.17</v>
      </c>
      <c r="G44" s="1">
        <v>126.98</v>
      </c>
      <c r="H44" s="1">
        <v>8.67</v>
      </c>
      <c r="I44" s="1">
        <f t="shared" si="0"/>
        <v>0.3080812070463706</v>
      </c>
      <c r="J44" s="1">
        <v>-13.97</v>
      </c>
      <c r="K44" s="1">
        <v>101.4</v>
      </c>
      <c r="L44" s="1">
        <v>-0.39</v>
      </c>
      <c r="M44" s="1">
        <v>74.400000000000006</v>
      </c>
      <c r="O44" s="1">
        <v>13.69</v>
      </c>
      <c r="P44" s="1">
        <f t="shared" si="1"/>
        <v>-0.43636363636364001</v>
      </c>
      <c r="Q44" s="1">
        <v>2.86</v>
      </c>
      <c r="R44" s="1" t="s">
        <v>16</v>
      </c>
      <c r="S44" s="1">
        <v>35.5</v>
      </c>
    </row>
    <row r="45" spans="1:19" x14ac:dyDescent="0.2">
      <c r="A45" s="1" t="s">
        <v>13</v>
      </c>
      <c r="B45" s="1" t="s">
        <v>14</v>
      </c>
      <c r="C45" s="1" t="s">
        <v>15</v>
      </c>
      <c r="D45" s="3">
        <v>44166</v>
      </c>
      <c r="E45" s="1">
        <v>1.49</v>
      </c>
      <c r="F45" s="1">
        <v>94.46</v>
      </c>
      <c r="G45" s="1" t="s">
        <v>16</v>
      </c>
      <c r="H45" s="1">
        <v>1.49</v>
      </c>
      <c r="I45" s="1"/>
      <c r="J45" s="1">
        <v>-56.31</v>
      </c>
      <c r="K45" s="1">
        <v>101.4</v>
      </c>
      <c r="L45" s="1">
        <v>0.3</v>
      </c>
      <c r="M45" s="1">
        <v>73.77</v>
      </c>
      <c r="O45" s="1">
        <v>13.18</v>
      </c>
      <c r="P45" s="1">
        <f t="shared" si="1"/>
        <v>-3.7253469685902103</v>
      </c>
      <c r="Q45" s="1">
        <v>2.73</v>
      </c>
      <c r="R45" s="1" t="s">
        <v>16</v>
      </c>
      <c r="S45" s="1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AA4F-155C-A640-9AED-9F610B2C14BD}">
  <dimension ref="A1:W45"/>
  <sheetViews>
    <sheetView tabSelected="1" topLeftCell="C1" workbookViewId="0">
      <selection activeCell="W1" sqref="W1:W44"/>
    </sheetView>
  </sheetViews>
  <sheetFormatPr baseColWidth="10" defaultRowHeight="15" x14ac:dyDescent="0.2"/>
  <cols>
    <col min="9" max="9" width="11.5" style="1" customWidth="1"/>
    <col min="10" max="10" width="11.5" bestFit="1" customWidth="1"/>
    <col min="11" max="13" width="11.5" style="1" customWidth="1"/>
    <col min="18" max="18" width="23.83203125" customWidth="1"/>
    <col min="19" max="19" width="24.33203125" customWidth="1"/>
  </cols>
  <sheetData>
    <row r="1" spans="1:23" ht="96" x14ac:dyDescent="0.2">
      <c r="A1" s="2" t="s">
        <v>0</v>
      </c>
      <c r="B1" s="2" t="s">
        <v>1</v>
      </c>
      <c r="C1" s="2" t="s">
        <v>2</v>
      </c>
      <c r="D1" s="2" t="s">
        <v>17</v>
      </c>
      <c r="E1" s="2" t="s">
        <v>3</v>
      </c>
      <c r="F1" s="2" t="s">
        <v>4</v>
      </c>
      <c r="G1" s="2" t="s">
        <v>5</v>
      </c>
      <c r="H1" s="6" t="s">
        <v>74</v>
      </c>
      <c r="I1" s="4" t="s">
        <v>63</v>
      </c>
      <c r="J1" s="6" t="s">
        <v>67</v>
      </c>
      <c r="K1" s="6" t="s">
        <v>75</v>
      </c>
      <c r="L1" s="2" t="s">
        <v>6</v>
      </c>
      <c r="M1" s="4" t="s">
        <v>72</v>
      </c>
      <c r="N1" s="4" t="s">
        <v>73</v>
      </c>
      <c r="O1" s="2" t="s">
        <v>12</v>
      </c>
      <c r="P1" s="4" t="s">
        <v>68</v>
      </c>
      <c r="Q1" s="7" t="s">
        <v>9</v>
      </c>
      <c r="R1" s="4" t="s">
        <v>69</v>
      </c>
      <c r="S1" s="6" t="s">
        <v>70</v>
      </c>
      <c r="T1" s="6" t="s">
        <v>71</v>
      </c>
      <c r="W1" s="1"/>
    </row>
    <row r="2" spans="1:23" x14ac:dyDescent="0.2">
      <c r="A2" s="1" t="s">
        <v>13</v>
      </c>
      <c r="B2" s="1" t="s">
        <v>14</v>
      </c>
      <c r="C2" s="1" t="s">
        <v>15</v>
      </c>
      <c r="D2" s="3" t="s">
        <v>19</v>
      </c>
      <c r="E2" s="1">
        <v>-0.28999999999999998</v>
      </c>
      <c r="F2" s="1">
        <v>41.76</v>
      </c>
      <c r="G2" s="1">
        <v>105.25</v>
      </c>
      <c r="H2" s="1">
        <v>-4.0220639000000002E-2</v>
      </c>
      <c r="I2" s="1">
        <v>-0.15809999999999999</v>
      </c>
      <c r="J2" s="1">
        <v>-4.24E-2</v>
      </c>
      <c r="L2" s="5">
        <f>-24.89</f>
        <v>-24.89</v>
      </c>
      <c r="M2" s="5">
        <f>L2/100</f>
        <v>-0.24890000000000001</v>
      </c>
      <c r="N2" s="5">
        <f t="shared" ref="N2:N44" si="0">E2/100</f>
        <v>-2.8999999999999998E-3</v>
      </c>
      <c r="O2" s="1">
        <v>116.7</v>
      </c>
      <c r="P2" s="1">
        <v>0</v>
      </c>
      <c r="Q2" s="1">
        <v>27.91</v>
      </c>
      <c r="R2">
        <v>0</v>
      </c>
      <c r="S2" s="1"/>
      <c r="T2" s="1"/>
      <c r="W2" s="1"/>
    </row>
    <row r="3" spans="1:23" x14ac:dyDescent="0.2">
      <c r="A3" s="1" t="s">
        <v>13</v>
      </c>
      <c r="B3" s="1" t="s">
        <v>14</v>
      </c>
      <c r="C3" s="1" t="s">
        <v>15</v>
      </c>
      <c r="D3" s="3" t="s">
        <v>20</v>
      </c>
      <c r="E3" s="1">
        <v>0.94</v>
      </c>
      <c r="F3" s="1">
        <v>41.74</v>
      </c>
      <c r="G3" s="1">
        <v>101.68</v>
      </c>
      <c r="H3" s="1">
        <v>-3.3796296000000003E-2</v>
      </c>
      <c r="I3" s="1">
        <v>-0.1265</v>
      </c>
      <c r="J3" s="1">
        <v>-5.8000000000000003E-2</v>
      </c>
      <c r="L3" s="5">
        <v>-13.93</v>
      </c>
      <c r="M3" s="5">
        <f t="shared" ref="M3:M44" si="1">L3/100</f>
        <v>-0.13930000000000001</v>
      </c>
      <c r="N3" s="5">
        <f t="shared" si="0"/>
        <v>9.3999999999999986E-3</v>
      </c>
      <c r="O3" s="1">
        <v>114.3</v>
      </c>
      <c r="P3" s="1">
        <v>0</v>
      </c>
      <c r="Q3" s="1">
        <v>32.51</v>
      </c>
      <c r="R3">
        <v>0</v>
      </c>
      <c r="S3" s="1"/>
      <c r="T3" s="1"/>
      <c r="W3" s="1"/>
    </row>
    <row r="4" spans="1:23" x14ac:dyDescent="0.2">
      <c r="A4" s="1" t="s">
        <v>13</v>
      </c>
      <c r="B4" s="1" t="s">
        <v>14</v>
      </c>
      <c r="C4" s="1" t="s">
        <v>15</v>
      </c>
      <c r="D4" s="3" t="s">
        <v>21</v>
      </c>
      <c r="E4" s="1">
        <v>3.6</v>
      </c>
      <c r="F4" s="1">
        <v>42.81</v>
      </c>
      <c r="G4" s="1">
        <v>98.69</v>
      </c>
      <c r="H4" s="1">
        <v>1.1100614E-2</v>
      </c>
      <c r="I4" s="1">
        <v>-0.11550000000000001</v>
      </c>
      <c r="J4" s="1">
        <v>-2.12E-2</v>
      </c>
      <c r="L4" s="5">
        <v>-21.98</v>
      </c>
      <c r="M4" s="5">
        <f t="shared" si="1"/>
        <v>-0.2198</v>
      </c>
      <c r="N4" s="5">
        <f t="shared" si="0"/>
        <v>3.6000000000000004E-2</v>
      </c>
      <c r="O4" s="1">
        <v>112.9</v>
      </c>
      <c r="P4" s="1">
        <v>0</v>
      </c>
      <c r="Q4" s="1">
        <v>31.28</v>
      </c>
      <c r="R4">
        <v>0</v>
      </c>
      <c r="S4" s="1"/>
      <c r="T4" s="1"/>
      <c r="W4" s="1"/>
    </row>
    <row r="5" spans="1:23" x14ac:dyDescent="0.2">
      <c r="A5" s="1" t="s">
        <v>13</v>
      </c>
      <c r="B5" s="1" t="s">
        <v>14</v>
      </c>
      <c r="C5" s="1" t="s">
        <v>15</v>
      </c>
      <c r="D5" s="3" t="s">
        <v>22</v>
      </c>
      <c r="E5" s="1">
        <v>2.99</v>
      </c>
      <c r="F5" s="1">
        <v>41.42</v>
      </c>
      <c r="G5" s="1">
        <v>94.37</v>
      </c>
      <c r="H5" s="1">
        <v>9.0133980000000006E-3</v>
      </c>
      <c r="I5" s="1">
        <v>-0.1341</v>
      </c>
      <c r="J5" s="1">
        <v>-9.6500000000000002E-2</v>
      </c>
      <c r="L5" s="5">
        <v>-10.59</v>
      </c>
      <c r="M5" s="5">
        <f t="shared" si="1"/>
        <v>-0.10589999999999999</v>
      </c>
      <c r="N5" s="5">
        <f t="shared" si="0"/>
        <v>2.9900000000000003E-2</v>
      </c>
      <c r="O5" s="1">
        <v>112.1</v>
      </c>
      <c r="P5" s="1">
        <v>0</v>
      </c>
      <c r="Q5" s="1">
        <v>30.51</v>
      </c>
      <c r="R5">
        <v>0</v>
      </c>
      <c r="S5" s="1"/>
      <c r="T5" s="1"/>
      <c r="W5" s="1"/>
    </row>
    <row r="6" spans="1:23" x14ac:dyDescent="0.2">
      <c r="A6" s="1" t="s">
        <v>13</v>
      </c>
      <c r="B6" s="1" t="s">
        <v>14</v>
      </c>
      <c r="C6" s="1" t="s">
        <v>15</v>
      </c>
      <c r="D6" s="3" t="s">
        <v>23</v>
      </c>
      <c r="E6" s="1">
        <v>3.64</v>
      </c>
      <c r="F6" s="1">
        <v>42.25</v>
      </c>
      <c r="G6" s="1">
        <v>90.05</v>
      </c>
      <c r="H6" s="1">
        <v>1.1733716E-2</v>
      </c>
      <c r="I6" s="1">
        <f t="shared" ref="I6:I44" si="2">((G6-G2)/G2)*100%</f>
        <v>-0.14441805225653209</v>
      </c>
      <c r="J6" s="1">
        <v>-9.6699999999999994E-2</v>
      </c>
      <c r="K6" s="1">
        <v>0.46493432800000001</v>
      </c>
      <c r="L6" s="5">
        <v>-7.51</v>
      </c>
      <c r="M6" s="5">
        <f t="shared" si="1"/>
        <v>-7.51E-2</v>
      </c>
      <c r="N6" s="5">
        <f t="shared" si="0"/>
        <v>3.6400000000000002E-2</v>
      </c>
      <c r="O6" s="1">
        <v>111.8</v>
      </c>
      <c r="P6" s="1">
        <f>((O6-O2)/O2)*100%</f>
        <v>-4.1988003427592166E-2</v>
      </c>
      <c r="Q6" s="1">
        <v>31.67</v>
      </c>
      <c r="R6">
        <f>((Q6-Q2)/Q2)*100%</f>
        <v>0.13471873880329638</v>
      </c>
      <c r="S6" s="1">
        <v>0.50698842200000005</v>
      </c>
      <c r="T6" s="1">
        <v>-1.7910447999999999E-2</v>
      </c>
      <c r="W6" s="1"/>
    </row>
    <row r="7" spans="1:23" x14ac:dyDescent="0.2">
      <c r="A7" s="1" t="s">
        <v>13</v>
      </c>
      <c r="B7" s="1" t="s">
        <v>14</v>
      </c>
      <c r="C7" s="1" t="s">
        <v>15</v>
      </c>
      <c r="D7" s="3" t="s">
        <v>24</v>
      </c>
      <c r="E7" s="1">
        <v>3.47</v>
      </c>
      <c r="F7" s="1">
        <v>43.01</v>
      </c>
      <c r="G7" s="1">
        <v>85.41</v>
      </c>
      <c r="H7" s="1">
        <v>3.0426449000000001E-2</v>
      </c>
      <c r="I7" s="1">
        <f t="shared" si="2"/>
        <v>-0.16001180173092064</v>
      </c>
      <c r="J7" s="1">
        <v>-8.6699999999999999E-2</v>
      </c>
      <c r="K7" s="1">
        <v>0.46805769200000003</v>
      </c>
      <c r="L7" s="5">
        <v>1.26</v>
      </c>
      <c r="M7" s="5">
        <f t="shared" si="1"/>
        <v>1.26E-2</v>
      </c>
      <c r="N7" s="5">
        <f t="shared" si="0"/>
        <v>3.4700000000000002E-2</v>
      </c>
      <c r="O7" s="1">
        <v>109.9</v>
      </c>
      <c r="P7" s="1">
        <f t="shared" ref="P7:P44" si="3">((O7-O3)/O3)*100%</f>
        <v>-3.8495188101487242E-2</v>
      </c>
      <c r="Q7" s="1">
        <v>31.02</v>
      </c>
      <c r="R7" s="1">
        <f t="shared" ref="R7:R44" si="4">((Q7-Q3)/Q3)*100%</f>
        <v>-4.5832051676407214E-2</v>
      </c>
      <c r="S7" s="1">
        <v>0.50710099200000003</v>
      </c>
      <c r="T7" s="1">
        <v>-0.12605042</v>
      </c>
      <c r="W7" s="1"/>
    </row>
    <row r="8" spans="1:23" x14ac:dyDescent="0.2">
      <c r="A8" s="1" t="s">
        <v>13</v>
      </c>
      <c r="B8" s="1" t="s">
        <v>14</v>
      </c>
      <c r="C8" s="1" t="s">
        <v>15</v>
      </c>
      <c r="D8" s="3" t="s">
        <v>25</v>
      </c>
      <c r="E8" s="1">
        <v>2.4</v>
      </c>
      <c r="F8" s="1">
        <v>43.62</v>
      </c>
      <c r="G8" s="1">
        <v>80.31</v>
      </c>
      <c r="H8" s="1">
        <v>1.8920813000000002E-2</v>
      </c>
      <c r="I8" s="1">
        <f t="shared" si="2"/>
        <v>-0.18623974060188464</v>
      </c>
      <c r="J8" s="1">
        <v>-9.1399999999999995E-2</v>
      </c>
      <c r="K8" s="1">
        <v>0.29977014499999999</v>
      </c>
      <c r="L8" s="5">
        <v>2.4</v>
      </c>
      <c r="M8" s="5">
        <f t="shared" si="1"/>
        <v>2.4E-2</v>
      </c>
      <c r="N8" s="5">
        <f t="shared" si="0"/>
        <v>2.4E-2</v>
      </c>
      <c r="O8" s="1">
        <v>108.5</v>
      </c>
      <c r="P8" s="1">
        <f t="shared" si="3"/>
        <v>-3.8972542072630692E-2</v>
      </c>
      <c r="Q8" s="1">
        <v>30.34</v>
      </c>
      <c r="R8" s="1">
        <f t="shared" si="4"/>
        <v>-3.0051150895140703E-2</v>
      </c>
      <c r="S8" s="1">
        <v>0.39080236600000001</v>
      </c>
      <c r="T8" s="1">
        <v>-6.0781476000000001E-2</v>
      </c>
      <c r="W8" s="1"/>
    </row>
    <row r="9" spans="1:23" x14ac:dyDescent="0.2">
      <c r="A9" s="1" t="s">
        <v>13</v>
      </c>
      <c r="B9" s="1" t="s">
        <v>14</v>
      </c>
      <c r="C9" s="1" t="s">
        <v>15</v>
      </c>
      <c r="D9" s="3" t="s">
        <v>26</v>
      </c>
      <c r="E9" s="1">
        <v>2.44</v>
      </c>
      <c r="F9" s="1">
        <v>42.27</v>
      </c>
      <c r="G9" s="1">
        <v>75.83</v>
      </c>
      <c r="H9" s="1">
        <v>2.0521487000000001E-2</v>
      </c>
      <c r="I9" s="1">
        <f t="shared" si="2"/>
        <v>-0.19646073964183539</v>
      </c>
      <c r="J9" s="1">
        <v>-0.19259999999999999</v>
      </c>
      <c r="K9" s="1">
        <v>0.30297692199999998</v>
      </c>
      <c r="L9" s="5">
        <v>-4.6500000000000004</v>
      </c>
      <c r="M9" s="5">
        <f t="shared" si="1"/>
        <v>-4.6500000000000007E-2</v>
      </c>
      <c r="N9" s="5">
        <f t="shared" si="0"/>
        <v>2.4399999999999998E-2</v>
      </c>
      <c r="O9" s="1">
        <v>106.6</v>
      </c>
      <c r="P9" s="1">
        <f t="shared" si="3"/>
        <v>-4.906333630686887E-2</v>
      </c>
      <c r="Q9" s="1">
        <v>29.89</v>
      </c>
      <c r="R9" s="1">
        <f t="shared" si="4"/>
        <v>-2.0321206161914157E-2</v>
      </c>
      <c r="S9" s="1">
        <v>0.39307002200000002</v>
      </c>
      <c r="T9" s="1">
        <v>0.37126325900000001</v>
      </c>
      <c r="W9" s="1"/>
    </row>
    <row r="10" spans="1:23" x14ac:dyDescent="0.2">
      <c r="A10" s="1" t="s">
        <v>13</v>
      </c>
      <c r="B10" s="1" t="s">
        <v>14</v>
      </c>
      <c r="C10" s="1" t="s">
        <v>15</v>
      </c>
      <c r="D10" s="3" t="s">
        <v>27</v>
      </c>
      <c r="E10" s="1">
        <v>-0.05</v>
      </c>
      <c r="F10" s="1">
        <v>43.48</v>
      </c>
      <c r="G10" s="1">
        <v>72.45</v>
      </c>
      <c r="H10" s="1">
        <v>2.9112426E-2</v>
      </c>
      <c r="I10" s="1">
        <f t="shared" si="2"/>
        <v>-0.19544697390338694</v>
      </c>
      <c r="J10" s="1">
        <v>-0.192</v>
      </c>
      <c r="K10" s="1">
        <v>-6.1712445999999997E-2</v>
      </c>
      <c r="L10" s="1">
        <v>23.72</v>
      </c>
      <c r="M10" s="5">
        <f t="shared" si="1"/>
        <v>0.23719999999999999</v>
      </c>
      <c r="N10" s="5">
        <f t="shared" si="0"/>
        <v>-5.0000000000000001E-4</v>
      </c>
      <c r="O10" s="1">
        <v>103.7</v>
      </c>
      <c r="P10" s="1">
        <f t="shared" si="3"/>
        <v>-7.2450805008944491E-2</v>
      </c>
      <c r="Q10" s="1">
        <v>29.08</v>
      </c>
      <c r="R10" s="1">
        <f t="shared" si="4"/>
        <v>-8.1780865172087255E-2</v>
      </c>
      <c r="S10" s="1">
        <v>-2.3271607999999999E-2</v>
      </c>
      <c r="T10" s="1">
        <v>9.1185409999999995E-2</v>
      </c>
      <c r="W10" s="1"/>
    </row>
    <row r="11" spans="1:23" x14ac:dyDescent="0.2">
      <c r="A11" s="1" t="s">
        <v>13</v>
      </c>
      <c r="B11" s="1" t="s">
        <v>14</v>
      </c>
      <c r="C11" s="1" t="s">
        <v>15</v>
      </c>
      <c r="D11" s="3" t="s">
        <v>28</v>
      </c>
      <c r="E11" s="1">
        <v>0.35</v>
      </c>
      <c r="F11" s="1">
        <v>43.67</v>
      </c>
      <c r="G11" s="1">
        <v>70.760000000000005</v>
      </c>
      <c r="H11" s="1">
        <v>1.5345269E-2</v>
      </c>
      <c r="I11" s="1">
        <f t="shared" si="2"/>
        <v>-0.17152558248448649</v>
      </c>
      <c r="J11" s="1">
        <v>-0.18640000000000001</v>
      </c>
      <c r="K11" s="1">
        <v>-6.3109393999999999E-2</v>
      </c>
      <c r="L11" s="1">
        <v>28.24</v>
      </c>
      <c r="M11" s="5">
        <f t="shared" si="1"/>
        <v>0.28239999999999998</v>
      </c>
      <c r="N11" s="5">
        <f t="shared" si="0"/>
        <v>3.4999999999999996E-3</v>
      </c>
      <c r="O11" s="1">
        <v>102.1</v>
      </c>
      <c r="P11" s="1">
        <f t="shared" si="3"/>
        <v>-7.0973612374886363E-2</v>
      </c>
      <c r="Q11" s="1">
        <v>28.13</v>
      </c>
      <c r="R11" s="1">
        <f t="shared" si="4"/>
        <v>-9.3165699548678288E-2</v>
      </c>
      <c r="S11" s="1">
        <v>-2.2511405000000002E-2</v>
      </c>
      <c r="T11" s="1">
        <v>0.169230769</v>
      </c>
      <c r="W11" s="1"/>
    </row>
    <row r="12" spans="1:23" x14ac:dyDescent="0.2">
      <c r="A12" s="1" t="s">
        <v>13</v>
      </c>
      <c r="B12" s="1" t="s">
        <v>14</v>
      </c>
      <c r="C12" s="1" t="s">
        <v>15</v>
      </c>
      <c r="D12" s="3" t="s">
        <v>29</v>
      </c>
      <c r="E12" s="1">
        <v>-0.03</v>
      </c>
      <c r="F12" s="1">
        <v>44.82</v>
      </c>
      <c r="G12" s="1">
        <v>71.58</v>
      </c>
      <c r="H12" s="1">
        <v>2.7510316E-2</v>
      </c>
      <c r="I12" s="1">
        <f t="shared" si="2"/>
        <v>-0.1087037728800897</v>
      </c>
      <c r="J12" s="1">
        <v>-0.18990000000000001</v>
      </c>
      <c r="K12" s="1">
        <v>-5.8465141999999998E-2</v>
      </c>
      <c r="L12" s="1">
        <v>18.649999999999999</v>
      </c>
      <c r="M12" s="5">
        <f t="shared" si="1"/>
        <v>0.1865</v>
      </c>
      <c r="N12" s="5">
        <f t="shared" si="0"/>
        <v>-2.9999999999999997E-4</v>
      </c>
      <c r="O12" s="1">
        <v>100.5</v>
      </c>
      <c r="P12" s="1">
        <f t="shared" si="3"/>
        <v>-7.3732718894009217E-2</v>
      </c>
      <c r="Q12" s="1">
        <v>27.37</v>
      </c>
      <c r="R12" s="1">
        <f t="shared" si="4"/>
        <v>-9.7890573500329564E-2</v>
      </c>
      <c r="S12" s="1">
        <v>-2.4936369999999999E-2</v>
      </c>
      <c r="T12" s="1">
        <v>0.12865947599999999</v>
      </c>
      <c r="W12" s="1"/>
    </row>
    <row r="13" spans="1:23" x14ac:dyDescent="0.2">
      <c r="A13" s="1" t="s">
        <v>13</v>
      </c>
      <c r="B13" s="1" t="s">
        <v>14</v>
      </c>
      <c r="C13" s="1" t="s">
        <v>15</v>
      </c>
      <c r="D13" s="3" t="s">
        <v>30</v>
      </c>
      <c r="E13" s="1">
        <v>0.47</v>
      </c>
      <c r="F13" s="1">
        <v>43.24</v>
      </c>
      <c r="G13" s="1">
        <v>72.17</v>
      </c>
      <c r="H13" s="1">
        <v>2.2947716999999999E-2</v>
      </c>
      <c r="I13" s="1">
        <f t="shared" si="2"/>
        <v>-4.8265857839905009E-2</v>
      </c>
      <c r="J13" s="1">
        <v>5.6800000000000003E-2</v>
      </c>
      <c r="K13" s="1">
        <v>-6.4984192999999996E-2</v>
      </c>
      <c r="L13" s="1">
        <v>6.71</v>
      </c>
      <c r="M13" s="5">
        <f t="shared" si="1"/>
        <v>6.7099999999999993E-2</v>
      </c>
      <c r="N13" s="5">
        <f t="shared" si="0"/>
        <v>4.6999999999999993E-3</v>
      </c>
      <c r="O13" s="1">
        <v>98.5</v>
      </c>
      <c r="P13" s="1">
        <f t="shared" si="3"/>
        <v>-7.5984990619136911E-2</v>
      </c>
      <c r="Q13" s="1">
        <v>26.1</v>
      </c>
      <c r="R13" s="1">
        <f t="shared" si="4"/>
        <v>-0.12679826028772162</v>
      </c>
      <c r="S13" s="1">
        <v>-2.7314965E-2</v>
      </c>
      <c r="T13" s="1">
        <v>0.20112517599999999</v>
      </c>
      <c r="W13" s="1"/>
    </row>
    <row r="14" spans="1:23" x14ac:dyDescent="0.2">
      <c r="A14" s="1" t="s">
        <v>13</v>
      </c>
      <c r="B14" s="1" t="s">
        <v>14</v>
      </c>
      <c r="C14" s="1" t="s">
        <v>15</v>
      </c>
      <c r="D14" s="3" t="s">
        <v>31</v>
      </c>
      <c r="E14" s="1">
        <v>-1.55</v>
      </c>
      <c r="F14" s="1">
        <v>43.36</v>
      </c>
      <c r="G14" s="1">
        <v>70.09</v>
      </c>
      <c r="H14" s="1">
        <v>-2.7598900000000001E-3</v>
      </c>
      <c r="I14" s="1">
        <f t="shared" si="2"/>
        <v>-3.257418909592822E-2</v>
      </c>
      <c r="J14" s="1">
        <v>5.5599999999999997E-2</v>
      </c>
      <c r="K14" s="1">
        <v>-4.8209793000000001E-2</v>
      </c>
      <c r="L14" s="1">
        <v>-3.99</v>
      </c>
      <c r="M14" s="5">
        <f t="shared" si="1"/>
        <v>-3.9900000000000005E-2</v>
      </c>
      <c r="N14" s="5">
        <f t="shared" si="0"/>
        <v>-1.55E-2</v>
      </c>
      <c r="O14" s="1">
        <v>97.4</v>
      </c>
      <c r="P14" s="1">
        <f t="shared" si="3"/>
        <v>-6.0752169720347124E-2</v>
      </c>
      <c r="Q14" s="1">
        <v>25.44</v>
      </c>
      <c r="R14" s="1">
        <f t="shared" si="4"/>
        <v>-0.1251719394773039</v>
      </c>
      <c r="S14" s="1">
        <v>-3.1290063E-2</v>
      </c>
      <c r="T14" s="1">
        <v>8.6350974999999996E-2</v>
      </c>
      <c r="W14" s="1"/>
    </row>
    <row r="15" spans="1:23" x14ac:dyDescent="0.2">
      <c r="A15" s="1" t="s">
        <v>13</v>
      </c>
      <c r="B15" s="1" t="s">
        <v>14</v>
      </c>
      <c r="C15" s="1" t="s">
        <v>15</v>
      </c>
      <c r="D15" s="3" t="s">
        <v>32</v>
      </c>
      <c r="E15" s="1">
        <v>-0.34</v>
      </c>
      <c r="F15" s="1">
        <v>44.41</v>
      </c>
      <c r="G15" s="1">
        <v>70.13</v>
      </c>
      <c r="H15" s="1">
        <v>1.6945271000000001E-2</v>
      </c>
      <c r="I15" s="1">
        <f t="shared" si="2"/>
        <v>-8.9033352176372191E-3</v>
      </c>
      <c r="J15" s="1">
        <v>4.4600000000000001E-2</v>
      </c>
      <c r="K15" s="1">
        <v>-6.5704347999999996E-2</v>
      </c>
      <c r="L15" s="1">
        <v>-26.86</v>
      </c>
      <c r="M15" s="5">
        <f t="shared" si="1"/>
        <v>-0.26860000000000001</v>
      </c>
      <c r="N15" s="5">
        <f t="shared" si="0"/>
        <v>-3.4000000000000002E-3</v>
      </c>
      <c r="O15" s="1">
        <v>96.1</v>
      </c>
      <c r="P15" s="1">
        <f t="shared" si="3"/>
        <v>-5.8765915768854066E-2</v>
      </c>
      <c r="Q15" s="1">
        <v>25.05</v>
      </c>
      <c r="R15" s="1">
        <f t="shared" si="4"/>
        <v>-0.10949164592961246</v>
      </c>
      <c r="S15" s="1">
        <v>-3.2342332000000001E-2</v>
      </c>
      <c r="T15" s="1">
        <v>0.20476973700000001</v>
      </c>
      <c r="W15" s="1"/>
    </row>
    <row r="16" spans="1:23" x14ac:dyDescent="0.2">
      <c r="A16" s="1" t="s">
        <v>13</v>
      </c>
      <c r="B16" s="1" t="s">
        <v>14</v>
      </c>
      <c r="C16" s="1" t="s">
        <v>15</v>
      </c>
      <c r="D16" s="3" t="s">
        <v>33</v>
      </c>
      <c r="E16" s="1">
        <v>4.51</v>
      </c>
      <c r="F16" s="1">
        <v>46.87</v>
      </c>
      <c r="G16" s="1">
        <v>74.099999999999994</v>
      </c>
      <c r="H16" s="1">
        <v>4.5738510000000003E-2</v>
      </c>
      <c r="I16" s="1">
        <f t="shared" si="2"/>
        <v>3.5205364626990726E-2</v>
      </c>
      <c r="J16" s="1">
        <v>6.9599999999999995E-2</v>
      </c>
      <c r="K16" s="1">
        <v>-6.9413758000000006E-2</v>
      </c>
      <c r="L16" s="1">
        <v>12.35</v>
      </c>
      <c r="M16" s="5">
        <f t="shared" si="1"/>
        <v>0.1235</v>
      </c>
      <c r="N16" s="5">
        <f t="shared" si="0"/>
        <v>4.5100000000000001E-2</v>
      </c>
      <c r="O16" s="1">
        <v>94.2</v>
      </c>
      <c r="P16" s="1">
        <f t="shared" si="3"/>
        <v>-6.2686567164179072E-2</v>
      </c>
      <c r="Q16" s="1">
        <v>24.68</v>
      </c>
      <c r="R16" s="1">
        <f t="shared" si="4"/>
        <v>-9.8282791377420575E-2</v>
      </c>
      <c r="S16" s="1">
        <v>-3.2380638000000003E-2</v>
      </c>
      <c r="T16" s="1">
        <v>0.33856655299999999</v>
      </c>
      <c r="W16" s="1"/>
    </row>
    <row r="17" spans="1:23" x14ac:dyDescent="0.2">
      <c r="A17" s="1" t="s">
        <v>13</v>
      </c>
      <c r="B17" s="1" t="s">
        <v>14</v>
      </c>
      <c r="C17" s="1" t="s">
        <v>15</v>
      </c>
      <c r="D17" s="3" t="s">
        <v>34</v>
      </c>
      <c r="E17" s="1">
        <v>2.72</v>
      </c>
      <c r="F17" s="1">
        <v>45.02</v>
      </c>
      <c r="G17" s="1">
        <v>76.22</v>
      </c>
      <c r="H17" s="1">
        <v>4.1165586999999997E-2</v>
      </c>
      <c r="I17" s="1">
        <f t="shared" si="2"/>
        <v>5.6117500346404281E-2</v>
      </c>
      <c r="J17" s="1">
        <v>-1.9400000000000001E-2</v>
      </c>
      <c r="K17" s="1">
        <v>-6.8465632999999998E-2</v>
      </c>
      <c r="L17" s="1">
        <v>15.12</v>
      </c>
      <c r="M17" s="5">
        <f t="shared" si="1"/>
        <v>0.1512</v>
      </c>
      <c r="N17" s="5">
        <f t="shared" si="0"/>
        <v>2.7200000000000002E-2</v>
      </c>
      <c r="O17" s="1">
        <v>92.9</v>
      </c>
      <c r="P17" s="1">
        <f t="shared" si="3"/>
        <v>-5.6852791878172534E-2</v>
      </c>
      <c r="Q17" s="1">
        <v>24.34</v>
      </c>
      <c r="R17" s="1">
        <f t="shared" si="4"/>
        <v>-6.7432950191570931E-2</v>
      </c>
      <c r="S17" s="1">
        <v>-3.5846793000000002E-2</v>
      </c>
      <c r="T17" s="1">
        <v>0.30737704900000001</v>
      </c>
      <c r="W17" s="1"/>
    </row>
    <row r="18" spans="1:23" x14ac:dyDescent="0.2">
      <c r="A18" s="1" t="s">
        <v>13</v>
      </c>
      <c r="B18" s="1" t="s">
        <v>14</v>
      </c>
      <c r="C18" s="1" t="s">
        <v>15</v>
      </c>
      <c r="D18" s="3" t="s">
        <v>35</v>
      </c>
      <c r="E18" s="1">
        <v>8.49</v>
      </c>
      <c r="F18" s="1">
        <v>46.49</v>
      </c>
      <c r="G18" s="1">
        <v>77.44</v>
      </c>
      <c r="H18" s="1">
        <v>7.2186346999999998E-2</v>
      </c>
      <c r="I18" s="1">
        <f t="shared" si="2"/>
        <v>0.10486517334855178</v>
      </c>
      <c r="J18" s="1">
        <v>-1.2E-2</v>
      </c>
      <c r="K18" s="1">
        <v>-8.3802802999999995E-2</v>
      </c>
      <c r="L18" s="1">
        <v>18.329999999999998</v>
      </c>
      <c r="M18" s="5">
        <f t="shared" si="1"/>
        <v>0.18329999999999999</v>
      </c>
      <c r="N18" s="5">
        <f t="shared" si="0"/>
        <v>8.4900000000000003E-2</v>
      </c>
      <c r="O18" s="1">
        <v>89.3</v>
      </c>
      <c r="P18" s="1">
        <f t="shared" si="3"/>
        <v>-8.3162217659137658E-2</v>
      </c>
      <c r="Q18" s="1">
        <v>23.3</v>
      </c>
      <c r="R18" s="1">
        <f t="shared" si="4"/>
        <v>-8.4119496855345935E-2</v>
      </c>
      <c r="S18" s="1">
        <v>-3.1190417000000002E-2</v>
      </c>
      <c r="T18" s="1">
        <v>0.64786324799999995</v>
      </c>
      <c r="W18" s="1"/>
    </row>
    <row r="19" spans="1:23" x14ac:dyDescent="0.2">
      <c r="A19" s="1" t="s">
        <v>13</v>
      </c>
      <c r="B19" s="1" t="s">
        <v>14</v>
      </c>
      <c r="C19" s="1" t="s">
        <v>15</v>
      </c>
      <c r="D19" s="3" t="s">
        <v>36</v>
      </c>
      <c r="E19" s="1">
        <v>8.56</v>
      </c>
      <c r="F19" s="1">
        <v>48.3</v>
      </c>
      <c r="G19" s="1">
        <v>81.760000000000005</v>
      </c>
      <c r="H19" s="1">
        <v>8.7592883999999996E-2</v>
      </c>
      <c r="I19" s="1">
        <f t="shared" si="2"/>
        <v>0.16583487808355926</v>
      </c>
      <c r="J19" s="1">
        <v>-3.2399999999999998E-2</v>
      </c>
      <c r="K19" s="1">
        <v>-6.9573114000000005E-2</v>
      </c>
      <c r="L19" s="1">
        <v>18.93</v>
      </c>
      <c r="M19" s="5">
        <f t="shared" si="1"/>
        <v>0.1893</v>
      </c>
      <c r="N19" s="5">
        <f t="shared" si="0"/>
        <v>8.5600000000000009E-2</v>
      </c>
      <c r="O19" s="1">
        <v>85.9</v>
      </c>
      <c r="P19" s="1">
        <f t="shared" si="3"/>
        <v>-0.10613943808532768</v>
      </c>
      <c r="Q19" s="1">
        <v>20.170000000000002</v>
      </c>
      <c r="R19" s="1">
        <f t="shared" si="4"/>
        <v>-0.19481037924151692</v>
      </c>
      <c r="S19" s="1">
        <v>-3.4993391999999998E-2</v>
      </c>
      <c r="T19" s="1">
        <v>0.48259385700000001</v>
      </c>
      <c r="W19" s="1"/>
    </row>
    <row r="20" spans="1:23" x14ac:dyDescent="0.2">
      <c r="A20" s="1" t="s">
        <v>13</v>
      </c>
      <c r="B20" s="1" t="s">
        <v>14</v>
      </c>
      <c r="C20" s="1" t="s">
        <v>15</v>
      </c>
      <c r="D20" s="3" t="s">
        <v>37</v>
      </c>
      <c r="E20" s="1">
        <v>7.87</v>
      </c>
      <c r="F20" s="1">
        <v>50.6</v>
      </c>
      <c r="G20" s="1">
        <v>88.36</v>
      </c>
      <c r="H20" s="1">
        <v>7.9581821999999997E-2</v>
      </c>
      <c r="I20" s="1">
        <f t="shared" si="2"/>
        <v>0.19244264507422409</v>
      </c>
      <c r="J20" s="1">
        <v>-4.7600000000000003E-2</v>
      </c>
      <c r="K20" s="1">
        <v>-7.3115869999999999E-2</v>
      </c>
      <c r="L20" s="1">
        <v>20.87</v>
      </c>
      <c r="M20" s="5">
        <f t="shared" si="1"/>
        <v>0.2087</v>
      </c>
      <c r="N20" s="5">
        <f t="shared" si="0"/>
        <v>7.8700000000000006E-2</v>
      </c>
      <c r="O20" s="1">
        <v>82.9</v>
      </c>
      <c r="P20" s="1">
        <f t="shared" si="3"/>
        <v>-0.11995753715498934</v>
      </c>
      <c r="Q20" s="1">
        <v>19.32</v>
      </c>
      <c r="R20" s="1">
        <f t="shared" si="4"/>
        <v>-0.21717990275526741</v>
      </c>
      <c r="S20" s="1">
        <v>-4.0430253999999999E-2</v>
      </c>
      <c r="T20" s="1">
        <v>0.55277919399999997</v>
      </c>
      <c r="W20" s="1"/>
    </row>
    <row r="21" spans="1:23" x14ac:dyDescent="0.2">
      <c r="A21" s="1" t="s">
        <v>13</v>
      </c>
      <c r="B21" s="1" t="s">
        <v>14</v>
      </c>
      <c r="C21" s="1" t="s">
        <v>15</v>
      </c>
      <c r="D21" s="3" t="s">
        <v>38</v>
      </c>
      <c r="E21" s="1">
        <v>9.67</v>
      </c>
      <c r="F21" s="1">
        <v>49.76</v>
      </c>
      <c r="G21" s="1">
        <v>91.11</v>
      </c>
      <c r="H21" s="1">
        <v>0.105286539</v>
      </c>
      <c r="I21" s="1">
        <f t="shared" si="2"/>
        <v>0.19535554972448177</v>
      </c>
      <c r="J21" s="1">
        <v>-6.0400000000000002E-2</v>
      </c>
      <c r="K21" s="1">
        <v>-7.4929531999999993E-2</v>
      </c>
      <c r="L21" s="1">
        <v>23.74</v>
      </c>
      <c r="M21" s="5">
        <f t="shared" si="1"/>
        <v>0.23739999999999997</v>
      </c>
      <c r="N21" s="5">
        <f t="shared" si="0"/>
        <v>9.6699999999999994E-2</v>
      </c>
      <c r="O21" s="1">
        <v>80.400000000000006</v>
      </c>
      <c r="P21" s="1">
        <f t="shared" si="3"/>
        <v>-0.13455328310010764</v>
      </c>
      <c r="Q21" s="1">
        <v>18.579999999999998</v>
      </c>
      <c r="R21" s="1">
        <f t="shared" si="4"/>
        <v>-0.23664749383730491</v>
      </c>
      <c r="S21" s="1">
        <v>-3.9311020000000002E-2</v>
      </c>
      <c r="T21" s="1">
        <v>0.62651142000000004</v>
      </c>
      <c r="W21" s="1"/>
    </row>
    <row r="22" spans="1:23" x14ac:dyDescent="0.2">
      <c r="A22" s="1" t="s">
        <v>13</v>
      </c>
      <c r="B22" s="1" t="s">
        <v>14</v>
      </c>
      <c r="C22" s="1" t="s">
        <v>15</v>
      </c>
      <c r="D22" s="3" t="s">
        <v>39</v>
      </c>
      <c r="E22" s="1">
        <v>29.09</v>
      </c>
      <c r="F22" s="1">
        <v>63.27</v>
      </c>
      <c r="G22" s="1">
        <v>90.99</v>
      </c>
      <c r="H22" s="1">
        <v>0.36093783600000001</v>
      </c>
      <c r="I22" s="1">
        <f t="shared" si="2"/>
        <v>0.17497417355371897</v>
      </c>
      <c r="J22" s="1">
        <v>-6.88E-2</v>
      </c>
      <c r="K22" s="1">
        <v>-8.3426287000000002E-2</v>
      </c>
      <c r="L22" s="1">
        <v>24.82</v>
      </c>
      <c r="M22" s="5">
        <f t="shared" si="1"/>
        <v>0.2482</v>
      </c>
      <c r="N22" s="5">
        <f t="shared" si="0"/>
        <v>0.29089999999999999</v>
      </c>
      <c r="O22" s="1">
        <v>72</v>
      </c>
      <c r="P22" s="1">
        <f t="shared" si="3"/>
        <v>-0.19372900335946247</v>
      </c>
      <c r="Q22" s="1">
        <v>16.579999999999998</v>
      </c>
      <c r="R22" s="1">
        <f t="shared" si="4"/>
        <v>-0.28841201716738207</v>
      </c>
      <c r="S22" s="1">
        <v>-4.8691262999999999E-2</v>
      </c>
      <c r="T22" s="1">
        <v>0.444502075</v>
      </c>
      <c r="W22" s="1"/>
    </row>
    <row r="23" spans="1:23" x14ac:dyDescent="0.2">
      <c r="A23" s="1" t="s">
        <v>13</v>
      </c>
      <c r="B23" s="1" t="s">
        <v>14</v>
      </c>
      <c r="C23" s="1" t="s">
        <v>15</v>
      </c>
      <c r="D23" s="3" t="s">
        <v>40</v>
      </c>
      <c r="E23" s="1">
        <v>21.18</v>
      </c>
      <c r="F23" s="1">
        <v>62.96</v>
      </c>
      <c r="G23" s="1">
        <v>93.04</v>
      </c>
      <c r="H23" s="1">
        <v>0.30351966899999999</v>
      </c>
      <c r="I23" s="1">
        <f t="shared" si="2"/>
        <v>0.13796477495107631</v>
      </c>
      <c r="J23" s="1">
        <v>-4.41E-2</v>
      </c>
      <c r="K23" s="1">
        <v>-8.5186762999999999E-2</v>
      </c>
      <c r="L23" s="1">
        <v>48.01</v>
      </c>
      <c r="M23" s="5">
        <f t="shared" si="1"/>
        <v>0.48009999999999997</v>
      </c>
      <c r="N23" s="5">
        <f t="shared" si="0"/>
        <v>0.21179999999999999</v>
      </c>
      <c r="O23" s="1">
        <v>66.5</v>
      </c>
      <c r="P23" s="1">
        <f t="shared" si="3"/>
        <v>-0.22584400465657747</v>
      </c>
      <c r="Q23" s="1">
        <v>16.23</v>
      </c>
      <c r="R23" s="1">
        <f t="shared" si="4"/>
        <v>-0.19533961328706004</v>
      </c>
      <c r="S23" s="1">
        <v>-4.9032575000000002E-2</v>
      </c>
      <c r="T23" s="1">
        <v>0.199355433</v>
      </c>
      <c r="W23" s="1"/>
    </row>
    <row r="24" spans="1:23" x14ac:dyDescent="0.2">
      <c r="A24" s="1" t="s">
        <v>13</v>
      </c>
      <c r="B24" s="1" t="s">
        <v>14</v>
      </c>
      <c r="C24" s="1" t="s">
        <v>15</v>
      </c>
      <c r="D24" s="3" t="s">
        <v>62</v>
      </c>
      <c r="E24" s="1">
        <v>24.89</v>
      </c>
      <c r="F24" s="1">
        <v>67.92</v>
      </c>
      <c r="G24" s="1">
        <v>96.02</v>
      </c>
      <c r="H24" s="1">
        <v>0.34229249</v>
      </c>
      <c r="I24" s="1">
        <f t="shared" si="2"/>
        <v>8.6690810321412362E-2</v>
      </c>
      <c r="J24" s="1">
        <v>-5.2699999999999997E-2</v>
      </c>
      <c r="K24" s="1">
        <v>-8.5682542E-2</v>
      </c>
      <c r="L24" s="1">
        <v>39.15</v>
      </c>
      <c r="M24" s="5">
        <f t="shared" si="1"/>
        <v>0.39149999999999996</v>
      </c>
      <c r="N24" s="5">
        <f t="shared" si="0"/>
        <v>0.24890000000000001</v>
      </c>
      <c r="O24" s="1">
        <v>60.7</v>
      </c>
      <c r="P24" s="1">
        <f t="shared" si="3"/>
        <v>-0.26779252110977081</v>
      </c>
      <c r="Q24" s="1">
        <v>15.42</v>
      </c>
      <c r="R24" s="1">
        <f t="shared" si="4"/>
        <v>-0.2018633540372671</v>
      </c>
      <c r="S24" s="1">
        <v>-4.8396854000000003E-2</v>
      </c>
      <c r="T24" s="1">
        <v>5.3530378000000003E-2</v>
      </c>
      <c r="W24" s="1"/>
    </row>
    <row r="25" spans="1:23" x14ac:dyDescent="0.2">
      <c r="A25" s="1" t="s">
        <v>13</v>
      </c>
      <c r="B25" s="1" t="s">
        <v>14</v>
      </c>
      <c r="C25" s="1" t="s">
        <v>15</v>
      </c>
      <c r="D25" s="3" t="s">
        <v>41</v>
      </c>
      <c r="E25" s="1">
        <v>25.66</v>
      </c>
      <c r="F25" s="1">
        <v>68.709999999999994</v>
      </c>
      <c r="G25" s="1">
        <v>97.44</v>
      </c>
      <c r="H25" s="1">
        <v>0.38082797400000001</v>
      </c>
      <c r="I25" s="1">
        <f t="shared" si="2"/>
        <v>6.9476457029963759E-2</v>
      </c>
      <c r="J25" s="1">
        <v>-1.61E-2</v>
      </c>
      <c r="K25" s="1">
        <v>-8.8557030999999994E-2</v>
      </c>
      <c r="L25" s="1">
        <v>108.05</v>
      </c>
      <c r="M25" s="5">
        <f t="shared" si="1"/>
        <v>1.0805</v>
      </c>
      <c r="N25" s="5">
        <f t="shared" si="0"/>
        <v>0.25659999999999999</v>
      </c>
      <c r="O25" s="1">
        <v>55.8</v>
      </c>
      <c r="P25" s="1">
        <f t="shared" si="3"/>
        <v>-0.30597014925373145</v>
      </c>
      <c r="Q25" s="1">
        <v>14.93</v>
      </c>
      <c r="R25" s="1">
        <f t="shared" si="4"/>
        <v>-0.19644779332615711</v>
      </c>
      <c r="S25" s="1">
        <v>-5.0286030000000002E-2</v>
      </c>
      <c r="T25" s="1">
        <v>-7.5165198000000003E-2</v>
      </c>
      <c r="W25" s="1"/>
    </row>
    <row r="26" spans="1:23" x14ac:dyDescent="0.2">
      <c r="A26" s="1" t="s">
        <v>13</v>
      </c>
      <c r="B26" s="1" t="s">
        <v>14</v>
      </c>
      <c r="C26" s="1" t="s">
        <v>15</v>
      </c>
      <c r="D26" s="3" t="s">
        <v>42</v>
      </c>
      <c r="E26" s="1">
        <v>-1.33</v>
      </c>
      <c r="F26" s="1">
        <v>64.56</v>
      </c>
      <c r="G26" s="1">
        <v>97.79</v>
      </c>
      <c r="H26" s="1">
        <v>2.038881E-2</v>
      </c>
      <c r="I26" s="1">
        <f t="shared" si="2"/>
        <v>7.4733487196395332E-2</v>
      </c>
      <c r="J26" s="1">
        <v>-4.0599999999999997E-2</v>
      </c>
      <c r="K26" s="1">
        <v>-8.6128150000000001E-2</v>
      </c>
      <c r="L26" s="1">
        <v>60.33</v>
      </c>
      <c r="M26" s="5">
        <f t="shared" si="1"/>
        <v>0.60329999999999995</v>
      </c>
      <c r="N26" s="5">
        <f t="shared" si="0"/>
        <v>-1.3300000000000001E-2</v>
      </c>
      <c r="O26" s="1">
        <v>54.9</v>
      </c>
      <c r="P26" s="1">
        <f t="shared" si="3"/>
        <v>-0.23750000000000002</v>
      </c>
      <c r="Q26" s="1">
        <v>14.85</v>
      </c>
      <c r="R26" s="1">
        <f t="shared" si="4"/>
        <v>-0.10434258142340162</v>
      </c>
      <c r="S26" s="1">
        <v>-5.0027381000000003E-2</v>
      </c>
      <c r="T26" s="1">
        <v>-9.5511670000000007E-2</v>
      </c>
      <c r="W26" s="1"/>
    </row>
    <row r="27" spans="1:23" x14ac:dyDescent="0.2">
      <c r="A27" s="1" t="s">
        <v>13</v>
      </c>
      <c r="B27" s="1" t="s">
        <v>14</v>
      </c>
      <c r="C27" s="1" t="s">
        <v>15</v>
      </c>
      <c r="D27" s="3" t="s">
        <v>43</v>
      </c>
      <c r="E27" s="1">
        <v>0.97</v>
      </c>
      <c r="F27" s="1">
        <v>63.42</v>
      </c>
      <c r="G27" s="1">
        <v>98.89</v>
      </c>
      <c r="H27" s="1">
        <v>7.3062259999999999E-3</v>
      </c>
      <c r="I27" s="1">
        <f t="shared" si="2"/>
        <v>6.2876182287188234E-2</v>
      </c>
      <c r="J27" s="1">
        <v>-4.4900000000000002E-2</v>
      </c>
      <c r="K27" s="1">
        <v>-9.0099122000000004E-2</v>
      </c>
      <c r="L27" s="1">
        <v>77.5</v>
      </c>
      <c r="M27" s="5">
        <f t="shared" si="1"/>
        <v>0.77500000000000002</v>
      </c>
      <c r="N27" s="5">
        <f t="shared" si="0"/>
        <v>9.7000000000000003E-3</v>
      </c>
      <c r="O27" s="1">
        <v>54.7</v>
      </c>
      <c r="P27" s="1">
        <f t="shared" si="3"/>
        <v>-0.17744360902255635</v>
      </c>
      <c r="Q27" s="1">
        <v>15.31</v>
      </c>
      <c r="R27" s="1">
        <f t="shared" si="4"/>
        <v>-5.6685150955021558E-2</v>
      </c>
      <c r="S27" s="1">
        <v>-5.9179755000000001E-2</v>
      </c>
      <c r="T27" s="1">
        <v>3.8771593E-2</v>
      </c>
      <c r="W27" s="1"/>
    </row>
    <row r="28" spans="1:23" x14ac:dyDescent="0.2">
      <c r="A28" s="1" t="s">
        <v>13</v>
      </c>
      <c r="B28" s="1" t="s">
        <v>14</v>
      </c>
      <c r="C28" s="1" t="s">
        <v>15</v>
      </c>
      <c r="D28" s="3" t="s">
        <v>44</v>
      </c>
      <c r="E28" s="1">
        <v>-1.69</v>
      </c>
      <c r="F28" s="1">
        <v>68.739999999999995</v>
      </c>
      <c r="G28" s="1">
        <v>103.17</v>
      </c>
      <c r="H28" s="1">
        <v>1.2073027E-2</v>
      </c>
      <c r="I28" s="1">
        <f t="shared" si="2"/>
        <v>7.4463653405540578E-2</v>
      </c>
      <c r="J28" s="1">
        <v>-2.1399999999999999E-2</v>
      </c>
      <c r="K28" s="1">
        <v>-9.1480934E-2</v>
      </c>
      <c r="L28" s="1">
        <v>60.82</v>
      </c>
      <c r="M28" s="5">
        <f t="shared" si="1"/>
        <v>0.60819999999999996</v>
      </c>
      <c r="N28" s="5">
        <f t="shared" si="0"/>
        <v>-1.6899999999999998E-2</v>
      </c>
      <c r="O28" s="1">
        <v>54.3</v>
      </c>
      <c r="P28" s="1">
        <f t="shared" si="3"/>
        <v>-0.10543657331136747</v>
      </c>
      <c r="Q28" s="1">
        <v>15.34</v>
      </c>
      <c r="R28" s="1">
        <f t="shared" si="4"/>
        <v>-5.1880674448767884E-3</v>
      </c>
      <c r="S28" s="1">
        <v>-6.0880296E-2</v>
      </c>
      <c r="T28" s="1">
        <v>-8.7281800000000003E-3</v>
      </c>
      <c r="W28" s="1"/>
    </row>
    <row r="29" spans="1:23" x14ac:dyDescent="0.2">
      <c r="A29" s="1" t="s">
        <v>13</v>
      </c>
      <c r="B29" s="1" t="s">
        <v>14</v>
      </c>
      <c r="C29" s="1" t="s">
        <v>15</v>
      </c>
      <c r="D29" s="3" t="s">
        <v>45</v>
      </c>
      <c r="E29" s="1">
        <v>9.91</v>
      </c>
      <c r="F29" s="1">
        <v>74.09</v>
      </c>
      <c r="G29" s="1">
        <v>105.77</v>
      </c>
      <c r="H29" s="1">
        <v>7.8300101999999996E-2</v>
      </c>
      <c r="I29" s="1">
        <f t="shared" si="2"/>
        <v>8.5488505747126423E-2</v>
      </c>
      <c r="J29" s="1">
        <v>-4.6199999999999998E-2</v>
      </c>
      <c r="K29" s="1">
        <v>-9.2576127999999994E-2</v>
      </c>
      <c r="L29" s="1">
        <v>31.63</v>
      </c>
      <c r="M29" s="5">
        <f t="shared" si="1"/>
        <v>0.31629999999999997</v>
      </c>
      <c r="N29" s="5">
        <f t="shared" si="0"/>
        <v>9.9100000000000008E-2</v>
      </c>
      <c r="O29" s="1">
        <v>52.7</v>
      </c>
      <c r="P29" s="1">
        <f t="shared" si="3"/>
        <v>-5.5555555555555455E-2</v>
      </c>
      <c r="Q29" s="1">
        <v>14.7</v>
      </c>
      <c r="R29" s="1">
        <f t="shared" si="4"/>
        <v>-1.5405224380442091E-2</v>
      </c>
      <c r="S29" s="1">
        <v>-6.2886728000000003E-2</v>
      </c>
      <c r="T29" s="1">
        <v>-2.2625781000000001E-2</v>
      </c>
      <c r="W29" s="1"/>
    </row>
    <row r="30" spans="1:23" x14ac:dyDescent="0.2">
      <c r="A30" s="1" t="s">
        <v>13</v>
      </c>
      <c r="B30" s="1" t="s">
        <v>14</v>
      </c>
      <c r="C30" s="1" t="s">
        <v>15</v>
      </c>
      <c r="D30" s="3" t="s">
        <v>46</v>
      </c>
      <c r="E30" s="1">
        <v>6.26</v>
      </c>
      <c r="F30" s="1">
        <v>70.03</v>
      </c>
      <c r="G30" s="1">
        <v>106.98</v>
      </c>
      <c r="H30" s="1">
        <v>8.4727385000000002E-2</v>
      </c>
      <c r="I30" s="1">
        <f t="shared" si="2"/>
        <v>9.3976889252479781E-2</v>
      </c>
      <c r="J30" s="1">
        <v>-8.0999999999999996E-3</v>
      </c>
      <c r="K30" s="1">
        <v>-9.3806502999999999E-2</v>
      </c>
      <c r="L30" s="1">
        <v>-19.57</v>
      </c>
      <c r="M30" s="5">
        <f t="shared" si="1"/>
        <v>-0.19570000000000001</v>
      </c>
      <c r="N30" s="5">
        <f t="shared" si="0"/>
        <v>6.2600000000000003E-2</v>
      </c>
      <c r="O30" s="1">
        <v>51.3</v>
      </c>
      <c r="P30" s="1">
        <f t="shared" si="3"/>
        <v>-6.557377049180331E-2</v>
      </c>
      <c r="Q30" s="1">
        <v>14.74</v>
      </c>
      <c r="R30" s="1">
        <f t="shared" si="4"/>
        <v>-7.4074074074073695E-3</v>
      </c>
      <c r="S30" s="1">
        <v>-6.3614470000000006E-2</v>
      </c>
      <c r="T30" s="1">
        <v>0.121079794</v>
      </c>
      <c r="W30" s="1"/>
    </row>
    <row r="31" spans="1:23" x14ac:dyDescent="0.2">
      <c r="A31" s="1" t="s">
        <v>13</v>
      </c>
      <c r="B31" s="1" t="s">
        <v>14</v>
      </c>
      <c r="C31" s="1" t="s">
        <v>15</v>
      </c>
      <c r="D31" s="3" t="s">
        <v>47</v>
      </c>
      <c r="E31" s="1">
        <v>8.24</v>
      </c>
      <c r="F31" s="1">
        <v>70.459999999999994</v>
      </c>
      <c r="G31" s="1">
        <v>109.34</v>
      </c>
      <c r="H31" s="1">
        <v>0.111005992</v>
      </c>
      <c r="I31" s="1">
        <f t="shared" si="2"/>
        <v>0.10567296996662962</v>
      </c>
      <c r="J31" s="1">
        <v>3.4700000000000002E-2</v>
      </c>
      <c r="K31" s="1">
        <v>-9.4039923999999997E-2</v>
      </c>
      <c r="L31" s="1">
        <v>119.08</v>
      </c>
      <c r="M31" s="5">
        <f t="shared" si="1"/>
        <v>1.1908000000000001</v>
      </c>
      <c r="N31" s="5">
        <f t="shared" si="0"/>
        <v>8.2400000000000001E-2</v>
      </c>
      <c r="O31" s="1">
        <v>49.7</v>
      </c>
      <c r="P31" s="1">
        <f t="shared" si="3"/>
        <v>-9.1407678244972576E-2</v>
      </c>
      <c r="Q31" s="1">
        <v>15.08</v>
      </c>
      <c r="R31" s="1">
        <f t="shared" si="4"/>
        <v>-1.5022860875244966E-2</v>
      </c>
      <c r="S31" s="1">
        <v>-5.7983148999999998E-2</v>
      </c>
      <c r="T31" s="1">
        <v>6.3932003000000001E-2</v>
      </c>
      <c r="W31" s="1"/>
    </row>
    <row r="32" spans="1:23" x14ac:dyDescent="0.2">
      <c r="A32" s="1" t="s">
        <v>13</v>
      </c>
      <c r="B32" s="1" t="s">
        <v>14</v>
      </c>
      <c r="C32" s="1" t="s">
        <v>15</v>
      </c>
      <c r="D32" s="3" t="s">
        <v>48</v>
      </c>
      <c r="E32" s="1">
        <v>14.67</v>
      </c>
      <c r="F32" s="1">
        <v>78.25</v>
      </c>
      <c r="G32" s="1">
        <v>115.31</v>
      </c>
      <c r="H32" s="1">
        <v>0.13834739600000001</v>
      </c>
      <c r="I32" s="1">
        <f t="shared" si="2"/>
        <v>0.1176698652709121</v>
      </c>
      <c r="J32" s="1">
        <v>2.9499999999999998E-2</v>
      </c>
      <c r="K32" s="1">
        <v>-9.3764938000000006E-2</v>
      </c>
      <c r="L32" s="1">
        <v>-36.78</v>
      </c>
      <c r="M32" s="5">
        <f t="shared" si="1"/>
        <v>-0.36780000000000002</v>
      </c>
      <c r="N32" s="5">
        <f t="shared" si="0"/>
        <v>0.1467</v>
      </c>
      <c r="O32" s="1">
        <v>48.2</v>
      </c>
      <c r="P32" s="1">
        <f t="shared" si="3"/>
        <v>-0.11233885819521169</v>
      </c>
      <c r="Q32" s="1">
        <v>15.26</v>
      </c>
      <c r="R32" s="1">
        <f t="shared" si="4"/>
        <v>-5.2151238591916609E-3</v>
      </c>
      <c r="S32" s="1">
        <v>-0.11711066000000001</v>
      </c>
      <c r="T32" s="1">
        <v>-4.8113207999999998E-2</v>
      </c>
      <c r="W32" s="1"/>
    </row>
    <row r="33" spans="1:23" x14ac:dyDescent="0.2">
      <c r="A33" s="1" t="s">
        <v>13</v>
      </c>
      <c r="B33" s="1" t="s">
        <v>14</v>
      </c>
      <c r="C33" s="1" t="s">
        <v>15</v>
      </c>
      <c r="D33" s="3" t="s">
        <v>49</v>
      </c>
      <c r="E33" s="1">
        <v>7.36</v>
      </c>
      <c r="F33" s="1">
        <v>81.64</v>
      </c>
      <c r="G33" s="1">
        <v>118.1</v>
      </c>
      <c r="H33" s="1">
        <v>0.101903091</v>
      </c>
      <c r="I33" s="1">
        <f t="shared" si="2"/>
        <v>0.11657369764583529</v>
      </c>
      <c r="J33" s="1">
        <v>1.8100000000000002E-2</v>
      </c>
      <c r="K33" s="1">
        <v>-9.3286814999999995E-2</v>
      </c>
      <c r="L33" s="1">
        <v>-46.56</v>
      </c>
      <c r="M33" s="5">
        <f t="shared" si="1"/>
        <v>-0.46560000000000001</v>
      </c>
      <c r="N33" s="5">
        <f t="shared" si="0"/>
        <v>7.3599999999999999E-2</v>
      </c>
      <c r="O33" s="1">
        <v>46.6</v>
      </c>
      <c r="P33" s="1">
        <f t="shared" si="3"/>
        <v>-0.11574952561669831</v>
      </c>
      <c r="Q33" s="1">
        <v>15.11</v>
      </c>
      <c r="R33" s="1">
        <f t="shared" si="4"/>
        <v>2.7891156462585043E-2</v>
      </c>
      <c r="S33" s="1">
        <v>-0.116224229</v>
      </c>
      <c r="T33" s="1">
        <v>5.5437100000000003E-2</v>
      </c>
      <c r="W33" s="1"/>
    </row>
    <row r="34" spans="1:23" x14ac:dyDescent="0.2">
      <c r="A34" s="1" t="s">
        <v>13</v>
      </c>
      <c r="B34" s="1" t="s">
        <v>14</v>
      </c>
      <c r="C34" s="1" t="s">
        <v>15</v>
      </c>
      <c r="D34" s="3" t="s">
        <v>50</v>
      </c>
      <c r="E34" s="1">
        <v>11.98</v>
      </c>
      <c r="F34" s="1">
        <v>79.650000000000006</v>
      </c>
      <c r="G34" s="1">
        <v>120.15</v>
      </c>
      <c r="H34" s="1">
        <v>0.13736969900000001</v>
      </c>
      <c r="I34" s="1">
        <f t="shared" si="2"/>
        <v>0.12310712282669659</v>
      </c>
      <c r="J34" s="1">
        <v>1.7600000000000001E-2</v>
      </c>
      <c r="K34" s="1">
        <v>5.8669224999999998E-2</v>
      </c>
      <c r="L34" s="1">
        <v>-0.41</v>
      </c>
      <c r="M34" s="5">
        <f t="shared" si="1"/>
        <v>-4.0999999999999995E-3</v>
      </c>
      <c r="N34" s="5">
        <f t="shared" si="0"/>
        <v>0.1198</v>
      </c>
      <c r="O34" s="1">
        <v>44.7</v>
      </c>
      <c r="P34" s="1">
        <f t="shared" si="3"/>
        <v>-0.12865497076023383</v>
      </c>
      <c r="Q34" s="1">
        <v>14.95</v>
      </c>
      <c r="R34" s="1">
        <f t="shared" si="4"/>
        <v>1.4246947082767915E-2</v>
      </c>
      <c r="S34" s="1">
        <v>-3.1163643000000001E-2</v>
      </c>
      <c r="T34" s="1">
        <v>-0.106232295</v>
      </c>
      <c r="W34" s="1"/>
    </row>
    <row r="35" spans="1:23" x14ac:dyDescent="0.2">
      <c r="A35" s="1" t="s">
        <v>13</v>
      </c>
      <c r="B35" s="1" t="s">
        <v>14</v>
      </c>
      <c r="C35" s="1" t="s">
        <v>15</v>
      </c>
      <c r="D35" s="3" t="s">
        <v>51</v>
      </c>
      <c r="E35" s="1">
        <v>11.73</v>
      </c>
      <c r="F35" s="1">
        <v>78</v>
      </c>
      <c r="G35" s="1">
        <v>123.05</v>
      </c>
      <c r="H35" s="1">
        <v>0.10701107</v>
      </c>
      <c r="I35" s="1">
        <f t="shared" si="2"/>
        <v>0.12538869581123097</v>
      </c>
      <c r="J35" s="1">
        <v>-1.06E-2</v>
      </c>
      <c r="K35" s="1">
        <v>5.9474386999999997E-2</v>
      </c>
      <c r="L35" s="1">
        <v>-68.73</v>
      </c>
      <c r="M35" s="5">
        <f t="shared" si="1"/>
        <v>-0.68730000000000002</v>
      </c>
      <c r="N35" s="5">
        <f t="shared" si="0"/>
        <v>0.1173</v>
      </c>
      <c r="O35" s="1">
        <v>43.1</v>
      </c>
      <c r="P35" s="1">
        <f t="shared" si="3"/>
        <v>-0.13279678068410464</v>
      </c>
      <c r="Q35" s="1">
        <v>14.95</v>
      </c>
      <c r="R35" s="1">
        <f t="shared" si="4"/>
        <v>-8.6206896551724657E-3</v>
      </c>
      <c r="S35" s="1">
        <v>-3.1289928000000002E-2</v>
      </c>
      <c r="T35" s="1">
        <v>-7.2594650999999996E-2</v>
      </c>
      <c r="W35" s="1"/>
    </row>
    <row r="36" spans="1:23" x14ac:dyDescent="0.2">
      <c r="A36" s="1" t="s">
        <v>13</v>
      </c>
      <c r="B36" s="1" t="s">
        <v>14</v>
      </c>
      <c r="C36" s="1" t="s">
        <v>15</v>
      </c>
      <c r="D36" s="3" t="s">
        <v>52</v>
      </c>
      <c r="E36" s="1">
        <v>7.88</v>
      </c>
      <c r="F36" s="1">
        <v>85.04</v>
      </c>
      <c r="G36" s="1">
        <v>125.8</v>
      </c>
      <c r="H36" s="1">
        <v>8.6773163E-2</v>
      </c>
      <c r="I36" s="1">
        <f t="shared" si="2"/>
        <v>9.0972161998092049E-2</v>
      </c>
      <c r="J36" s="1">
        <v>-4.8999999999999998E-3</v>
      </c>
      <c r="K36" s="1">
        <v>5.8179696000000003E-2</v>
      </c>
      <c r="L36" s="1">
        <v>35.99</v>
      </c>
      <c r="M36" s="5">
        <f t="shared" si="1"/>
        <v>0.3599</v>
      </c>
      <c r="N36" s="5">
        <f t="shared" si="0"/>
        <v>7.8799999999999995E-2</v>
      </c>
      <c r="O36" s="1">
        <v>42.2</v>
      </c>
      <c r="P36" s="1">
        <f t="shared" si="3"/>
        <v>-0.12448132780082986</v>
      </c>
      <c r="Q36" s="1">
        <v>15.09</v>
      </c>
      <c r="R36" s="1">
        <f t="shared" si="4"/>
        <v>-1.1140235910878107E-2</v>
      </c>
      <c r="S36" s="1">
        <v>3.1962234999999999E-2</v>
      </c>
      <c r="T36" s="1">
        <v>3.8321770999999998E-2</v>
      </c>
      <c r="W36" s="1"/>
    </row>
    <row r="37" spans="1:23" x14ac:dyDescent="0.2">
      <c r="A37" s="1" t="s">
        <v>13</v>
      </c>
      <c r="B37" s="1" t="s">
        <v>14</v>
      </c>
      <c r="C37" s="1" t="s">
        <v>15</v>
      </c>
      <c r="D37" s="3" t="s">
        <v>53</v>
      </c>
      <c r="E37" s="1">
        <v>3.37</v>
      </c>
      <c r="F37" s="1">
        <v>84.29</v>
      </c>
      <c r="G37" s="1">
        <v>126.67</v>
      </c>
      <c r="H37" s="1">
        <v>3.2459579000000002E-2</v>
      </c>
      <c r="I37" s="1">
        <f t="shared" si="2"/>
        <v>7.2565622353937403E-2</v>
      </c>
      <c r="J37" s="1">
        <v>1.78E-2</v>
      </c>
      <c r="K37" s="1">
        <v>0.25177953600000003</v>
      </c>
      <c r="L37" s="1">
        <v>150.57</v>
      </c>
      <c r="M37" s="5">
        <f t="shared" si="1"/>
        <v>1.5057</v>
      </c>
      <c r="N37" s="5">
        <f t="shared" si="0"/>
        <v>3.3700000000000001E-2</v>
      </c>
      <c r="O37" s="1">
        <v>41.7</v>
      </c>
      <c r="P37" s="1">
        <f t="shared" si="3"/>
        <v>-0.10515021459227464</v>
      </c>
      <c r="Q37" s="1">
        <v>15.27</v>
      </c>
      <c r="R37" s="1">
        <f t="shared" si="4"/>
        <v>1.0589013898080752E-2</v>
      </c>
      <c r="S37" s="1">
        <v>0.147945414</v>
      </c>
      <c r="T37" s="1">
        <v>-7.7922080000000001E-3</v>
      </c>
      <c r="W37" s="1"/>
    </row>
    <row r="38" spans="1:23" x14ac:dyDescent="0.2">
      <c r="A38" s="1" t="s">
        <v>13</v>
      </c>
      <c r="B38" s="1" t="s">
        <v>14</v>
      </c>
      <c r="C38" s="1" t="s">
        <v>15</v>
      </c>
      <c r="D38" s="3" t="s">
        <v>54</v>
      </c>
      <c r="E38" s="1">
        <v>4.4000000000000004</v>
      </c>
      <c r="F38" s="1">
        <v>84.93</v>
      </c>
      <c r="G38" s="1">
        <v>125.49</v>
      </c>
      <c r="H38" s="1">
        <v>6.6290019000000006E-2</v>
      </c>
      <c r="I38" s="1">
        <f t="shared" si="2"/>
        <v>4.4444444444444349E-2</v>
      </c>
      <c r="J38" s="1">
        <v>-7.1999999999999998E-3</v>
      </c>
      <c r="K38" s="1">
        <v>7.3339286000000004E-2</v>
      </c>
      <c r="L38" s="1">
        <v>15.17</v>
      </c>
      <c r="M38" s="5">
        <f t="shared" si="1"/>
        <v>0.1517</v>
      </c>
      <c r="N38" s="5">
        <f t="shared" si="0"/>
        <v>4.4000000000000004E-2</v>
      </c>
      <c r="O38" s="1">
        <v>40.9</v>
      </c>
      <c r="P38" s="1">
        <f t="shared" si="3"/>
        <v>-8.5011185682326712E-2</v>
      </c>
      <c r="Q38" s="1">
        <v>15.19</v>
      </c>
      <c r="R38" s="1">
        <f t="shared" si="4"/>
        <v>1.6053511705685634E-2</v>
      </c>
      <c r="S38" s="1">
        <v>4.1259531000000002E-2</v>
      </c>
      <c r="T38" s="1">
        <v>3.9223454999999997E-2</v>
      </c>
      <c r="W38" s="1"/>
    </row>
    <row r="39" spans="1:23" x14ac:dyDescent="0.2">
      <c r="A39" s="1" t="s">
        <v>13</v>
      </c>
      <c r="B39" s="1" t="s">
        <v>14</v>
      </c>
      <c r="C39" s="1" t="s">
        <v>15</v>
      </c>
      <c r="D39" s="3" t="s">
        <v>55</v>
      </c>
      <c r="E39" s="1">
        <v>5.62</v>
      </c>
      <c r="F39" s="1">
        <v>84.93</v>
      </c>
      <c r="G39" s="1">
        <v>126.16</v>
      </c>
      <c r="H39" s="1">
        <v>8.8846153999999997E-2</v>
      </c>
      <c r="I39" s="1">
        <f t="shared" si="2"/>
        <v>2.5274278748476226E-2</v>
      </c>
      <c r="J39" s="1">
        <v>-1.4800000000000001E-2</v>
      </c>
      <c r="K39" s="1">
        <v>7.2773040999999997E-2</v>
      </c>
      <c r="L39" s="1">
        <v>265.8</v>
      </c>
      <c r="M39" s="5">
        <f t="shared" si="1"/>
        <v>2.6579999999999999</v>
      </c>
      <c r="N39" s="5">
        <f t="shared" si="0"/>
        <v>5.62E-2</v>
      </c>
      <c r="O39" s="1">
        <v>39.6</v>
      </c>
      <c r="P39" s="1">
        <f t="shared" si="3"/>
        <v>-8.1206496519721574E-2</v>
      </c>
      <c r="Q39" s="1">
        <v>15.34</v>
      </c>
      <c r="R39" s="1">
        <f t="shared" si="4"/>
        <v>2.6086956521739171E-2</v>
      </c>
      <c r="S39" s="1">
        <v>4.1447433999999998E-2</v>
      </c>
      <c r="T39" s="1">
        <v>4.2322097000000003E-2</v>
      </c>
      <c r="W39" s="1"/>
    </row>
    <row r="40" spans="1:23" x14ac:dyDescent="0.2">
      <c r="A40" s="1" t="s">
        <v>13</v>
      </c>
      <c r="B40" s="1" t="s">
        <v>14</v>
      </c>
      <c r="C40" s="1" t="s">
        <v>15</v>
      </c>
      <c r="D40" s="3" t="s">
        <v>56</v>
      </c>
      <c r="E40" s="1">
        <v>6.28</v>
      </c>
      <c r="F40" s="1">
        <v>93.22</v>
      </c>
      <c r="G40" s="1">
        <v>127.96</v>
      </c>
      <c r="H40" s="1">
        <v>9.6190027999999997E-2</v>
      </c>
      <c r="I40" s="1">
        <f t="shared" si="2"/>
        <v>1.7170111287758319E-2</v>
      </c>
      <c r="J40" s="1">
        <v>-9.4999999999999998E-3</v>
      </c>
      <c r="K40" s="1">
        <v>6.9205355999999996E-2</v>
      </c>
      <c r="L40" s="1">
        <v>12.1</v>
      </c>
      <c r="M40" s="5">
        <f t="shared" si="1"/>
        <v>0.121</v>
      </c>
      <c r="N40" s="5">
        <f t="shared" si="0"/>
        <v>6.2800000000000009E-2</v>
      </c>
      <c r="O40" s="1">
        <v>38.6</v>
      </c>
      <c r="P40" s="1">
        <f t="shared" si="3"/>
        <v>-8.5308056872037949E-2</v>
      </c>
      <c r="Q40" s="1">
        <v>15.71</v>
      </c>
      <c r="R40" s="1">
        <f t="shared" si="4"/>
        <v>4.1086812458581909E-2</v>
      </c>
      <c r="S40" s="1">
        <v>3.9130561000000001E-2</v>
      </c>
      <c r="T40" s="1">
        <v>6.6815145000000006E-2</v>
      </c>
      <c r="W40" s="1"/>
    </row>
    <row r="41" spans="1:23" x14ac:dyDescent="0.2">
      <c r="A41" s="1" t="s">
        <v>13</v>
      </c>
      <c r="B41" s="1" t="s">
        <v>14</v>
      </c>
      <c r="C41" s="1" t="s">
        <v>15</v>
      </c>
      <c r="D41" s="3" t="s">
        <v>57</v>
      </c>
      <c r="E41" s="1">
        <v>5.87</v>
      </c>
      <c r="F41" s="1">
        <v>92.97</v>
      </c>
      <c r="G41" s="1">
        <v>127.73</v>
      </c>
      <c r="H41" s="1">
        <v>0.102977815</v>
      </c>
      <c r="I41" s="1">
        <f t="shared" si="2"/>
        <v>8.368200836820102E-3</v>
      </c>
      <c r="J41" s="1">
        <v>4.7000000000000002E-3</v>
      </c>
      <c r="K41" s="1">
        <v>-0.100365537</v>
      </c>
      <c r="L41" s="1">
        <v>50.2</v>
      </c>
      <c r="M41" s="5">
        <f t="shared" si="1"/>
        <v>0.502</v>
      </c>
      <c r="N41" s="5">
        <f t="shared" si="0"/>
        <v>5.8700000000000002E-2</v>
      </c>
      <c r="O41" s="1">
        <v>37.5</v>
      </c>
      <c r="P41" s="1">
        <f t="shared" si="3"/>
        <v>-0.10071942446043172</v>
      </c>
      <c r="Q41" s="1">
        <v>15.54</v>
      </c>
      <c r="R41" s="1">
        <f t="shared" si="4"/>
        <v>1.7681728880157142E-2</v>
      </c>
      <c r="S41" s="1">
        <v>-6.9041546999999995E-2</v>
      </c>
      <c r="T41" s="1">
        <v>-1.5415939E-2</v>
      </c>
      <c r="W41" s="1"/>
    </row>
    <row r="42" spans="1:23" x14ac:dyDescent="0.2">
      <c r="A42" s="1" t="s">
        <v>13</v>
      </c>
      <c r="B42" s="1" t="s">
        <v>14</v>
      </c>
      <c r="C42" s="1" t="s">
        <v>15</v>
      </c>
      <c r="D42" s="3" t="s">
        <v>58</v>
      </c>
      <c r="E42" s="1">
        <v>5.84</v>
      </c>
      <c r="F42" s="1">
        <v>91.18</v>
      </c>
      <c r="G42" s="1">
        <v>126.75</v>
      </c>
      <c r="H42" s="1">
        <v>7.3590014999999995E-2</v>
      </c>
      <c r="I42" s="1">
        <f t="shared" si="2"/>
        <v>1.0040640688501117E-2</v>
      </c>
      <c r="J42" s="1">
        <v>-1.6500000000000001E-2</v>
      </c>
      <c r="K42" s="1">
        <v>0.123614026</v>
      </c>
      <c r="L42" s="1">
        <v>162.72999999999999</v>
      </c>
      <c r="M42" s="5">
        <f t="shared" si="1"/>
        <v>1.6273</v>
      </c>
      <c r="N42" s="5">
        <f t="shared" si="0"/>
        <v>5.8400000000000001E-2</v>
      </c>
      <c r="O42" s="1">
        <v>36.299999999999997</v>
      </c>
      <c r="P42" s="1">
        <f t="shared" si="3"/>
        <v>-0.11246943765281177</v>
      </c>
      <c r="Q42" s="1">
        <v>14.17</v>
      </c>
      <c r="R42" s="1">
        <f t="shared" si="4"/>
        <v>-6.7149440421329795E-2</v>
      </c>
      <c r="S42" s="1">
        <v>7.9439125999999999E-2</v>
      </c>
      <c r="T42" s="1">
        <v>0.120853984</v>
      </c>
      <c r="W42" s="1"/>
    </row>
    <row r="43" spans="1:23" x14ac:dyDescent="0.2">
      <c r="A43" s="1" t="s">
        <v>13</v>
      </c>
      <c r="B43" s="1" t="s">
        <v>14</v>
      </c>
      <c r="C43" s="1" t="s">
        <v>15</v>
      </c>
      <c r="D43" s="3" t="s">
        <v>59</v>
      </c>
      <c r="E43" s="1">
        <v>-2.6</v>
      </c>
      <c r="F43" s="1">
        <v>82.69</v>
      </c>
      <c r="G43" s="1">
        <v>126.59</v>
      </c>
      <c r="H43" s="1">
        <v>-2.6374661000000001E-2</v>
      </c>
      <c r="I43" s="1">
        <f t="shared" si="2"/>
        <v>3.4083703233989127E-3</v>
      </c>
      <c r="J43" s="1">
        <v>-1.44E-2</v>
      </c>
      <c r="K43" s="1">
        <v>0.12864793299999999</v>
      </c>
      <c r="L43" s="1">
        <v>-71.83</v>
      </c>
      <c r="M43" s="5">
        <f t="shared" si="1"/>
        <v>-0.71829999999999994</v>
      </c>
      <c r="N43" s="5">
        <f t="shared" si="0"/>
        <v>-2.6000000000000002E-2</v>
      </c>
      <c r="O43" s="1">
        <v>36.200000000000003</v>
      </c>
      <c r="P43" s="1">
        <f t="shared" si="3"/>
        <v>-8.5858585858585815E-2</v>
      </c>
      <c r="Q43" s="1">
        <v>13.75</v>
      </c>
      <c r="R43" s="1">
        <f t="shared" si="4"/>
        <v>-0.10365058670143415</v>
      </c>
      <c r="S43" s="1">
        <v>7.7365711000000004E-2</v>
      </c>
      <c r="T43" s="1">
        <v>-0.33920230000000001</v>
      </c>
      <c r="W43" s="1"/>
    </row>
    <row r="44" spans="1:23" x14ac:dyDescent="0.2">
      <c r="A44" s="1" t="s">
        <v>13</v>
      </c>
      <c r="B44" s="1" t="s">
        <v>14</v>
      </c>
      <c r="C44" s="1" t="s">
        <v>15</v>
      </c>
      <c r="D44" s="3" t="s">
        <v>60</v>
      </c>
      <c r="E44" s="1">
        <v>8.67</v>
      </c>
      <c r="F44" s="1">
        <v>98.17</v>
      </c>
      <c r="G44" s="1">
        <v>126.98</v>
      </c>
      <c r="H44" s="1">
        <v>5.3100192999999997E-2</v>
      </c>
      <c r="I44" s="1">
        <f t="shared" si="2"/>
        <v>-7.6586433260393081E-3</v>
      </c>
      <c r="J44" s="1">
        <v>-2.1600000000000001E-2</v>
      </c>
      <c r="K44" s="1">
        <v>0.132441742</v>
      </c>
      <c r="L44" s="1">
        <v>-13.97</v>
      </c>
      <c r="M44" s="5">
        <f t="shared" si="1"/>
        <v>-0.13970000000000002</v>
      </c>
      <c r="N44" s="5">
        <f t="shared" si="0"/>
        <v>8.6699999999999999E-2</v>
      </c>
      <c r="O44" s="1">
        <v>35.5</v>
      </c>
      <c r="P44" s="1">
        <f t="shared" si="3"/>
        <v>-8.031088082901558E-2</v>
      </c>
      <c r="Q44" s="1">
        <v>13.69</v>
      </c>
      <c r="R44" s="1">
        <f t="shared" si="4"/>
        <v>-0.12858052196053477</v>
      </c>
      <c r="S44" s="1">
        <v>8.0445267000000001E-2</v>
      </c>
      <c r="T44" s="1">
        <v>-0.22934685399999999</v>
      </c>
      <c r="W44" s="1"/>
    </row>
    <row r="45" spans="1:23" x14ac:dyDescent="0.2">
      <c r="A45" s="1" t="s">
        <v>13</v>
      </c>
      <c r="B45" s="1" t="s">
        <v>14</v>
      </c>
      <c r="C45" s="1" t="s">
        <v>15</v>
      </c>
      <c r="D45" s="3" t="s">
        <v>61</v>
      </c>
      <c r="E45" s="1">
        <v>1.49</v>
      </c>
      <c r="F45" s="1">
        <v>94.46</v>
      </c>
      <c r="G45" s="1" t="s">
        <v>16</v>
      </c>
      <c r="H45" s="1"/>
      <c r="J45" s="1">
        <v>-56.31</v>
      </c>
      <c r="L45" s="5">
        <f>J45/100</f>
        <v>-0.56310000000000004</v>
      </c>
      <c r="M45" s="5">
        <f t="shared" ref="M45" si="5">E45/100</f>
        <v>1.49E-2</v>
      </c>
      <c r="N45" s="1" t="s">
        <v>16</v>
      </c>
      <c r="O45" s="1"/>
      <c r="P45" s="1">
        <v>13.18</v>
      </c>
      <c r="Q45" s="1">
        <f>((P45-Q41)/Q41)*100%</f>
        <v>-0.15186615186615185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Song</dc:creator>
  <cp:lastModifiedBy>Microsoft Office User</cp:lastModifiedBy>
  <dcterms:created xsi:type="dcterms:W3CDTF">2021-03-17T16:55:29Z</dcterms:created>
  <dcterms:modified xsi:type="dcterms:W3CDTF">2021-04-03T03:03:23Z</dcterms:modified>
</cp:coreProperties>
</file>