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20"/>
  </bookViews>
  <sheets>
    <sheet name="可以摆烂吗180天1" sheetId="1" r:id="rId1"/>
  </sheets>
  <definedNames>
    <definedName name="_xlnm._FilterDatabase" localSheetId="0" hidden="1">可以摆烂吗180天1!$F$1:$F$98</definedName>
    <definedName name="_xlnm.Print_Titles" localSheetId="0">可以摆烂吗180天1!$1:$1</definedName>
  </definedNames>
  <calcPr calcId="144525"/>
</workbook>
</file>

<file path=xl/sharedStrings.xml><?xml version="1.0" encoding="utf-8"?>
<sst xmlns="http://schemas.openxmlformats.org/spreadsheetml/2006/main" count="1421" uniqueCount="444">
  <si>
    <t>笔记发布时间</t>
  </si>
  <si>
    <t>笔记标题</t>
  </si>
  <si>
    <t>笔记形式</t>
  </si>
  <si>
    <t>报备合作品牌</t>
  </si>
  <si>
    <t>10品牌合作人</t>
  </si>
  <si>
    <t>10商业笔记</t>
  </si>
  <si>
    <t>10推广笔记</t>
  </si>
  <si>
    <t>笔记类型</t>
  </si>
  <si>
    <t>笔记链接</t>
  </si>
  <si>
    <t>互动量</t>
  </si>
  <si>
    <t>点赞</t>
  </si>
  <si>
    <t>收藏</t>
  </si>
  <si>
    <t>评论</t>
  </si>
  <si>
    <t>分享</t>
  </si>
  <si>
    <t>预估阅读数</t>
  </si>
  <si>
    <r>
      <t>阅读</t>
    </r>
    <r>
      <rPr>
        <sz val="10"/>
        <rFont val="Arial"/>
        <charset val="0"/>
      </rPr>
      <t>/</t>
    </r>
    <r>
      <rPr>
        <sz val="10"/>
        <rFont val="宋体-简"/>
        <charset val="0"/>
      </rPr>
      <t>互动</t>
    </r>
  </si>
  <si>
    <t>星轨预测</t>
  </si>
  <si>
    <t>误差率</t>
  </si>
  <si>
    <t>达人昵称</t>
  </si>
  <si>
    <t>达人ID</t>
  </si>
  <si>
    <t>粉丝数</t>
  </si>
  <si>
    <t>达人属性</t>
  </si>
  <si>
    <t>地域</t>
  </si>
  <si>
    <t>达人小红书主页地址</t>
  </si>
  <si>
    <t>达人千瓜主页地址</t>
  </si>
  <si>
    <t>邮箱</t>
  </si>
  <si>
    <t>达人标签(前5)</t>
  </si>
  <si>
    <t>2024-01-14</t>
  </si>
  <si>
    <t>一定要单独发一次！！</t>
  </si>
  <si>
    <t>视频</t>
  </si>
  <si>
    <t>Judydoll橘朵</t>
  </si>
  <si>
    <t>彩妆</t>
  </si>
  <si>
    <t>https://www.xiaohongshu.com/discovery/item/659fcef5000000001e0081a2</t>
  </si>
  <si>
    <t>38476</t>
  </si>
  <si>
    <t>可以摆烂吗</t>
  </si>
  <si>
    <t>635603927</t>
  </si>
  <si>
    <t>腰部达人</t>
  </si>
  <si>
    <t>地球的某一片红薯地</t>
  </si>
  <si>
    <t>https://www.xiaohongshu.com/user/profile/5a557b51e8ac2b199012c969</t>
  </si>
  <si>
    <t>http://app.qian-gua.com/#/blogger/detail/1377746/97ffd7</t>
  </si>
  <si>
    <t>1589524869@qq.com</t>
  </si>
  <si>
    <t>彩妆,美妆其他,发型,接地气生活,配饰</t>
  </si>
  <si>
    <t>2024-03-28</t>
  </si>
  <si>
    <t>现！实！神！妆！</t>
  </si>
  <si>
    <t>图文</t>
  </si>
  <si>
    <t>https://www.xiaohongshu.com/discovery/item/660527ef000000001203e412</t>
  </si>
  <si>
    <t>31525</t>
  </si>
  <si>
    <t>2023-11-09</t>
  </si>
  <si>
    <t>只有化过妆的才懂这个定妆有多🐂！！</t>
  </si>
  <si>
    <t>https://www.xiaohongshu.com/discovery/item/654cb58e00000000170359f7</t>
  </si>
  <si>
    <t>21573</t>
  </si>
  <si>
    <t>2023-11-02</t>
  </si>
  <si>
    <t>cleanmakeup</t>
  </si>
  <si>
    <t>https://www.xiaohongshu.com/discovery/item/65438d72000000001f00414f</t>
  </si>
  <si>
    <t>19489</t>
  </si>
  <si>
    <t>2024-01-15</t>
  </si>
  <si>
    <t>有种从小惯到大的美</t>
  </si>
  <si>
    <t>https://www.xiaohongshu.com/discovery/item/65a4e684000000001e009999</t>
  </si>
  <si>
    <t>14373</t>
  </si>
  <si>
    <t>2023-11-15</t>
  </si>
  <si>
    <t>cleanmakeup｜秋冬🍂贵气淡妆</t>
  </si>
  <si>
    <t>https://www.xiaohongshu.com/discovery/item/6554b61a0000000032025923</t>
  </si>
  <si>
    <t>13849</t>
  </si>
  <si>
    <t>2023-12-30</t>
  </si>
  <si>
    <t>淡颜的N种淡妆～</t>
  </si>
  <si>
    <t>https://www.xiaohongshu.com/discovery/item/65902566000000001d03301c</t>
  </si>
  <si>
    <t>8641</t>
  </si>
  <si>
    <t>2024-03-14</t>
  </si>
  <si>
    <t>春日白开水蜜桃妆🧊</t>
  </si>
  <si>
    <t>https://www.xiaohongshu.com/discovery/item/65f0432e0000000012020433</t>
  </si>
  <si>
    <t>7756</t>
  </si>
  <si>
    <t>2023-10-17</t>
  </si>
  <si>
    <t>我心中的白月光</t>
  </si>
  <si>
    <t>Tom Ford Beauty</t>
  </si>
  <si>
    <t>https://www.xiaohongshu.com/discovery/item/652e4b42000000001e0338bd</t>
  </si>
  <si>
    <t>7046</t>
  </si>
  <si>
    <t>2024-01-17</t>
  </si>
  <si>
    <t>有一种从小惯到大的美</t>
  </si>
  <si>
    <t>https://www.xiaohongshu.com/discovery/item/65a5004b0000000015000e2d</t>
  </si>
  <si>
    <t>7340</t>
  </si>
  <si>
    <t>2024-03-10</t>
  </si>
  <si>
    <t>只有早八人才懂这个妆的含金量。。。</t>
  </si>
  <si>
    <t>CLIO珂莱欧</t>
  </si>
  <si>
    <t>https://www.xiaohongshu.com/discovery/item/65eae4be0000000003035bf6</t>
  </si>
  <si>
    <t>6776</t>
  </si>
  <si>
    <t>2023-12-26</t>
  </si>
  <si>
    <t>1不1只有女生才懂啊！！</t>
  </si>
  <si>
    <t>https://www.xiaohongshu.com/discovery/item/658a955d000000001e0057d4</t>
  </si>
  <si>
    <t>5228</t>
  </si>
  <si>
    <t>2023-11-04</t>
  </si>
  <si>
    <t>20w人看过的cleanmakeup妆！谁化谁好看！</t>
  </si>
  <si>
    <t>https://www.xiaohongshu.com/discovery/item/6546175e000000001e00e97d</t>
  </si>
  <si>
    <t>5856</t>
  </si>
  <si>
    <t>2024-01-02</t>
  </si>
  <si>
    <t>我刚起床就长这样啊！</t>
  </si>
  <si>
    <t>https://www.xiaohongshu.com/discovery/item/6593f63200000000110146b2</t>
  </si>
  <si>
    <t>4528</t>
  </si>
  <si>
    <t>2024-01-21</t>
  </si>
  <si>
    <t>理想妆容出现了。。。</t>
  </si>
  <si>
    <t>https://www.xiaohongshu.com/discovery/item/65ad1cef000000002d0350d2</t>
  </si>
  <si>
    <t>5035</t>
  </si>
  <si>
    <t>2024-03-12</t>
  </si>
  <si>
    <t>只有化过妆的才懂这个底妆有多🐂！！</t>
  </si>
  <si>
    <t>MAKE UP FOR EVER玫珂菲</t>
  </si>
  <si>
    <t>https://www.xiaohongshu.com/discovery/item/65eed55f000000000d00e122</t>
  </si>
  <si>
    <t>4442</t>
  </si>
  <si>
    <t>2023-10-23</t>
  </si>
  <si>
    <t>淡颜化白开水妆真的美疯！5mins搞定</t>
  </si>
  <si>
    <t>Touch in Sol光之滢</t>
  </si>
  <si>
    <t>https://www.xiaohongshu.com/discovery/item/6535fb53000000001e02e7ba</t>
  </si>
  <si>
    <t>4481</t>
  </si>
  <si>
    <t>2023-12-28</t>
  </si>
  <si>
    <t>cleanmakeup|日系淡妆</t>
  </si>
  <si>
    <t>https://www.xiaohongshu.com/discovery/item/658d3b5d0000000015002a6b</t>
  </si>
  <si>
    <t>4290</t>
  </si>
  <si>
    <t>2023-12-22</t>
  </si>
  <si>
    <t>https://www.xiaohongshu.com/discovery/item/658550b1000000003801ec61</t>
  </si>
  <si>
    <t>4003</t>
  </si>
  <si>
    <t>2024-03-18</t>
  </si>
  <si>
    <t>早八伪素颜妆已next level</t>
  </si>
  <si>
    <t>CLARINS娇韵诗</t>
  </si>
  <si>
    <t>https://www.xiaohongshu.com/discovery/item/65f3f1840000000012023b91</t>
  </si>
  <si>
    <t>3997</t>
  </si>
  <si>
    <t>2023-11-17</t>
  </si>
  <si>
    <t>秋冬贵气淡妆！好适合淡颜！！</t>
  </si>
  <si>
    <t>https://www.xiaohongshu.com/discovery/item/655740640000000032004a11</t>
  </si>
  <si>
    <t>4296</t>
  </si>
  <si>
    <t>2023-11-16</t>
  </si>
  <si>
    <t>裸门永存</t>
  </si>
  <si>
    <t>花西子Florasis</t>
  </si>
  <si>
    <t>https://www.xiaohongshu.com/discovery/item/655306830000000017035e36</t>
  </si>
  <si>
    <t>3224</t>
  </si>
  <si>
    <t>2023-12-14</t>
  </si>
  <si>
    <t>淡颜！请把韩系氧气妆焊在脸上！</t>
  </si>
  <si>
    <t>https://www.xiaohongshu.com/discovery/item/65798573000000003c013bf5</t>
  </si>
  <si>
    <t>3827</t>
  </si>
  <si>
    <t>2023-12-04</t>
  </si>
  <si>
    <t>淡颜一旦接触水光肌</t>
  </si>
  <si>
    <t>https://www.xiaohongshu.com/discovery/item/656d950e0000000038037159</t>
  </si>
  <si>
    <t>3374</t>
  </si>
  <si>
    <t>2023-10-31</t>
  </si>
  <si>
    <t>清透玫瑰妆！淡颜化这个好有氛围感！</t>
  </si>
  <si>
    <t>https://www.xiaohongshu.com/discovery/item/6540dec8000000001e02ec5b</t>
  </si>
  <si>
    <t>4026</t>
  </si>
  <si>
    <t>2024-03-06</t>
  </si>
  <si>
    <t>谁懂氧气感淡颜妆的杀伤力</t>
  </si>
  <si>
    <t>NARS</t>
  </si>
  <si>
    <t>https://www.xiaohongshu.com/discovery/item/65e825dc0000000003036121</t>
  </si>
  <si>
    <t>3382</t>
  </si>
  <si>
    <t>2024-02-12</t>
  </si>
  <si>
    <t>谁懂这个眼妆的含金量啊。。。</t>
  </si>
  <si>
    <t>https://www.xiaohongshu.com/discovery/item/65c321050000000007029dfd</t>
  </si>
  <si>
    <t>3394</t>
  </si>
  <si>
    <t>2023-12-23</t>
  </si>
  <si>
    <t>这个妆真的会把淡颜的优势无限放大。。。</t>
  </si>
  <si>
    <t>Bobbi Brown 芭比波朗</t>
  </si>
  <si>
    <t>https://www.xiaohongshu.com/discovery/item/658281a6000000003802a52c</t>
  </si>
  <si>
    <t>3221</t>
  </si>
  <si>
    <t>2023-11-18</t>
  </si>
  <si>
    <t>韩系美拉德！淡颜化这个满满精致感！</t>
  </si>
  <si>
    <t>尧光</t>
  </si>
  <si>
    <t>https://www.xiaohongshu.com/discovery/item/655480a800000000170376b3</t>
  </si>
  <si>
    <t>2578</t>
  </si>
  <si>
    <t>2024-02-03</t>
  </si>
  <si>
    <t>有一种毫不费力的美</t>
  </si>
  <si>
    <t>https://www.xiaohongshu.com/discovery/item/65be2da800000000080220c8</t>
  </si>
  <si>
    <t>2178</t>
  </si>
  <si>
    <t>2024-03-22</t>
  </si>
  <si>
    <t>cleanmakeup|春夏原生裸透妆🧊</t>
  </si>
  <si>
    <t>https://www.xiaohongshu.com/discovery/item/65faafbb000000001203f485</t>
  </si>
  <si>
    <t>2467</t>
  </si>
  <si>
    <t>2024-03-25</t>
  </si>
  <si>
    <t>https://www.xiaohongshu.com/discovery/item/660138cf00000000120239a1</t>
  </si>
  <si>
    <t>2736</t>
  </si>
  <si>
    <t>2023-10-25</t>
  </si>
  <si>
    <t>随机迷倒100个淡颜美眉！！</t>
  </si>
  <si>
    <t>https://www.xiaohongshu.com/discovery/item/6537a37a000000001e00d464</t>
  </si>
  <si>
    <t>2102</t>
  </si>
  <si>
    <t>2024-01-09</t>
  </si>
  <si>
    <t>我都不敢想化完这个妆的我。。。</t>
  </si>
  <si>
    <t>Maybelline美宝莲纽约</t>
  </si>
  <si>
    <t>https://www.xiaohongshu.com/discovery/item/659cec31000000001a02883d</t>
  </si>
  <si>
    <t>2274</t>
  </si>
  <si>
    <t>2024-02-07</t>
  </si>
  <si>
    <t>淡颜迅速爱上。。。</t>
  </si>
  <si>
    <t>https://www.xiaohongshu.com/discovery/item/65c0d36d000000002c034649</t>
  </si>
  <si>
    <t>2452</t>
  </si>
  <si>
    <t>2023-11-06</t>
  </si>
  <si>
    <t>终于降温啦</t>
  </si>
  <si>
    <t>https://www.xiaohongshu.com/discovery/item/6548d55f000000001e03f388</t>
  </si>
  <si>
    <t>2031</t>
  </si>
  <si>
    <t>2024-02-25</t>
  </si>
  <si>
    <t>毛戈平MGP</t>
  </si>
  <si>
    <t>https://www.xiaohongshu.com/discovery/item/65d3156f00000000070078fa</t>
  </si>
  <si>
    <t>2544</t>
  </si>
  <si>
    <t>2023-12-06</t>
  </si>
  <si>
    <t>妈呀！判出哑门！！我终于。。。</t>
  </si>
  <si>
    <t>https://www.xiaohongshu.com/discovery/item/6570463d000000003802e751</t>
  </si>
  <si>
    <t>2137</t>
  </si>
  <si>
    <t>2024-01-11</t>
  </si>
  <si>
    <t>白开水妆才1淡颜的统治区。。。</t>
  </si>
  <si>
    <t>https://www.xiaohongshu.com/discovery/item/659f63e7000000001102eb4e</t>
  </si>
  <si>
    <t>2158</t>
  </si>
  <si>
    <t>2024-01-23</t>
  </si>
  <si>
    <t>老钱风版clean makeup！淡颜也贵气又高级！</t>
  </si>
  <si>
    <t>奥伦纳素</t>
  </si>
  <si>
    <t>https://www.xiaohongshu.com/discovery/item/65ae2684000000002d001c84</t>
  </si>
  <si>
    <t>2450</t>
  </si>
  <si>
    <t>2024-01-19</t>
  </si>
  <si>
    <t>韩系白开水妆才1淡颜的统治区。。。</t>
  </si>
  <si>
    <t>兰蔻LANCOME</t>
  </si>
  <si>
    <t>https://www.xiaohongshu.com/discovery/item/65aa5bf7000000002c034533</t>
  </si>
  <si>
    <t>1923</t>
  </si>
  <si>
    <t>2023-11-08</t>
  </si>
  <si>
    <t>草莓汽水妆|淡颜化这个元气又温柔！</t>
  </si>
  <si>
    <t>https://www.xiaohongshu.com/discovery/item/654b7ae1000000001b00c9d4</t>
  </si>
  <si>
    <t>1689</t>
  </si>
  <si>
    <t>2023-12-12</t>
  </si>
  <si>
    <t>这1不1你们在找的韩系超清透🫧眼猪猪</t>
  </si>
  <si>
    <t>视客眼镜网</t>
  </si>
  <si>
    <t>https://www.xiaohongshu.com/discovery/item/657018f2000000003802d709</t>
  </si>
  <si>
    <t>1646</t>
  </si>
  <si>
    <t>2024-02-23</t>
  </si>
  <si>
    <t>这才1淡颜春天该化的妆！</t>
  </si>
  <si>
    <t>ZEESEA滋色</t>
  </si>
  <si>
    <t>https://www.xiaohongshu.com/discovery/item/65d72607000000000102953d</t>
  </si>
  <si>
    <t>1617</t>
  </si>
  <si>
    <t>2023-12-08</t>
  </si>
  <si>
    <t>水光肌只有一次和无数次！！！</t>
  </si>
  <si>
    <t>https://www.xiaohongshu.com/discovery/item/657277f6000000003802695e</t>
  </si>
  <si>
    <t>1631</t>
  </si>
  <si>
    <t>2024-02-27</t>
  </si>
  <si>
    <t>还原本我</t>
  </si>
  <si>
    <t>https://www.xiaohongshu.com/discovery/item/65dda51f0000000007025164</t>
  </si>
  <si>
    <t>1468</t>
  </si>
  <si>
    <t>2024-02-22</t>
  </si>
  <si>
    <t>喜欢的妆就要天天化！！</t>
  </si>
  <si>
    <t>https://www.xiaohongshu.com/discovery/item/65d72bf30000000007024b1f</t>
  </si>
  <si>
    <t>1331</t>
  </si>
  <si>
    <t>2024-02-05</t>
  </si>
  <si>
    <t>有种毫不费力的美</t>
  </si>
  <si>
    <t>https://www.xiaohongshu.com/discovery/item/65bf37d8000000002c03f252</t>
  </si>
  <si>
    <t>1456</t>
  </si>
  <si>
    <t>2023-11-11</t>
  </si>
  <si>
    <t>韩系美拉德</t>
  </si>
  <si>
    <t>https://www.xiaohongshu.com/discovery/item/654f5276000000001100e0fc</t>
  </si>
  <si>
    <t>1232</t>
  </si>
  <si>
    <t>2023-10-29</t>
  </si>
  <si>
    <t>粉色娇嫩</t>
  </si>
  <si>
    <t>https://www.xiaohongshu.com/discovery/item/653dccfe000000001f038532</t>
  </si>
  <si>
    <t>1201</t>
  </si>
  <si>
    <t>2024-02-24</t>
  </si>
  <si>
    <t>https://www.xiaohongshu.com/discovery/item/65d9a8fe000000000702722b</t>
  </si>
  <si>
    <t>1528</t>
  </si>
  <si>
    <t>2023-12-20</t>
  </si>
  <si>
    <t>我急需让你们知道这个。。。</t>
  </si>
  <si>
    <t>https://www.xiaohongshu.com/discovery/item/65817aa3000000001502da4c</t>
  </si>
  <si>
    <t>1327</t>
  </si>
  <si>
    <t>2024-03-20</t>
  </si>
  <si>
    <t>我去。。。头一次这么具像化</t>
  </si>
  <si>
    <t>https://www.xiaohongshu.com/discovery/item/65fa90e2000000001203f7ae</t>
  </si>
  <si>
    <t>1052</t>
  </si>
  <si>
    <t>2024-01-18</t>
  </si>
  <si>
    <t>这妆。。怎么A里I气的啊</t>
  </si>
  <si>
    <t>https://www.xiaohongshu.com/discovery/item/65a91e36000000002b00334c</t>
  </si>
  <si>
    <t>1034</t>
  </si>
  <si>
    <t>2023-11-22</t>
  </si>
  <si>
    <t>早八人！10分钟清透裸妆！</t>
  </si>
  <si>
    <t>https://www.xiaohongshu.com/discovery/item/655d64cd000000001b0370dd</t>
  </si>
  <si>
    <t>1193</t>
  </si>
  <si>
    <t>2023-12-05</t>
  </si>
  <si>
    <t>被同事夸超干净的早八妆！美美通勤</t>
  </si>
  <si>
    <t>Focallure菲鹿儿</t>
  </si>
  <si>
    <t>https://www.xiaohongshu.com/discovery/item/6569620f000000003802cc12</t>
  </si>
  <si>
    <t>1017</t>
  </si>
  <si>
    <t>2024-01-25</t>
  </si>
  <si>
    <t>新中式白开水才1顶流！</t>
  </si>
  <si>
    <t>彩棠TIMAGE</t>
  </si>
  <si>
    <t>https://www.xiaohongshu.com/discovery/item/65b0a826000000002b03cc30</t>
  </si>
  <si>
    <t>913</t>
  </si>
  <si>
    <t>2024-02-29</t>
  </si>
  <si>
    <t>https://www.xiaohongshu.com/discovery/item/65e03551000000000400132d</t>
  </si>
  <si>
    <t>962</t>
  </si>
  <si>
    <t>2024-01-29</t>
  </si>
  <si>
    <t>新年每天要化的妆出现了。。。</t>
  </si>
  <si>
    <t>https://www.xiaohongshu.com/discovery/item/65b73a23000000002c03e833</t>
  </si>
  <si>
    <t>873</t>
  </si>
  <si>
    <t>2023-10-10</t>
  </si>
  <si>
    <t>淡颜跟韩妆锁了！！</t>
  </si>
  <si>
    <t>https://www.xiaohongshu.com/discovery/item/65250bb0000000001f037fa6</t>
  </si>
  <si>
    <t>987</t>
  </si>
  <si>
    <t>2024-03-04</t>
  </si>
  <si>
    <t>万万次春和景明</t>
  </si>
  <si>
    <t>https://www.xiaohongshu.com/discovery/item/65e54440000000000102a2f6</t>
  </si>
  <si>
    <t>803</t>
  </si>
  <si>
    <t>2023-11-23</t>
  </si>
  <si>
    <t>cleanmakeup|清透贵气裸感玫瑰妆</t>
  </si>
  <si>
    <t>NATASHA DENONA MAKEUP</t>
  </si>
  <si>
    <t>https://www.xiaohongshu.com/discovery/item/655c2be5000000001b00ea78</t>
  </si>
  <si>
    <t>815</t>
  </si>
  <si>
    <t>2023-10-09</t>
  </si>
  <si>
    <t>秋冬就1偏爱奶油肌！！谁懂！！！</t>
  </si>
  <si>
    <t>https://www.xiaohongshu.com/discovery/item/65224ffe000000001e00efd6</t>
  </si>
  <si>
    <t>789</t>
  </si>
  <si>
    <t>2024-01-07</t>
  </si>
  <si>
    <t>谁懂这个妆的含金量！！</t>
  </si>
  <si>
    <t>https://www.xiaohongshu.com/discovery/item/659aabcd000000001802bf6f</t>
  </si>
  <si>
    <t>649</t>
  </si>
  <si>
    <t>2024-02-16</t>
  </si>
  <si>
    <t>被问爆的9把刷子！🈚️广！</t>
  </si>
  <si>
    <t>https://www.xiaohongshu.com/discovery/item/65cedf2f0000000007005c55</t>
  </si>
  <si>
    <t>744</t>
  </si>
  <si>
    <t>2024-01-05</t>
  </si>
  <si>
    <t>水光肌只有0次和无数次</t>
  </si>
  <si>
    <t>科颜氏Kiehl's</t>
  </si>
  <si>
    <t>https://www.xiaohongshu.com/discovery/item/65967f32000000001e007920</t>
  </si>
  <si>
    <t>612</t>
  </si>
  <si>
    <t>2024-01-04</t>
  </si>
  <si>
    <t>🚗车内自然光！！5mins搞定伪素颜！</t>
  </si>
  <si>
    <t>https://www.xiaohongshu.com/discovery/item/659675a9000000001e0058d9</t>
  </si>
  <si>
    <t>642</t>
  </si>
  <si>
    <t>2024-01-31</t>
  </si>
  <si>
    <t>MAC魅可</t>
  </si>
  <si>
    <t>https://www.xiaohongshu.com/discovery/item/65b76221000000002c03fc30</t>
  </si>
  <si>
    <t>563</t>
  </si>
  <si>
    <t>2024-03-02</t>
  </si>
  <si>
    <t>面若桃花</t>
  </si>
  <si>
    <t>https://www.xiaohongshu.com/discovery/item/65e3099a0000000004000758</t>
  </si>
  <si>
    <t>447</t>
  </si>
  <si>
    <t>2024-02-01</t>
  </si>
  <si>
    <t>明明什么都化了</t>
  </si>
  <si>
    <t>https://www.xiaohongshu.com/discovery/item/65bb5a010000000008020452</t>
  </si>
  <si>
    <t>461</t>
  </si>
  <si>
    <t>2023-11-13</t>
  </si>
  <si>
    <t>淡颜第一次尝试粉眉…</t>
  </si>
  <si>
    <t>INSBAHA原色波塔</t>
  </si>
  <si>
    <t>https://www.xiaohongshu.com/discovery/item/6549f3d1000000001d016606</t>
  </si>
  <si>
    <t>426</t>
  </si>
  <si>
    <t>2024-02-21</t>
  </si>
  <si>
    <t>CT夏洛特蒂铂丽</t>
  </si>
  <si>
    <t>https://www.xiaohongshu.com/discovery/item/65d4432800000000070241c2</t>
  </si>
  <si>
    <t>500</t>
  </si>
  <si>
    <t>2024-01-26</t>
  </si>
  <si>
    <t>谁都抗拒不了普通美女。。。</t>
  </si>
  <si>
    <t>https://www.xiaohongshu.com/discovery/item/65b36794000000002c013a6d</t>
  </si>
  <si>
    <t>399</t>
  </si>
  <si>
    <t>2023-12-19</t>
  </si>
  <si>
    <t>淡颜化韩妆只有0次和无数次！！</t>
  </si>
  <si>
    <t>https://www.xiaohongshu.com/discovery/item/65798333000000001502d67c</t>
  </si>
  <si>
    <t>478</t>
  </si>
  <si>
    <t>2024-02-18</t>
  </si>
  <si>
    <t>很喜欢今天的妆</t>
  </si>
  <si>
    <t>https://www.xiaohongshu.com/discovery/item/65d1bc810000000007004fd7</t>
  </si>
  <si>
    <t>410</t>
  </si>
  <si>
    <t>2023-10-05</t>
  </si>
  <si>
    <t>万能淡妆公式|通勤还得淡妆！早八5mins搞定</t>
  </si>
  <si>
    <t>https://www.xiaohongshu.com/discovery/item/65164072000000001f03922e</t>
  </si>
  <si>
    <t>493</t>
  </si>
  <si>
    <t>2023-11-25</t>
  </si>
  <si>
    <t>cleanmakeup｜淡颜无法抗拒的清透感❄️</t>
  </si>
  <si>
    <t>https://www.xiaohongshu.com/discovery/item/6561e0e5000000003103f7d5</t>
  </si>
  <si>
    <t>347</t>
  </si>
  <si>
    <t>2023-10-28</t>
  </si>
  <si>
    <t>迷倒100个女大学生！！早八通勤戴什么👀</t>
  </si>
  <si>
    <t>https://www.xiaohongshu.com/discovery/item/652f592b000000001e00deb5</t>
  </si>
  <si>
    <t>344</t>
  </si>
  <si>
    <t>2024-02-10</t>
  </si>
  <si>
    <t>我一定要把你们教会！！发量直接翻倍！！</t>
  </si>
  <si>
    <t>发型</t>
  </si>
  <si>
    <t>https://www.xiaohongshu.com/discovery/item/65bf32e7000000002c03db97</t>
  </si>
  <si>
    <t>412</t>
  </si>
  <si>
    <t>2023-12-01</t>
  </si>
  <si>
    <t>cleanmakeup|秋冬🍂裸感淡妆</t>
  </si>
  <si>
    <t>REVITALASH美妆</t>
  </si>
  <si>
    <t>https://www.xiaohongshu.com/discovery/item/6568297e00000000380269fd</t>
  </si>
  <si>
    <t>333</t>
  </si>
  <si>
    <t>2023-11-27</t>
  </si>
  <si>
    <t>cleanmakeup|淡颜 永远为清透感着迷❄️</t>
  </si>
  <si>
    <t>https://www.xiaohongshu.com/discovery/item/65645983000000000d016bc6</t>
  </si>
  <si>
    <t>383</t>
  </si>
  <si>
    <t>2023-10-21</t>
  </si>
  <si>
    <t>秋冬美拉德！淡颜化这个真的好漂亮！</t>
  </si>
  <si>
    <t>https://www.xiaohongshu.com/discovery/item/6533bd03000000001f007b53</t>
  </si>
  <si>
    <t>2023-12-10</t>
  </si>
  <si>
    <t>❄️冬日馥郁玫瑰妆！小小贵气一下！</t>
  </si>
  <si>
    <t>https://www.xiaohongshu.com/discovery/item/656d999d000000003c010e47</t>
  </si>
  <si>
    <t>373</t>
  </si>
  <si>
    <t>2023-10-26</t>
  </si>
  <si>
    <t>听说越潦草的方法越好用</t>
  </si>
  <si>
    <t>https://www.xiaohongshu.com/discovery/item/653a2f4e000000001f03b214</t>
  </si>
  <si>
    <t>356</t>
  </si>
  <si>
    <t>2023-10-08</t>
  </si>
  <si>
    <t>只有女生才懂！浅眉真的拿捏氛围感！</t>
  </si>
  <si>
    <t>RED CHAMBER 纯净美妆</t>
  </si>
  <si>
    <t>https://www.xiaohongshu.com/discovery/item/65224ddf000000001e00e164</t>
  </si>
  <si>
    <t>372</t>
  </si>
  <si>
    <t>2023-10-20</t>
  </si>
  <si>
    <t>淡颜日抛美瞳自助种草3️⃣约会氛围系</t>
  </si>
  <si>
    <t>人鱼姬美瞳</t>
  </si>
  <si>
    <t>https://www.xiaohongshu.com/discovery/item/652d1726000000001f0389e9</t>
  </si>
  <si>
    <t>278</t>
  </si>
  <si>
    <t>2024-01-13</t>
  </si>
  <si>
    <t>3CE STYLENANDA</t>
  </si>
  <si>
    <t>https://www.xiaohongshu.com/discovery/item/65a113d7000000001a003f8d</t>
  </si>
  <si>
    <t>288</t>
  </si>
  <si>
    <t>2023-10-15</t>
  </si>
  <si>
    <t>美拥了！低饱和跟淡颜好配！</t>
  </si>
  <si>
    <t>https://www.xiaohongshu.com/discovery/item/652bb487000000001e00c062</t>
  </si>
  <si>
    <t>294</t>
  </si>
  <si>
    <t>2023-12-17</t>
  </si>
  <si>
    <t>🎄❄️淡颜快来试试毛茸茸冻伤妆</t>
  </si>
  <si>
    <t>https://www.xiaohongshu.com/discovery/item/657981a7000000003903364e</t>
  </si>
  <si>
    <t>270</t>
  </si>
  <si>
    <t>2023-10-11</t>
  </si>
  <si>
    <t>裸门永存！！</t>
  </si>
  <si>
    <t>https://www.xiaohongshu.com/discovery/item/65266223000000001e02eb82</t>
  </si>
  <si>
    <t>124</t>
  </si>
  <si>
    <t>2023-10-12</t>
  </si>
  <si>
    <t>整条假睫毛怎么贴（新手必看）</t>
  </si>
  <si>
    <t>KAKACOLOR 偶彩</t>
  </si>
  <si>
    <t>https://www.xiaohongshu.com/discovery/item/6526540d000000001e03eb82</t>
  </si>
  <si>
    <t>132</t>
  </si>
  <si>
    <t>2023-12-07</t>
  </si>
  <si>
    <t>质疑水光肌 爱上水光肌</t>
  </si>
  <si>
    <t>https://www.xiaohongshu.com/discovery/item/65718988000000003802b9e9</t>
  </si>
  <si>
    <t>95</t>
  </si>
  <si>
    <t>2023-12-02</t>
  </si>
  <si>
    <t>100w人都在问的清透水光感㊙️来了！</t>
  </si>
  <si>
    <t>https://www.xiaohongshu.com/discovery/item/656b1368000000003a008535</t>
  </si>
  <si>
    <t>104</t>
  </si>
  <si>
    <t>2023-10-13</t>
  </si>
  <si>
    <t>淡颜日抛美瞳自助种草2️⃣早八通勤款</t>
  </si>
  <si>
    <t>琦洛丽</t>
  </si>
  <si>
    <t>https://www.xiaohongshu.com/discovery/item/65237b27000000001e031d13</t>
  </si>
  <si>
    <t>77</t>
  </si>
  <si>
    <t>2024-03-19</t>
  </si>
  <si>
    <t>一万次的春和景明☀</t>
  </si>
  <si>
    <t>https://www.xiaohongshu.com/discovery/item/65f953ec0000000012021038</t>
  </si>
  <si>
    <t>2023-11-21</t>
  </si>
  <si>
    <t>https://www.xiaohongshu.com/discovery/item/655ae52d000000001b00f6ff</t>
  </si>
  <si>
    <t>6</t>
  </si>
  <si>
    <t>2023-10-16</t>
  </si>
  <si>
    <t>https://www.xiaohongshu.com/discovery/item/652d19d70000000020002b50</t>
  </si>
  <si>
    <t>2</t>
  </si>
</sst>
</file>

<file path=xl/styles.xml><?xml version="1.0" encoding="utf-8"?>
<styleSheet xmlns="http://schemas.openxmlformats.org/spreadsheetml/2006/main">
  <numFmts count="5">
    <numFmt numFmtId="176" formatCode="0.00_);[Red]\(0.00\)"/>
    <numFmt numFmtId="177" formatCode="_(&quot;$&quot;* #,##0.00_);_(&quot;$&quot;* \(#,##0.00\);_(&quot;$&quot;* &quot;-&quot;??_);_(@_)"/>
    <numFmt numFmtId="178" formatCode="_(* #,##0_);_(* \(#,##0\);_(* &quot;-&quot;_);_(@_)"/>
    <numFmt numFmtId="179" formatCode="_(* #,##0.00_);_(* \(#,##0.00\);_(* &quot;-&quot;??_);_(@_)"/>
    <numFmt numFmtId="180" formatCode="_(&quot;$&quot;* #,##0_);_(&quot;$&quot;* \(#,##0\);_(&quot;$&quot;* &quot;-&quot;_);_(@_)"/>
  </numFmts>
  <fonts count="22">
    <font>
      <sz val="10"/>
      <name val="Arial"/>
      <charset val="0"/>
    </font>
    <font>
      <sz val="10"/>
      <name val="宋体-简"/>
      <charset val="0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/>
    <xf numFmtId="0" fontId="5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5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/>
    <xf numFmtId="0" fontId="7" fillId="11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9" borderId="3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180" fontId="0" fillId="0" borderId="0" applyFont="0" applyFill="0" applyBorder="0" applyAlignment="0" applyProtection="0"/>
    <xf numFmtId="0" fontId="21" fillId="0" borderId="5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7">
    <xf numFmtId="0" fontId="0" fillId="0" borderId="0" xfId="0"/>
    <xf numFmtId="49" fontId="0" fillId="0" borderId="0" xfId="0" applyNumberFormat="1"/>
    <xf numFmtId="0" fontId="1" fillId="0" borderId="0" xfId="0" applyFont="1"/>
    <xf numFmtId="176" fontId="0" fillId="0" borderId="0" xfId="0" applyNumberFormat="1"/>
    <xf numFmtId="0" fontId="2" fillId="0" borderId="0" xfId="41" applyAlignment="1"/>
    <xf numFmtId="0" fontId="0" fillId="0" borderId="0" xfId="0" applyFont="1"/>
    <xf numFmtId="9" fontId="0" fillId="0" borderId="0" xfId="9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xiaohongshu.com/discovery/item/65f3f1840000000012023b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 showOutlineSymbols="0"/>
    <pageSetUpPr fitToPage="1"/>
  </sheetPr>
  <dimension ref="A1:AA98"/>
  <sheetViews>
    <sheetView tabSelected="1" zoomScale="112" zoomScaleNormal="112" zoomScaleSheetLayoutView="60" topLeftCell="G1" workbookViewId="0">
      <selection activeCell="Q100" sqref="Q100"/>
    </sheetView>
  </sheetViews>
  <sheetFormatPr defaultColWidth="9.14285714285714" defaultRowHeight="12"/>
  <cols>
    <col min="1" max="1" width="12.2142857142857" customWidth="1"/>
    <col min="2" max="2" width="15.2678571428571" customWidth="1"/>
    <col min="3" max="3" width="9.5625" customWidth="1"/>
    <col min="4" max="4" width="20" customWidth="1"/>
    <col min="6" max="6" width="8.10714285714286" customWidth="1"/>
    <col min="7" max="7" width="8.23214285714286" customWidth="1"/>
    <col min="9" max="9" width="9.5625" customWidth="1"/>
    <col min="10" max="10" width="9.14285714285714" style="1"/>
    <col min="11" max="11" width="6.77678571428571" customWidth="1"/>
    <col min="13" max="13" width="9.29464285714286" customWidth="1"/>
    <col min="14" max="14" width="9.83035714285714" customWidth="1"/>
    <col min="16" max="17" width="12.3482142857143" customWidth="1"/>
    <col min="18" max="30" width="20" customWidth="1"/>
    <col min="32" max="32" width="20" customWidth="1"/>
    <col min="34" max="36" width="20" customWidth="1"/>
  </cols>
  <sheetData>
    <row r="1" ht="15" spans="1:27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2" t="s">
        <v>15</v>
      </c>
      <c r="Q1" s="2" t="s">
        <v>16</v>
      </c>
      <c r="R1" s="2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>
      <c r="A2" t="s">
        <v>27</v>
      </c>
      <c r="B2" t="s">
        <v>28</v>
      </c>
      <c r="C2" t="s">
        <v>29</v>
      </c>
      <c r="D2" t="s">
        <v>30</v>
      </c>
      <c r="E2">
        <v>1</v>
      </c>
      <c r="F2">
        <v>1</v>
      </c>
      <c r="G2">
        <v>1</v>
      </c>
      <c r="H2" t="s">
        <v>31</v>
      </c>
      <c r="I2" t="s">
        <v>32</v>
      </c>
      <c r="J2" s="1" t="s">
        <v>33</v>
      </c>
      <c r="K2">
        <v>29653</v>
      </c>
      <c r="L2">
        <v>8610</v>
      </c>
      <c r="M2">
        <v>213</v>
      </c>
      <c r="N2">
        <v>137</v>
      </c>
      <c r="O2">
        <v>387173</v>
      </c>
      <c r="P2" s="5">
        <f>O2/J2</f>
        <v>10.0627144193783</v>
      </c>
      <c r="Q2" s="5">
        <f>5428.586+24.827*K2-40.844*L2+220.348*M2</f>
        <v>436890.901</v>
      </c>
      <c r="R2" s="6">
        <f>(Q2-O2)/O2</f>
        <v>0.128412624330726</v>
      </c>
      <c r="S2" t="s">
        <v>34</v>
      </c>
      <c r="T2" t="s">
        <v>35</v>
      </c>
      <c r="U2">
        <v>58797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  <c r="AA2" t="s">
        <v>41</v>
      </c>
    </row>
    <row r="3" spans="1:27">
      <c r="A3" t="s">
        <v>42</v>
      </c>
      <c r="B3" t="s">
        <v>43</v>
      </c>
      <c r="C3" t="s">
        <v>44</v>
      </c>
      <c r="E3">
        <v>1</v>
      </c>
      <c r="F3">
        <v>0</v>
      </c>
      <c r="G3">
        <v>0</v>
      </c>
      <c r="H3" t="s">
        <v>31</v>
      </c>
      <c r="I3" t="s">
        <v>45</v>
      </c>
      <c r="J3" s="1" t="s">
        <v>46</v>
      </c>
      <c r="K3">
        <v>24401</v>
      </c>
      <c r="L3">
        <v>6363</v>
      </c>
      <c r="M3">
        <v>761</v>
      </c>
      <c r="N3">
        <v>585</v>
      </c>
      <c r="O3">
        <v>444681</v>
      </c>
      <c r="P3" s="5">
        <f>O3/J3</f>
        <v>14.1056621728787</v>
      </c>
      <c r="Q3" s="5">
        <f>5428.586+24.827*K3-40.844*L3+220.348*M3</f>
        <v>519026.669</v>
      </c>
      <c r="R3" s="6">
        <f>(Q3-O3)/O3</f>
        <v>0.167188769027685</v>
      </c>
      <c r="S3" t="s">
        <v>34</v>
      </c>
      <c r="T3" t="s">
        <v>35</v>
      </c>
      <c r="U3">
        <v>58797</v>
      </c>
      <c r="V3" t="s">
        <v>36</v>
      </c>
      <c r="W3" t="s">
        <v>37</v>
      </c>
      <c r="X3" t="s">
        <v>38</v>
      </c>
      <c r="Y3" t="s">
        <v>39</v>
      </c>
      <c r="Z3" t="s">
        <v>40</v>
      </c>
      <c r="AA3" t="s">
        <v>41</v>
      </c>
    </row>
    <row r="4" spans="1:27">
      <c r="A4" t="s">
        <v>47</v>
      </c>
      <c r="B4" t="s">
        <v>48</v>
      </c>
      <c r="C4" t="s">
        <v>44</v>
      </c>
      <c r="E4">
        <v>1</v>
      </c>
      <c r="F4">
        <v>0</v>
      </c>
      <c r="G4">
        <v>0</v>
      </c>
      <c r="H4" t="s">
        <v>31</v>
      </c>
      <c r="I4" t="s">
        <v>49</v>
      </c>
      <c r="J4" s="1" t="s">
        <v>50</v>
      </c>
      <c r="K4">
        <v>16288</v>
      </c>
      <c r="L4">
        <v>4658</v>
      </c>
      <c r="M4">
        <v>627</v>
      </c>
      <c r="N4">
        <v>158</v>
      </c>
      <c r="O4">
        <v>490555</v>
      </c>
      <c r="P4" s="5">
        <f>O4/J4</f>
        <v>22.7393037593288</v>
      </c>
      <c r="Q4" s="5">
        <f>5428.586+24.827*K4-40.844*L4+220.348*M4</f>
        <v>357717.606</v>
      </c>
      <c r="R4" s="6">
        <f>(Q4-O4)/O4</f>
        <v>-0.270790011313716</v>
      </c>
      <c r="S4" t="s">
        <v>34</v>
      </c>
      <c r="T4" t="s">
        <v>35</v>
      </c>
      <c r="U4">
        <v>58797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  <c r="AA4" t="s">
        <v>41</v>
      </c>
    </row>
    <row r="5" spans="1:27">
      <c r="A5" t="s">
        <v>51</v>
      </c>
      <c r="B5" t="s">
        <v>52</v>
      </c>
      <c r="C5" t="s">
        <v>44</v>
      </c>
      <c r="E5">
        <v>1</v>
      </c>
      <c r="F5">
        <v>0</v>
      </c>
      <c r="G5">
        <v>0</v>
      </c>
      <c r="H5" t="s">
        <v>31</v>
      </c>
      <c r="I5" t="s">
        <v>53</v>
      </c>
      <c r="J5" s="1" t="s">
        <v>54</v>
      </c>
      <c r="K5">
        <v>15139</v>
      </c>
      <c r="L5">
        <v>3918</v>
      </c>
      <c r="M5">
        <v>432</v>
      </c>
      <c r="N5">
        <v>375</v>
      </c>
      <c r="O5">
        <v>254939</v>
      </c>
      <c r="P5" s="5">
        <f>O5/J5</f>
        <v>13.0811739955873</v>
      </c>
      <c r="Q5" s="5">
        <f>5428.586+24.827*K5-40.844*L5+220.348*M5</f>
        <v>316448.083</v>
      </c>
      <c r="R5" s="6">
        <f>(Q5-O5)/O5</f>
        <v>0.241269805718231</v>
      </c>
      <c r="S5" t="s">
        <v>34</v>
      </c>
      <c r="T5" t="s">
        <v>35</v>
      </c>
      <c r="U5">
        <v>58797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</row>
    <row r="6" spans="1:27">
      <c r="A6" t="s">
        <v>55</v>
      </c>
      <c r="B6" t="s">
        <v>56</v>
      </c>
      <c r="C6" t="s">
        <v>44</v>
      </c>
      <c r="E6">
        <v>1</v>
      </c>
      <c r="F6">
        <v>0</v>
      </c>
      <c r="G6">
        <v>0</v>
      </c>
      <c r="H6" t="s">
        <v>31</v>
      </c>
      <c r="I6" t="s">
        <v>57</v>
      </c>
      <c r="J6" s="1" t="s">
        <v>58</v>
      </c>
      <c r="K6">
        <v>11799</v>
      </c>
      <c r="L6">
        <v>2231</v>
      </c>
      <c r="M6">
        <v>343</v>
      </c>
      <c r="N6">
        <v>158</v>
      </c>
      <c r="O6">
        <v>420958</v>
      </c>
      <c r="P6" s="5">
        <f>O6/J6</f>
        <v>29.2881096500383</v>
      </c>
      <c r="Q6" s="5">
        <f>5428.586+24.827*K6-40.844*L6+220.348*M6</f>
        <v>282818.759</v>
      </c>
      <c r="R6" s="6">
        <f>(Q6-O6)/O6</f>
        <v>-0.328154450087657</v>
      </c>
      <c r="S6" t="s">
        <v>34</v>
      </c>
      <c r="T6" t="s">
        <v>35</v>
      </c>
      <c r="U6">
        <v>58797</v>
      </c>
      <c r="V6" t="s">
        <v>36</v>
      </c>
      <c r="W6" t="s">
        <v>37</v>
      </c>
      <c r="X6" t="s">
        <v>38</v>
      </c>
      <c r="Y6" t="s">
        <v>39</v>
      </c>
      <c r="Z6" t="s">
        <v>40</v>
      </c>
      <c r="AA6" t="s">
        <v>41</v>
      </c>
    </row>
    <row r="7" spans="1:27">
      <c r="A7" t="s">
        <v>59</v>
      </c>
      <c r="B7" t="s">
        <v>60</v>
      </c>
      <c r="C7" t="s">
        <v>44</v>
      </c>
      <c r="E7">
        <v>1</v>
      </c>
      <c r="F7">
        <v>0</v>
      </c>
      <c r="G7">
        <v>0</v>
      </c>
      <c r="H7" t="s">
        <v>31</v>
      </c>
      <c r="I7" t="s">
        <v>61</v>
      </c>
      <c r="J7" s="1" t="s">
        <v>62</v>
      </c>
      <c r="K7">
        <v>10934</v>
      </c>
      <c r="L7">
        <v>2698</v>
      </c>
      <c r="M7">
        <v>217</v>
      </c>
      <c r="N7">
        <v>174</v>
      </c>
      <c r="O7">
        <v>174608</v>
      </c>
      <c r="P7" s="5">
        <f>O7/J7</f>
        <v>12.6079861361831</v>
      </c>
      <c r="Q7" s="5">
        <f>5428.586+24.827*K7-40.844*L7+220.348*M7</f>
        <v>214505.408</v>
      </c>
      <c r="R7" s="6">
        <f>(Q7-O7)/O7</f>
        <v>0.228497021900486</v>
      </c>
      <c r="S7" t="s">
        <v>34</v>
      </c>
      <c r="T7" t="s">
        <v>35</v>
      </c>
      <c r="U7">
        <v>58797</v>
      </c>
      <c r="V7" t="s">
        <v>36</v>
      </c>
      <c r="W7" t="s">
        <v>37</v>
      </c>
      <c r="X7" t="s">
        <v>38</v>
      </c>
      <c r="Y7" t="s">
        <v>39</v>
      </c>
      <c r="Z7" t="s">
        <v>40</v>
      </c>
      <c r="AA7" t="s">
        <v>41</v>
      </c>
    </row>
    <row r="8" spans="1:27">
      <c r="A8" t="s">
        <v>63</v>
      </c>
      <c r="B8" t="s">
        <v>64</v>
      </c>
      <c r="C8" t="s">
        <v>44</v>
      </c>
      <c r="E8">
        <v>1</v>
      </c>
      <c r="F8">
        <v>0</v>
      </c>
      <c r="G8">
        <v>0</v>
      </c>
      <c r="H8" t="s">
        <v>31</v>
      </c>
      <c r="I8" t="s">
        <v>65</v>
      </c>
      <c r="J8" s="1" t="s">
        <v>66</v>
      </c>
      <c r="K8">
        <v>6764</v>
      </c>
      <c r="L8">
        <v>1607</v>
      </c>
      <c r="M8">
        <v>270</v>
      </c>
      <c r="N8">
        <v>105</v>
      </c>
      <c r="O8">
        <v>181579</v>
      </c>
      <c r="P8" s="5">
        <f>O8/J8</f>
        <v>21.0136558268719</v>
      </c>
      <c r="Q8" s="5">
        <f>5428.586+24.827*K8-40.844*L8+220.348*M8</f>
        <v>167216.066</v>
      </c>
      <c r="R8" s="6">
        <f>(Q8-O8)/O8</f>
        <v>-0.0791001933042917</v>
      </c>
      <c r="S8" t="s">
        <v>34</v>
      </c>
      <c r="T8" t="s">
        <v>35</v>
      </c>
      <c r="U8">
        <v>58797</v>
      </c>
      <c r="V8" t="s">
        <v>36</v>
      </c>
      <c r="W8" t="s">
        <v>37</v>
      </c>
      <c r="X8" t="s">
        <v>38</v>
      </c>
      <c r="Y8" t="s">
        <v>39</v>
      </c>
      <c r="Z8" t="s">
        <v>40</v>
      </c>
      <c r="AA8" t="s">
        <v>41</v>
      </c>
    </row>
    <row r="9" spans="1:27">
      <c r="A9" t="s">
        <v>67</v>
      </c>
      <c r="B9" t="s">
        <v>68</v>
      </c>
      <c r="C9" t="s">
        <v>29</v>
      </c>
      <c r="E9">
        <v>1</v>
      </c>
      <c r="F9">
        <v>0</v>
      </c>
      <c r="G9">
        <v>0</v>
      </c>
      <c r="H9" t="s">
        <v>31</v>
      </c>
      <c r="I9" t="s">
        <v>69</v>
      </c>
      <c r="J9" s="1" t="s">
        <v>70</v>
      </c>
      <c r="K9">
        <v>5489</v>
      </c>
      <c r="L9">
        <v>2150</v>
      </c>
      <c r="M9">
        <v>117</v>
      </c>
      <c r="N9">
        <v>104</v>
      </c>
      <c r="O9">
        <v>82991</v>
      </c>
      <c r="P9" s="5">
        <f>O9/J9</f>
        <v>10.7002320783909</v>
      </c>
      <c r="Q9" s="5">
        <f>5428.586+24.827*K9-40.844*L9+220.348*M9</f>
        <v>79670.105</v>
      </c>
      <c r="R9" s="6">
        <f>(Q9-O9)/O9</f>
        <v>-0.0400151221216755</v>
      </c>
      <c r="S9" t="s">
        <v>34</v>
      </c>
      <c r="T9" t="s">
        <v>35</v>
      </c>
      <c r="U9">
        <v>58797</v>
      </c>
      <c r="V9" t="s">
        <v>36</v>
      </c>
      <c r="W9" t="s">
        <v>37</v>
      </c>
      <c r="X9" t="s">
        <v>38</v>
      </c>
      <c r="Y9" t="s">
        <v>39</v>
      </c>
      <c r="Z9" t="s">
        <v>40</v>
      </c>
      <c r="AA9" t="s">
        <v>41</v>
      </c>
    </row>
    <row r="10" spans="1:27">
      <c r="A10" t="s">
        <v>71</v>
      </c>
      <c r="B10" t="s">
        <v>72</v>
      </c>
      <c r="C10" t="s">
        <v>44</v>
      </c>
      <c r="D10" t="s">
        <v>73</v>
      </c>
      <c r="E10">
        <v>1</v>
      </c>
      <c r="F10">
        <v>1</v>
      </c>
      <c r="G10">
        <v>0</v>
      </c>
      <c r="H10" t="s">
        <v>31</v>
      </c>
      <c r="I10" t="s">
        <v>74</v>
      </c>
      <c r="J10" s="1" t="s">
        <v>75</v>
      </c>
      <c r="K10">
        <v>5478</v>
      </c>
      <c r="L10">
        <v>1399</v>
      </c>
      <c r="M10">
        <v>169</v>
      </c>
      <c r="N10">
        <v>95</v>
      </c>
      <c r="O10">
        <v>153464</v>
      </c>
      <c r="P10" s="5">
        <f>O10/J10</f>
        <v>21.7803008799319</v>
      </c>
      <c r="Q10" s="5">
        <f>5428.586+24.827*K10-40.844*L10+220.348*M10</f>
        <v>121528.948</v>
      </c>
      <c r="R10" s="6">
        <f>(Q10-O10)/O10</f>
        <v>-0.208094745347443</v>
      </c>
      <c r="S10" t="s">
        <v>34</v>
      </c>
      <c r="T10" t="s">
        <v>35</v>
      </c>
      <c r="U10">
        <v>58797</v>
      </c>
      <c r="V10" t="s">
        <v>36</v>
      </c>
      <c r="W10" t="s">
        <v>37</v>
      </c>
      <c r="X10" t="s">
        <v>38</v>
      </c>
      <c r="Y10" t="s">
        <v>39</v>
      </c>
      <c r="Z10" t="s">
        <v>40</v>
      </c>
      <c r="AA10" t="s">
        <v>41</v>
      </c>
    </row>
    <row r="11" spans="1:27">
      <c r="A11" t="s">
        <v>76</v>
      </c>
      <c r="B11" t="s">
        <v>77</v>
      </c>
      <c r="C11" t="s">
        <v>29</v>
      </c>
      <c r="E11">
        <v>1</v>
      </c>
      <c r="F11">
        <v>0</v>
      </c>
      <c r="G11">
        <v>0</v>
      </c>
      <c r="H11" t="s">
        <v>31</v>
      </c>
      <c r="I11" t="s">
        <v>78</v>
      </c>
      <c r="J11" s="1" t="s">
        <v>79</v>
      </c>
      <c r="K11">
        <v>5075</v>
      </c>
      <c r="L11">
        <v>2172</v>
      </c>
      <c r="M11">
        <v>93</v>
      </c>
      <c r="N11">
        <v>84</v>
      </c>
      <c r="O11">
        <v>83537</v>
      </c>
      <c r="P11" s="5">
        <f>O11/J11</f>
        <v>11.3810626702997</v>
      </c>
      <c r="Q11" s="5">
        <f>5428.586+24.827*K11-40.844*L11+220.348*M11</f>
        <v>63204.807</v>
      </c>
      <c r="R11" s="6">
        <f>(Q11-O11)/O11</f>
        <v>-0.243391467254031</v>
      </c>
      <c r="S11" t="s">
        <v>34</v>
      </c>
      <c r="T11" t="s">
        <v>35</v>
      </c>
      <c r="U11">
        <v>58797</v>
      </c>
      <c r="V11" t="s">
        <v>36</v>
      </c>
      <c r="W11" t="s">
        <v>37</v>
      </c>
      <c r="X11" t="s">
        <v>38</v>
      </c>
      <c r="Y11" t="s">
        <v>39</v>
      </c>
      <c r="Z11" t="s">
        <v>40</v>
      </c>
      <c r="AA11" t="s">
        <v>41</v>
      </c>
    </row>
    <row r="12" spans="1:27">
      <c r="A12" t="s">
        <v>80</v>
      </c>
      <c r="B12" t="s">
        <v>81</v>
      </c>
      <c r="C12" t="s">
        <v>29</v>
      </c>
      <c r="D12" t="s">
        <v>82</v>
      </c>
      <c r="E12">
        <v>1</v>
      </c>
      <c r="F12">
        <v>1</v>
      </c>
      <c r="G12">
        <v>0</v>
      </c>
      <c r="H12" t="s">
        <v>31</v>
      </c>
      <c r="I12" t="s">
        <v>83</v>
      </c>
      <c r="J12" s="1" t="s">
        <v>84</v>
      </c>
      <c r="K12">
        <v>4530</v>
      </c>
      <c r="L12">
        <v>2115</v>
      </c>
      <c r="M12">
        <v>131</v>
      </c>
      <c r="N12">
        <v>98</v>
      </c>
      <c r="O12">
        <v>98353</v>
      </c>
      <c r="P12" s="5">
        <f>O12/J12</f>
        <v>14.5149055489965</v>
      </c>
      <c r="Q12" s="5">
        <f>5428.586+24.827*K12-40.844*L12+220.348*M12</f>
        <v>60375.424</v>
      </c>
      <c r="R12" s="6">
        <f>(Q12-O12)/O12</f>
        <v>-0.386135410206094</v>
      </c>
      <c r="S12" t="s">
        <v>34</v>
      </c>
      <c r="T12" t="s">
        <v>35</v>
      </c>
      <c r="U12">
        <v>58797</v>
      </c>
      <c r="V12" t="s">
        <v>36</v>
      </c>
      <c r="W12" t="s">
        <v>37</v>
      </c>
      <c r="X12" t="s">
        <v>38</v>
      </c>
      <c r="Y12" t="s">
        <v>39</v>
      </c>
      <c r="Z12" t="s">
        <v>40</v>
      </c>
      <c r="AA12" t="s">
        <v>41</v>
      </c>
    </row>
    <row r="13" spans="1:27">
      <c r="A13" t="s">
        <v>85</v>
      </c>
      <c r="B13" t="s">
        <v>86</v>
      </c>
      <c r="C13" t="s">
        <v>44</v>
      </c>
      <c r="E13">
        <v>1</v>
      </c>
      <c r="F13">
        <v>0</v>
      </c>
      <c r="G13">
        <v>0</v>
      </c>
      <c r="H13" t="s">
        <v>31</v>
      </c>
      <c r="I13" t="s">
        <v>87</v>
      </c>
      <c r="J13" s="1" t="s">
        <v>88</v>
      </c>
      <c r="K13">
        <v>4385</v>
      </c>
      <c r="L13">
        <v>734</v>
      </c>
      <c r="M13">
        <v>109</v>
      </c>
      <c r="N13">
        <v>42</v>
      </c>
      <c r="O13">
        <v>95013</v>
      </c>
      <c r="P13" s="5">
        <f>O13/J13</f>
        <v>18.1738714613619</v>
      </c>
      <c r="Q13" s="5">
        <f>5428.586+24.827*K13-40.844*L13+220.348*M13</f>
        <v>108333.417</v>
      </c>
      <c r="R13" s="6">
        <f>(Q13-O13)/O13</f>
        <v>0.14019573111048</v>
      </c>
      <c r="S13" t="s">
        <v>34</v>
      </c>
      <c r="T13" t="s">
        <v>35</v>
      </c>
      <c r="U13">
        <v>58797</v>
      </c>
      <c r="V13" t="s">
        <v>36</v>
      </c>
      <c r="W13" t="s">
        <v>37</v>
      </c>
      <c r="X13" t="s">
        <v>38</v>
      </c>
      <c r="Y13" t="s">
        <v>39</v>
      </c>
      <c r="Z13" t="s">
        <v>40</v>
      </c>
      <c r="AA13" t="s">
        <v>41</v>
      </c>
    </row>
    <row r="14" spans="1:27">
      <c r="A14" t="s">
        <v>89</v>
      </c>
      <c r="B14" t="s">
        <v>90</v>
      </c>
      <c r="C14" t="s">
        <v>29</v>
      </c>
      <c r="E14">
        <v>1</v>
      </c>
      <c r="F14">
        <v>0</v>
      </c>
      <c r="G14">
        <v>0</v>
      </c>
      <c r="H14" t="s">
        <v>31</v>
      </c>
      <c r="I14" t="s">
        <v>91</v>
      </c>
      <c r="J14" s="1" t="s">
        <v>92</v>
      </c>
      <c r="K14">
        <v>3935</v>
      </c>
      <c r="L14">
        <v>1822</v>
      </c>
      <c r="M14">
        <v>99</v>
      </c>
      <c r="N14">
        <v>79</v>
      </c>
      <c r="O14">
        <v>54358</v>
      </c>
      <c r="P14" s="5">
        <f>O14/J14</f>
        <v>9.28244535519126</v>
      </c>
      <c r="Q14" s="5">
        <f>5428.586+24.827*K14-40.844*L14+220.348*M14</f>
        <v>50519.515</v>
      </c>
      <c r="R14" s="6">
        <f>(Q14-O14)/O14</f>
        <v>-0.0706149048898044</v>
      </c>
      <c r="S14" t="s">
        <v>34</v>
      </c>
      <c r="T14" t="s">
        <v>35</v>
      </c>
      <c r="U14">
        <v>58797</v>
      </c>
      <c r="V14" t="s">
        <v>36</v>
      </c>
      <c r="W14" t="s">
        <v>37</v>
      </c>
      <c r="X14" t="s">
        <v>38</v>
      </c>
      <c r="Y14" t="s">
        <v>39</v>
      </c>
      <c r="Z14" t="s">
        <v>40</v>
      </c>
      <c r="AA14" t="s">
        <v>41</v>
      </c>
    </row>
    <row r="15" spans="1:27">
      <c r="A15" t="s">
        <v>93</v>
      </c>
      <c r="B15" t="s">
        <v>94</v>
      </c>
      <c r="C15" t="s">
        <v>44</v>
      </c>
      <c r="E15">
        <v>1</v>
      </c>
      <c r="F15">
        <v>0</v>
      </c>
      <c r="G15">
        <v>0</v>
      </c>
      <c r="H15" t="s">
        <v>31</v>
      </c>
      <c r="I15" t="s">
        <v>95</v>
      </c>
      <c r="J15" s="1" t="s">
        <v>96</v>
      </c>
      <c r="K15">
        <v>3770</v>
      </c>
      <c r="L15">
        <v>495</v>
      </c>
      <c r="M15">
        <v>263</v>
      </c>
      <c r="N15">
        <v>96</v>
      </c>
      <c r="O15">
        <v>138273</v>
      </c>
      <c r="P15" s="5">
        <f>O15/J15</f>
        <v>30.5373233215548</v>
      </c>
      <c r="Q15" s="5">
        <f>5428.586+24.827*K15-40.844*L15+220.348*M15</f>
        <v>136760.12</v>
      </c>
      <c r="R15" s="6">
        <f>(Q15-O15)/O15</f>
        <v>-0.0109412538962777</v>
      </c>
      <c r="S15" t="s">
        <v>34</v>
      </c>
      <c r="T15" t="s">
        <v>35</v>
      </c>
      <c r="U15">
        <v>58797</v>
      </c>
      <c r="V15" t="s">
        <v>36</v>
      </c>
      <c r="W15" t="s">
        <v>37</v>
      </c>
      <c r="X15" t="s">
        <v>38</v>
      </c>
      <c r="Y15" t="s">
        <v>39</v>
      </c>
      <c r="Z15" t="s">
        <v>40</v>
      </c>
      <c r="AA15" t="s">
        <v>41</v>
      </c>
    </row>
    <row r="16" spans="1:27">
      <c r="A16" t="s">
        <v>97</v>
      </c>
      <c r="B16" t="s">
        <v>98</v>
      </c>
      <c r="C16" t="s">
        <v>44</v>
      </c>
      <c r="E16">
        <v>1</v>
      </c>
      <c r="F16">
        <v>0</v>
      </c>
      <c r="G16">
        <v>0</v>
      </c>
      <c r="H16" t="s">
        <v>31</v>
      </c>
      <c r="I16" t="s">
        <v>99</v>
      </c>
      <c r="J16" s="1" t="s">
        <v>100</v>
      </c>
      <c r="K16">
        <v>3688</v>
      </c>
      <c r="L16">
        <v>1219</v>
      </c>
      <c r="M16">
        <v>128</v>
      </c>
      <c r="N16">
        <v>62</v>
      </c>
      <c r="O16">
        <v>123686</v>
      </c>
      <c r="P16" s="5">
        <f>O16/J16</f>
        <v>24.5652432969215</v>
      </c>
      <c r="Q16" s="5">
        <f>5428.586+24.827*K16-40.844*L16+220.348*M16</f>
        <v>75406.27</v>
      </c>
      <c r="R16" s="6">
        <f>(Q16-O16)/O16</f>
        <v>-0.390341105703152</v>
      </c>
      <c r="S16" t="s">
        <v>34</v>
      </c>
      <c r="T16" t="s">
        <v>35</v>
      </c>
      <c r="U16">
        <v>58797</v>
      </c>
      <c r="V16" t="s">
        <v>36</v>
      </c>
      <c r="W16" t="s">
        <v>37</v>
      </c>
      <c r="X16" t="s">
        <v>38</v>
      </c>
      <c r="Y16" t="s">
        <v>39</v>
      </c>
      <c r="Z16" t="s">
        <v>40</v>
      </c>
      <c r="AA16" t="s">
        <v>41</v>
      </c>
    </row>
    <row r="17" spans="1:27">
      <c r="A17" t="s">
        <v>101</v>
      </c>
      <c r="B17" t="s">
        <v>102</v>
      </c>
      <c r="C17" t="s">
        <v>44</v>
      </c>
      <c r="D17" t="s">
        <v>103</v>
      </c>
      <c r="E17">
        <v>1</v>
      </c>
      <c r="F17">
        <v>1</v>
      </c>
      <c r="G17">
        <v>0</v>
      </c>
      <c r="H17" t="s">
        <v>31</v>
      </c>
      <c r="I17" t="s">
        <v>104</v>
      </c>
      <c r="J17" s="1" t="s">
        <v>105</v>
      </c>
      <c r="K17">
        <v>3364</v>
      </c>
      <c r="L17">
        <v>737</v>
      </c>
      <c r="M17">
        <v>341</v>
      </c>
      <c r="N17">
        <v>54</v>
      </c>
      <c r="O17">
        <v>174882</v>
      </c>
      <c r="P17" s="5">
        <f>O17/J17</f>
        <v>39.3701035569563</v>
      </c>
      <c r="Q17" s="5">
        <f>5428.586+24.827*K17-40.844*L17+220.348*M17</f>
        <v>133983.254</v>
      </c>
      <c r="R17" s="6">
        <f>(Q17-O17)/O17</f>
        <v>-0.233864811701604</v>
      </c>
      <c r="S17" t="s">
        <v>34</v>
      </c>
      <c r="T17" t="s">
        <v>35</v>
      </c>
      <c r="U17">
        <v>58797</v>
      </c>
      <c r="V17" t="s">
        <v>36</v>
      </c>
      <c r="W17" t="s">
        <v>37</v>
      </c>
      <c r="X17" t="s">
        <v>38</v>
      </c>
      <c r="Y17" t="s">
        <v>39</v>
      </c>
      <c r="Z17" t="s">
        <v>40</v>
      </c>
      <c r="AA17" t="s">
        <v>41</v>
      </c>
    </row>
    <row r="18" spans="1:27">
      <c r="A18" t="s">
        <v>106</v>
      </c>
      <c r="B18" t="s">
        <v>107</v>
      </c>
      <c r="C18" t="s">
        <v>29</v>
      </c>
      <c r="D18" t="s">
        <v>108</v>
      </c>
      <c r="E18">
        <v>1</v>
      </c>
      <c r="F18">
        <v>1</v>
      </c>
      <c r="G18">
        <v>0</v>
      </c>
      <c r="H18" t="s">
        <v>31</v>
      </c>
      <c r="I18" t="s">
        <v>109</v>
      </c>
      <c r="J18" s="1" t="s">
        <v>110</v>
      </c>
      <c r="K18">
        <v>3119</v>
      </c>
      <c r="L18">
        <v>1278</v>
      </c>
      <c r="M18">
        <v>84</v>
      </c>
      <c r="N18">
        <v>33</v>
      </c>
      <c r="O18">
        <v>39517</v>
      </c>
      <c r="P18" s="5">
        <f>O18/J18</f>
        <v>8.81879044856059</v>
      </c>
      <c r="Q18" s="5">
        <f>5428.586+24.827*K18-40.844*L18+220.348*M18</f>
        <v>49174.599</v>
      </c>
      <c r="R18" s="6">
        <f>(Q18-O18)/O18</f>
        <v>0.244390996280082</v>
      </c>
      <c r="S18" t="s">
        <v>34</v>
      </c>
      <c r="T18" t="s">
        <v>35</v>
      </c>
      <c r="U18">
        <v>58797</v>
      </c>
      <c r="V18" t="s">
        <v>36</v>
      </c>
      <c r="W18" t="s">
        <v>37</v>
      </c>
      <c r="X18" t="s">
        <v>38</v>
      </c>
      <c r="Y18" t="s">
        <v>39</v>
      </c>
      <c r="Z18" t="s">
        <v>40</v>
      </c>
      <c r="AA18" t="s">
        <v>41</v>
      </c>
    </row>
    <row r="19" spans="1:27">
      <c r="A19" t="s">
        <v>111</v>
      </c>
      <c r="B19" t="s">
        <v>112</v>
      </c>
      <c r="C19" t="s">
        <v>29</v>
      </c>
      <c r="E19">
        <v>1</v>
      </c>
      <c r="F19">
        <v>0</v>
      </c>
      <c r="G19">
        <v>0</v>
      </c>
      <c r="H19" t="s">
        <v>31</v>
      </c>
      <c r="I19" t="s">
        <v>113</v>
      </c>
      <c r="J19" s="1" t="s">
        <v>114</v>
      </c>
      <c r="K19">
        <v>3088</v>
      </c>
      <c r="L19">
        <v>1137</v>
      </c>
      <c r="M19">
        <v>65</v>
      </c>
      <c r="N19">
        <v>34</v>
      </c>
      <c r="O19">
        <v>35749</v>
      </c>
      <c r="P19" s="5">
        <f>O19/J19</f>
        <v>8.33310023310023</v>
      </c>
      <c r="Q19" s="5">
        <f>5428.586+24.827*K19-40.844*L19+220.348*M19</f>
        <v>49977.354</v>
      </c>
      <c r="R19" s="6">
        <f>(Q19-O19)/O19</f>
        <v>0.398007049148228</v>
      </c>
      <c r="S19" t="s">
        <v>34</v>
      </c>
      <c r="T19" t="s">
        <v>35</v>
      </c>
      <c r="U19">
        <v>58797</v>
      </c>
      <c r="V19" t="s">
        <v>36</v>
      </c>
      <c r="W19" t="s">
        <v>37</v>
      </c>
      <c r="X19" t="s">
        <v>38</v>
      </c>
      <c r="Y19" t="s">
        <v>39</v>
      </c>
      <c r="Z19" t="s">
        <v>40</v>
      </c>
      <c r="AA19" t="s">
        <v>41</v>
      </c>
    </row>
    <row r="20" spans="1:27">
      <c r="A20" t="s">
        <v>115</v>
      </c>
      <c r="B20" t="s">
        <v>81</v>
      </c>
      <c r="C20" t="s">
        <v>29</v>
      </c>
      <c r="E20">
        <v>1</v>
      </c>
      <c r="F20">
        <v>0</v>
      </c>
      <c r="G20">
        <v>0</v>
      </c>
      <c r="H20" t="s">
        <v>31</v>
      </c>
      <c r="I20" t="s">
        <v>116</v>
      </c>
      <c r="J20" s="1" t="s">
        <v>117</v>
      </c>
      <c r="K20">
        <v>3016</v>
      </c>
      <c r="L20">
        <v>926</v>
      </c>
      <c r="M20">
        <v>61</v>
      </c>
      <c r="N20">
        <v>52</v>
      </c>
      <c r="O20">
        <v>141890</v>
      </c>
      <c r="P20" s="5">
        <f>O20/J20</f>
        <v>35.4459155633275</v>
      </c>
      <c r="Q20" s="5">
        <f>5428.586+24.827*K20-40.844*L20+220.348*M20</f>
        <v>55926.502</v>
      </c>
      <c r="R20" s="6">
        <f>(Q20-O20)/O20</f>
        <v>-0.60584606385228</v>
      </c>
      <c r="S20" t="s">
        <v>34</v>
      </c>
      <c r="T20" t="s">
        <v>35</v>
      </c>
      <c r="U20">
        <v>58797</v>
      </c>
      <c r="V20" t="s">
        <v>36</v>
      </c>
      <c r="W20" t="s">
        <v>37</v>
      </c>
      <c r="X20" t="s">
        <v>38</v>
      </c>
      <c r="Y20" t="s">
        <v>39</v>
      </c>
      <c r="Z20" t="s">
        <v>40</v>
      </c>
      <c r="AA20" t="s">
        <v>41</v>
      </c>
    </row>
    <row r="21" ht="16.8" spans="1:27">
      <c r="A21" t="s">
        <v>118</v>
      </c>
      <c r="B21" t="s">
        <v>119</v>
      </c>
      <c r="C21" t="s">
        <v>29</v>
      </c>
      <c r="D21" t="s">
        <v>120</v>
      </c>
      <c r="E21">
        <v>1</v>
      </c>
      <c r="F21">
        <v>1</v>
      </c>
      <c r="G21">
        <v>1</v>
      </c>
      <c r="H21" t="s">
        <v>31</v>
      </c>
      <c r="I21" s="4" t="s">
        <v>121</v>
      </c>
      <c r="J21" s="1" t="s">
        <v>122</v>
      </c>
      <c r="K21">
        <v>2977</v>
      </c>
      <c r="L21">
        <v>951</v>
      </c>
      <c r="M21">
        <v>69</v>
      </c>
      <c r="N21">
        <v>44</v>
      </c>
      <c r="O21">
        <v>63807</v>
      </c>
      <c r="P21" s="5">
        <f>O21/J21</f>
        <v>15.9637227920941</v>
      </c>
      <c r="Q21" s="5">
        <f>5428.586+24.827*K21-40.844*L21+220.348*M21</f>
        <v>55699.933</v>
      </c>
      <c r="R21" s="6">
        <f>(Q21-O21)/O21</f>
        <v>-0.127056075352234</v>
      </c>
      <c r="S21" t="s">
        <v>34</v>
      </c>
      <c r="T21" t="s">
        <v>35</v>
      </c>
      <c r="U21">
        <v>58797</v>
      </c>
      <c r="V21" t="s">
        <v>36</v>
      </c>
      <c r="W21" s="2" t="s">
        <v>37</v>
      </c>
      <c r="X21" t="s">
        <v>38</v>
      </c>
      <c r="Y21" t="s">
        <v>39</v>
      </c>
      <c r="Z21" t="s">
        <v>40</v>
      </c>
      <c r="AA21" t="s">
        <v>41</v>
      </c>
    </row>
    <row r="22" spans="1:27">
      <c r="A22" t="s">
        <v>123</v>
      </c>
      <c r="B22" t="s">
        <v>124</v>
      </c>
      <c r="C22" t="s">
        <v>29</v>
      </c>
      <c r="E22">
        <v>1</v>
      </c>
      <c r="F22">
        <v>0</v>
      </c>
      <c r="G22">
        <v>0</v>
      </c>
      <c r="H22" t="s">
        <v>31</v>
      </c>
      <c r="I22" t="s">
        <v>125</v>
      </c>
      <c r="J22" s="1" t="s">
        <v>126</v>
      </c>
      <c r="K22">
        <v>2881</v>
      </c>
      <c r="L22">
        <v>1334</v>
      </c>
      <c r="M22">
        <v>81</v>
      </c>
      <c r="N22">
        <v>33</v>
      </c>
      <c r="O22">
        <v>39739</v>
      </c>
      <c r="P22" s="5">
        <f>O22/J22</f>
        <v>9.25023277467412</v>
      </c>
      <c r="Q22" s="5">
        <f>5428.586+24.827*K22-40.844*L22+220.348*M22</f>
        <v>40317.465</v>
      </c>
      <c r="R22" s="6">
        <f>(Q22-O22)/O22</f>
        <v>0.0145566068597598</v>
      </c>
      <c r="S22" t="s">
        <v>34</v>
      </c>
      <c r="T22" t="s">
        <v>35</v>
      </c>
      <c r="U22">
        <v>58797</v>
      </c>
      <c r="V22" t="s">
        <v>36</v>
      </c>
      <c r="W22" t="s">
        <v>37</v>
      </c>
      <c r="X22" t="s">
        <v>38</v>
      </c>
      <c r="Y22" t="s">
        <v>39</v>
      </c>
      <c r="Z22" t="s">
        <v>40</v>
      </c>
      <c r="AA22" t="s">
        <v>41</v>
      </c>
    </row>
    <row r="23" spans="1:27">
      <c r="A23" t="s">
        <v>127</v>
      </c>
      <c r="B23" t="s">
        <v>128</v>
      </c>
      <c r="C23" t="s">
        <v>44</v>
      </c>
      <c r="D23" t="s">
        <v>129</v>
      </c>
      <c r="E23">
        <v>1</v>
      </c>
      <c r="F23">
        <v>1</v>
      </c>
      <c r="G23">
        <v>0</v>
      </c>
      <c r="H23" t="s">
        <v>31</v>
      </c>
      <c r="I23" t="s">
        <v>130</v>
      </c>
      <c r="J23" s="1" t="s">
        <v>131</v>
      </c>
      <c r="K23">
        <v>2857</v>
      </c>
      <c r="L23">
        <v>341</v>
      </c>
      <c r="M23">
        <v>26</v>
      </c>
      <c r="N23">
        <v>28</v>
      </c>
      <c r="O23">
        <v>55423</v>
      </c>
      <c r="P23" s="5">
        <f>O23/J23</f>
        <v>17.1907568238213</v>
      </c>
      <c r="Q23" s="5">
        <f>5428.586+24.827*K23-40.844*L23+220.348*M23</f>
        <v>68160.569</v>
      </c>
      <c r="R23" s="6">
        <f>(Q23-O23)/O23</f>
        <v>0.22982460350396</v>
      </c>
      <c r="S23" t="s">
        <v>34</v>
      </c>
      <c r="T23" t="s">
        <v>35</v>
      </c>
      <c r="U23">
        <v>58797</v>
      </c>
      <c r="V23" t="s">
        <v>36</v>
      </c>
      <c r="W23" t="s">
        <v>37</v>
      </c>
      <c r="X23" t="s">
        <v>38</v>
      </c>
      <c r="Y23" t="s">
        <v>39</v>
      </c>
      <c r="Z23" t="s">
        <v>40</v>
      </c>
      <c r="AA23" t="s">
        <v>41</v>
      </c>
    </row>
    <row r="24" spans="1:27">
      <c r="A24" t="s">
        <v>132</v>
      </c>
      <c r="B24" t="s">
        <v>133</v>
      </c>
      <c r="C24" t="s">
        <v>29</v>
      </c>
      <c r="E24">
        <v>1</v>
      </c>
      <c r="F24">
        <v>0</v>
      </c>
      <c r="G24">
        <v>0</v>
      </c>
      <c r="H24" t="s">
        <v>31</v>
      </c>
      <c r="I24" t="s">
        <v>134</v>
      </c>
      <c r="J24" s="1" t="s">
        <v>135</v>
      </c>
      <c r="K24">
        <v>2680</v>
      </c>
      <c r="L24">
        <v>1086</v>
      </c>
      <c r="M24">
        <v>61</v>
      </c>
      <c r="N24">
        <v>58</v>
      </c>
      <c r="O24">
        <v>44075</v>
      </c>
      <c r="P24" s="5">
        <f>O24/J24</f>
        <v>11.5168539325843</v>
      </c>
      <c r="Q24" s="5">
        <f>5428.586+24.827*K24-40.844*L24+220.348*M24</f>
        <v>41049.59</v>
      </c>
      <c r="R24" s="6">
        <f>(Q24-O24)/O24</f>
        <v>-0.0686423142370959</v>
      </c>
      <c r="S24" t="s">
        <v>34</v>
      </c>
      <c r="T24" t="s">
        <v>35</v>
      </c>
      <c r="U24">
        <v>58797</v>
      </c>
      <c r="V24" t="s">
        <v>36</v>
      </c>
      <c r="W24" t="s">
        <v>37</v>
      </c>
      <c r="X24" t="s">
        <v>38</v>
      </c>
      <c r="Y24" t="s">
        <v>39</v>
      </c>
      <c r="Z24" t="s">
        <v>40</v>
      </c>
      <c r="AA24" t="s">
        <v>41</v>
      </c>
    </row>
    <row r="25" spans="1:27">
      <c r="A25" t="s">
        <v>136</v>
      </c>
      <c r="B25" t="s">
        <v>137</v>
      </c>
      <c r="C25" t="s">
        <v>44</v>
      </c>
      <c r="E25">
        <v>1</v>
      </c>
      <c r="F25">
        <v>0</v>
      </c>
      <c r="G25">
        <v>0</v>
      </c>
      <c r="H25" t="s">
        <v>31</v>
      </c>
      <c r="I25" t="s">
        <v>138</v>
      </c>
      <c r="J25" s="1" t="s">
        <v>139</v>
      </c>
      <c r="K25">
        <v>2671</v>
      </c>
      <c r="L25">
        <v>623</v>
      </c>
      <c r="M25">
        <v>80</v>
      </c>
      <c r="N25">
        <v>34</v>
      </c>
      <c r="O25">
        <v>73217</v>
      </c>
      <c r="P25" s="5">
        <f>O25/J25</f>
        <v>21.7003556609366</v>
      </c>
      <c r="Q25" s="5">
        <f>5428.586+24.827*K25-40.844*L25+220.348*M25</f>
        <v>63923.531</v>
      </c>
      <c r="R25" s="6">
        <f>(Q25-O25)/O25</f>
        <v>-0.126930480626084</v>
      </c>
      <c r="S25" t="s">
        <v>34</v>
      </c>
      <c r="T25" t="s">
        <v>35</v>
      </c>
      <c r="U25">
        <v>58797</v>
      </c>
      <c r="V25" t="s">
        <v>36</v>
      </c>
      <c r="W25" t="s">
        <v>37</v>
      </c>
      <c r="X25" t="s">
        <v>38</v>
      </c>
      <c r="Y25" t="s">
        <v>39</v>
      </c>
      <c r="Z25" t="s">
        <v>40</v>
      </c>
      <c r="AA25" t="s">
        <v>41</v>
      </c>
    </row>
    <row r="26" spans="1:27">
      <c r="A26" t="s">
        <v>140</v>
      </c>
      <c r="B26" t="s">
        <v>141</v>
      </c>
      <c r="C26" t="s">
        <v>29</v>
      </c>
      <c r="E26">
        <v>1</v>
      </c>
      <c r="F26">
        <v>0</v>
      </c>
      <c r="G26">
        <v>0</v>
      </c>
      <c r="H26" t="s">
        <v>31</v>
      </c>
      <c r="I26" t="s">
        <v>142</v>
      </c>
      <c r="J26" s="1" t="s">
        <v>143</v>
      </c>
      <c r="K26">
        <v>2602</v>
      </c>
      <c r="L26">
        <v>1373</v>
      </c>
      <c r="M26">
        <v>51</v>
      </c>
      <c r="N26">
        <v>48</v>
      </c>
      <c r="O26">
        <v>31670</v>
      </c>
      <c r="P26" s="5">
        <f>O26/J26</f>
        <v>7.86636860407352</v>
      </c>
      <c r="Q26" s="5">
        <f>5428.586+24.827*K26-40.844*L26+220.348*M26</f>
        <v>25187.376</v>
      </c>
      <c r="R26" s="6">
        <f>(Q26-O26)/O26</f>
        <v>-0.204692895484686</v>
      </c>
      <c r="S26" t="s">
        <v>34</v>
      </c>
      <c r="T26" t="s">
        <v>35</v>
      </c>
      <c r="U26">
        <v>58797</v>
      </c>
      <c r="V26" t="s">
        <v>36</v>
      </c>
      <c r="W26" t="s">
        <v>37</v>
      </c>
      <c r="X26" t="s">
        <v>38</v>
      </c>
      <c r="Y26" t="s">
        <v>39</v>
      </c>
      <c r="Z26" t="s">
        <v>40</v>
      </c>
      <c r="AA26" t="s">
        <v>41</v>
      </c>
    </row>
    <row r="27" spans="1:27">
      <c r="A27" t="s">
        <v>144</v>
      </c>
      <c r="B27" t="s">
        <v>145</v>
      </c>
      <c r="C27" t="s">
        <v>29</v>
      </c>
      <c r="D27" t="s">
        <v>146</v>
      </c>
      <c r="E27">
        <v>1</v>
      </c>
      <c r="F27">
        <v>1</v>
      </c>
      <c r="G27">
        <v>1</v>
      </c>
      <c r="H27" t="s">
        <v>31</v>
      </c>
      <c r="I27" t="s">
        <v>147</v>
      </c>
      <c r="J27" s="1" t="s">
        <v>148</v>
      </c>
      <c r="K27">
        <v>2477</v>
      </c>
      <c r="L27">
        <v>823</v>
      </c>
      <c r="M27">
        <v>82</v>
      </c>
      <c r="N27">
        <v>44</v>
      </c>
      <c r="O27">
        <v>46713</v>
      </c>
      <c r="P27" s="5">
        <f>O27/J27</f>
        <v>13.8122412773507</v>
      </c>
      <c r="Q27" s="5">
        <f>5428.586+24.827*K27-40.844*L27+220.348*M27</f>
        <v>51378.989</v>
      </c>
      <c r="R27" s="6">
        <f>(Q27-O27)/O27</f>
        <v>0.0998863057393017</v>
      </c>
      <c r="S27" t="s">
        <v>34</v>
      </c>
      <c r="T27" t="s">
        <v>35</v>
      </c>
      <c r="U27">
        <v>58797</v>
      </c>
      <c r="V27" t="s">
        <v>36</v>
      </c>
      <c r="W27" t="s">
        <v>37</v>
      </c>
      <c r="X27" t="s">
        <v>38</v>
      </c>
      <c r="Y27" t="s">
        <v>39</v>
      </c>
      <c r="Z27" t="s">
        <v>40</v>
      </c>
      <c r="AA27" t="s">
        <v>41</v>
      </c>
    </row>
    <row r="28" spans="1:27">
      <c r="A28" t="s">
        <v>149</v>
      </c>
      <c r="B28" t="s">
        <v>150</v>
      </c>
      <c r="C28" t="s">
        <v>29</v>
      </c>
      <c r="E28">
        <v>1</v>
      </c>
      <c r="F28">
        <v>0</v>
      </c>
      <c r="G28">
        <v>0</v>
      </c>
      <c r="H28" t="s">
        <v>31</v>
      </c>
      <c r="I28" t="s">
        <v>151</v>
      </c>
      <c r="J28" s="1" t="s">
        <v>152</v>
      </c>
      <c r="K28">
        <v>2436</v>
      </c>
      <c r="L28">
        <v>901</v>
      </c>
      <c r="M28">
        <v>57</v>
      </c>
      <c r="N28">
        <v>17</v>
      </c>
      <c r="O28">
        <v>42799</v>
      </c>
      <c r="P28" s="5">
        <f>O28/J28</f>
        <v>12.6101944608132</v>
      </c>
      <c r="Q28" s="5">
        <f>5428.586+24.827*K28-40.844*L28+220.348*M28</f>
        <v>41666.55</v>
      </c>
      <c r="R28" s="6">
        <f>(Q28-O28)/O28</f>
        <v>-0.0264597303675317</v>
      </c>
      <c r="S28" t="s">
        <v>34</v>
      </c>
      <c r="T28" t="s">
        <v>35</v>
      </c>
      <c r="U28">
        <v>58797</v>
      </c>
      <c r="V28" t="s">
        <v>36</v>
      </c>
      <c r="W28" t="s">
        <v>37</v>
      </c>
      <c r="X28" t="s">
        <v>38</v>
      </c>
      <c r="Y28" t="s">
        <v>39</v>
      </c>
      <c r="Z28" t="s">
        <v>40</v>
      </c>
      <c r="AA28" t="s">
        <v>41</v>
      </c>
    </row>
    <row r="29" spans="1:27">
      <c r="A29" t="s">
        <v>153</v>
      </c>
      <c r="B29" t="s">
        <v>154</v>
      </c>
      <c r="C29" t="s">
        <v>29</v>
      </c>
      <c r="D29" t="s">
        <v>155</v>
      </c>
      <c r="E29">
        <v>1</v>
      </c>
      <c r="F29">
        <v>1</v>
      </c>
      <c r="G29">
        <v>0</v>
      </c>
      <c r="H29" t="s">
        <v>31</v>
      </c>
      <c r="I29" t="s">
        <v>156</v>
      </c>
      <c r="J29" s="1" t="s">
        <v>157</v>
      </c>
      <c r="K29">
        <v>2174</v>
      </c>
      <c r="L29">
        <v>954</v>
      </c>
      <c r="M29">
        <v>93</v>
      </c>
      <c r="N29">
        <v>65</v>
      </c>
      <c r="O29">
        <v>42160</v>
      </c>
      <c r="P29" s="5">
        <f>O29/J29</f>
        <v>13.089102763117</v>
      </c>
      <c r="Q29" s="5">
        <f>5428.586+24.827*K29-40.844*L29+220.348*M29</f>
        <v>40929.672</v>
      </c>
      <c r="R29" s="6">
        <f>(Q29-O29)/O29</f>
        <v>-0.0291823529411763</v>
      </c>
      <c r="S29" t="s">
        <v>34</v>
      </c>
      <c r="T29" t="s">
        <v>35</v>
      </c>
      <c r="U29">
        <v>58797</v>
      </c>
      <c r="V29" t="s">
        <v>36</v>
      </c>
      <c r="W29" t="s">
        <v>37</v>
      </c>
      <c r="X29" t="s">
        <v>38</v>
      </c>
      <c r="Y29" t="s">
        <v>39</v>
      </c>
      <c r="Z29" t="s">
        <v>40</v>
      </c>
      <c r="AA29" t="s">
        <v>41</v>
      </c>
    </row>
    <row r="30" spans="1:27">
      <c r="A30" t="s">
        <v>158</v>
      </c>
      <c r="B30" t="s">
        <v>159</v>
      </c>
      <c r="C30" t="s">
        <v>29</v>
      </c>
      <c r="D30" t="s">
        <v>160</v>
      </c>
      <c r="E30">
        <v>1</v>
      </c>
      <c r="F30">
        <v>1</v>
      </c>
      <c r="G30">
        <v>1</v>
      </c>
      <c r="H30" t="s">
        <v>31</v>
      </c>
      <c r="I30" t="s">
        <v>161</v>
      </c>
      <c r="J30" s="1" t="s">
        <v>162</v>
      </c>
      <c r="K30">
        <v>1967</v>
      </c>
      <c r="L30">
        <v>585</v>
      </c>
      <c r="M30">
        <v>26</v>
      </c>
      <c r="N30">
        <v>23</v>
      </c>
      <c r="O30">
        <v>48623</v>
      </c>
      <c r="P30" s="5">
        <f>O30/J30</f>
        <v>18.8607447633825</v>
      </c>
      <c r="Q30" s="5">
        <f>5428.586+24.827*K30-40.844*L30+220.348*M30</f>
        <v>36098.603</v>
      </c>
      <c r="R30" s="6">
        <f>(Q30-O30)/O30</f>
        <v>-0.257581741151307</v>
      </c>
      <c r="S30" t="s">
        <v>34</v>
      </c>
      <c r="T30" t="s">
        <v>35</v>
      </c>
      <c r="U30">
        <v>58797</v>
      </c>
      <c r="V30" t="s">
        <v>36</v>
      </c>
      <c r="W30" t="s">
        <v>37</v>
      </c>
      <c r="X30" t="s">
        <v>38</v>
      </c>
      <c r="Y30" t="s">
        <v>39</v>
      </c>
      <c r="Z30" t="s">
        <v>40</v>
      </c>
      <c r="AA30" t="s">
        <v>41</v>
      </c>
    </row>
    <row r="31" spans="1:27">
      <c r="A31" t="s">
        <v>163</v>
      </c>
      <c r="B31" t="s">
        <v>164</v>
      </c>
      <c r="C31" t="s">
        <v>44</v>
      </c>
      <c r="E31">
        <v>1</v>
      </c>
      <c r="F31">
        <v>0</v>
      </c>
      <c r="G31">
        <v>0</v>
      </c>
      <c r="H31" t="s">
        <v>31</v>
      </c>
      <c r="I31" t="s">
        <v>165</v>
      </c>
      <c r="J31" s="1" t="s">
        <v>166</v>
      </c>
      <c r="K31">
        <v>1750</v>
      </c>
      <c r="L31">
        <v>362</v>
      </c>
      <c r="M31">
        <v>66</v>
      </c>
      <c r="N31">
        <v>35</v>
      </c>
      <c r="O31">
        <v>55063</v>
      </c>
      <c r="P31" s="5">
        <f>O31/J31</f>
        <v>25.28145087236</v>
      </c>
      <c r="Q31" s="5">
        <f>5428.586+24.827*K31-40.844*L31+220.348*M31</f>
        <v>48633.276</v>
      </c>
      <c r="R31" s="6">
        <f>(Q31-O31)/O31</f>
        <v>-0.116770317636162</v>
      </c>
      <c r="S31" t="s">
        <v>34</v>
      </c>
      <c r="T31" t="s">
        <v>35</v>
      </c>
      <c r="U31">
        <v>58797</v>
      </c>
      <c r="V31" t="s">
        <v>36</v>
      </c>
      <c r="W31" t="s">
        <v>37</v>
      </c>
      <c r="X31" t="s">
        <v>38</v>
      </c>
      <c r="Y31" t="s">
        <v>39</v>
      </c>
      <c r="Z31" t="s">
        <v>40</v>
      </c>
      <c r="AA31" t="s">
        <v>41</v>
      </c>
    </row>
    <row r="32" spans="1:27">
      <c r="A32" t="s">
        <v>167</v>
      </c>
      <c r="B32" t="s">
        <v>168</v>
      </c>
      <c r="C32" t="s">
        <v>29</v>
      </c>
      <c r="D32" t="s">
        <v>160</v>
      </c>
      <c r="E32">
        <v>1</v>
      </c>
      <c r="F32">
        <v>1</v>
      </c>
      <c r="G32">
        <v>0</v>
      </c>
      <c r="H32" t="s">
        <v>31</v>
      </c>
      <c r="I32" t="s">
        <v>169</v>
      </c>
      <c r="J32" s="1" t="s">
        <v>170</v>
      </c>
      <c r="K32">
        <v>1743</v>
      </c>
      <c r="L32">
        <v>660</v>
      </c>
      <c r="M32">
        <v>64</v>
      </c>
      <c r="N32">
        <v>32</v>
      </c>
      <c r="O32">
        <v>25627</v>
      </c>
      <c r="P32" s="5">
        <f>O32/J32</f>
        <v>10.3879205512769</v>
      </c>
      <c r="Q32" s="5">
        <f>5428.586+24.827*K32-40.844*L32+220.348*M32</f>
        <v>35847.279</v>
      </c>
      <c r="R32" s="6">
        <f>(Q32-O32)/O32</f>
        <v>0.398809029539158</v>
      </c>
      <c r="S32" t="s">
        <v>34</v>
      </c>
      <c r="T32" t="s">
        <v>35</v>
      </c>
      <c r="U32">
        <v>58797</v>
      </c>
      <c r="V32" t="s">
        <v>36</v>
      </c>
      <c r="W32" t="s">
        <v>37</v>
      </c>
      <c r="X32" t="s">
        <v>38</v>
      </c>
      <c r="Y32" t="s">
        <v>39</v>
      </c>
      <c r="Z32" t="s">
        <v>40</v>
      </c>
      <c r="AA32" t="s">
        <v>41</v>
      </c>
    </row>
    <row r="33" spans="1:27">
      <c r="A33" t="s">
        <v>171</v>
      </c>
      <c r="B33" t="s">
        <v>154</v>
      </c>
      <c r="C33" t="s">
        <v>29</v>
      </c>
      <c r="E33">
        <v>1</v>
      </c>
      <c r="F33">
        <v>0</v>
      </c>
      <c r="G33">
        <v>0</v>
      </c>
      <c r="H33" t="s">
        <v>31</v>
      </c>
      <c r="I33" t="s">
        <v>172</v>
      </c>
      <c r="J33" s="1" t="s">
        <v>173</v>
      </c>
      <c r="K33">
        <v>1739</v>
      </c>
      <c r="L33">
        <v>905</v>
      </c>
      <c r="M33">
        <v>92</v>
      </c>
      <c r="N33">
        <v>58</v>
      </c>
      <c r="O33">
        <v>24200</v>
      </c>
      <c r="P33" s="5">
        <f>O33/J33</f>
        <v>8.84502923976608</v>
      </c>
      <c r="Q33" s="5">
        <f>5428.586+24.827*K33-40.844*L33+220.348*M33</f>
        <v>31910.935</v>
      </c>
      <c r="R33" s="6">
        <f>(Q33-O33)/O33</f>
        <v>0.318633677685951</v>
      </c>
      <c r="S33" t="s">
        <v>34</v>
      </c>
      <c r="T33" t="s">
        <v>35</v>
      </c>
      <c r="U33">
        <v>58797</v>
      </c>
      <c r="V33" t="s">
        <v>36</v>
      </c>
      <c r="W33" t="s">
        <v>37</v>
      </c>
      <c r="X33" t="s">
        <v>38</v>
      </c>
      <c r="Y33" t="s">
        <v>39</v>
      </c>
      <c r="Z33" t="s">
        <v>40</v>
      </c>
      <c r="AA33" t="s">
        <v>41</v>
      </c>
    </row>
    <row r="34" spans="1:27">
      <c r="A34" t="s">
        <v>174</v>
      </c>
      <c r="B34" t="s">
        <v>175</v>
      </c>
      <c r="C34" t="s">
        <v>29</v>
      </c>
      <c r="D34" t="s">
        <v>30</v>
      </c>
      <c r="E34">
        <v>1</v>
      </c>
      <c r="F34">
        <v>1</v>
      </c>
      <c r="G34">
        <v>1</v>
      </c>
      <c r="H34" t="s">
        <v>31</v>
      </c>
      <c r="I34" t="s">
        <v>176</v>
      </c>
      <c r="J34" s="1" t="s">
        <v>177</v>
      </c>
      <c r="K34">
        <v>1655</v>
      </c>
      <c r="L34">
        <v>413</v>
      </c>
      <c r="M34">
        <v>34</v>
      </c>
      <c r="N34">
        <v>15</v>
      </c>
      <c r="O34">
        <v>27868</v>
      </c>
      <c r="P34" s="5">
        <f>O34/J34</f>
        <v>13.2578496669838</v>
      </c>
      <c r="Q34" s="5">
        <f>5428.586+24.827*K34-40.844*L34+220.348*M34</f>
        <v>37140.531</v>
      </c>
      <c r="R34" s="6">
        <f>(Q34-O34)/O34</f>
        <v>0.332730407635999</v>
      </c>
      <c r="S34" t="s">
        <v>34</v>
      </c>
      <c r="T34" t="s">
        <v>35</v>
      </c>
      <c r="U34">
        <v>58797</v>
      </c>
      <c r="V34" t="s">
        <v>36</v>
      </c>
      <c r="W34" t="s">
        <v>37</v>
      </c>
      <c r="X34" t="s">
        <v>38</v>
      </c>
      <c r="Y34" t="s">
        <v>39</v>
      </c>
      <c r="Z34" t="s">
        <v>40</v>
      </c>
      <c r="AA34" t="s">
        <v>41</v>
      </c>
    </row>
    <row r="35" spans="1:27">
      <c r="A35" t="s">
        <v>178</v>
      </c>
      <c r="B35" t="s">
        <v>179</v>
      </c>
      <c r="C35" t="s">
        <v>29</v>
      </c>
      <c r="D35" t="s">
        <v>180</v>
      </c>
      <c r="E35">
        <v>1</v>
      </c>
      <c r="F35">
        <v>1</v>
      </c>
      <c r="G35">
        <v>0</v>
      </c>
      <c r="H35" t="s">
        <v>31</v>
      </c>
      <c r="I35" t="s">
        <v>181</v>
      </c>
      <c r="J35" s="1" t="s">
        <v>182</v>
      </c>
      <c r="K35">
        <v>1653</v>
      </c>
      <c r="L35">
        <v>564</v>
      </c>
      <c r="M35">
        <v>57</v>
      </c>
      <c r="N35">
        <v>27</v>
      </c>
      <c r="O35">
        <v>24789</v>
      </c>
      <c r="P35" s="5">
        <f>O35/J35</f>
        <v>10.901055408971</v>
      </c>
      <c r="Q35" s="5">
        <f>5428.586+24.827*K35-40.844*L35+220.348*M35</f>
        <v>35991.437</v>
      </c>
      <c r="R35" s="6">
        <f>(Q35-O35)/O35</f>
        <v>0.451911614022349</v>
      </c>
      <c r="S35" t="s">
        <v>34</v>
      </c>
      <c r="T35" t="s">
        <v>35</v>
      </c>
      <c r="U35">
        <v>58797</v>
      </c>
      <c r="V35" t="s">
        <v>36</v>
      </c>
      <c r="W35" t="s">
        <v>37</v>
      </c>
      <c r="X35" t="s">
        <v>38</v>
      </c>
      <c r="Y35" t="s">
        <v>39</v>
      </c>
      <c r="Z35" t="s">
        <v>40</v>
      </c>
      <c r="AA35" t="s">
        <v>41</v>
      </c>
    </row>
    <row r="36" spans="1:27">
      <c r="A36" t="s">
        <v>183</v>
      </c>
      <c r="B36" t="s">
        <v>184</v>
      </c>
      <c r="C36" t="s">
        <v>29</v>
      </c>
      <c r="D36" t="s">
        <v>120</v>
      </c>
      <c r="E36">
        <v>1</v>
      </c>
      <c r="F36">
        <v>1</v>
      </c>
      <c r="G36">
        <v>1</v>
      </c>
      <c r="H36" t="s">
        <v>31</v>
      </c>
      <c r="I36" t="s">
        <v>185</v>
      </c>
      <c r="J36" s="1" t="s">
        <v>186</v>
      </c>
      <c r="K36">
        <v>1634</v>
      </c>
      <c r="L36">
        <v>758</v>
      </c>
      <c r="M36">
        <v>60</v>
      </c>
      <c r="N36">
        <v>26</v>
      </c>
      <c r="O36">
        <v>46092</v>
      </c>
      <c r="P36" s="5">
        <f>O36/J36</f>
        <v>18.7977161500816</v>
      </c>
      <c r="Q36" s="5">
        <f>5428.586+24.827*K36-40.844*L36+220.348*M36</f>
        <v>28257.032</v>
      </c>
      <c r="R36" s="6">
        <f>(Q36-O36)/O36</f>
        <v>-0.38694281003211</v>
      </c>
      <c r="S36" t="s">
        <v>34</v>
      </c>
      <c r="T36" t="s">
        <v>35</v>
      </c>
      <c r="U36">
        <v>58797</v>
      </c>
      <c r="V36" t="s">
        <v>36</v>
      </c>
      <c r="W36" t="s">
        <v>37</v>
      </c>
      <c r="X36" t="s">
        <v>38</v>
      </c>
      <c r="Y36" t="s">
        <v>39</v>
      </c>
      <c r="Z36" t="s">
        <v>40</v>
      </c>
      <c r="AA36" t="s">
        <v>41</v>
      </c>
    </row>
    <row r="37" spans="1:27">
      <c r="A37" t="s">
        <v>187</v>
      </c>
      <c r="B37" t="s">
        <v>188</v>
      </c>
      <c r="C37" t="s">
        <v>44</v>
      </c>
      <c r="E37">
        <v>1</v>
      </c>
      <c r="F37">
        <v>0</v>
      </c>
      <c r="G37">
        <v>0</v>
      </c>
      <c r="H37" t="s">
        <v>31</v>
      </c>
      <c r="I37" t="s">
        <v>189</v>
      </c>
      <c r="J37" s="1" t="s">
        <v>190</v>
      </c>
      <c r="K37">
        <v>1609</v>
      </c>
      <c r="L37">
        <v>348</v>
      </c>
      <c r="M37">
        <v>74</v>
      </c>
      <c r="N37">
        <v>24</v>
      </c>
      <c r="O37">
        <v>31704</v>
      </c>
      <c r="P37" s="5">
        <f>O37/J37</f>
        <v>15.6100443131462</v>
      </c>
      <c r="Q37" s="5">
        <f>5428.586+24.827*K37-40.844*L37+220.348*M37</f>
        <v>47467.269</v>
      </c>
      <c r="R37" s="6">
        <f>(Q37-O37)/O37</f>
        <v>0.497201267978804</v>
      </c>
      <c r="S37" t="s">
        <v>34</v>
      </c>
      <c r="T37" t="s">
        <v>35</v>
      </c>
      <c r="U37">
        <v>58797</v>
      </c>
      <c r="V37" t="s">
        <v>36</v>
      </c>
      <c r="W37" t="s">
        <v>37</v>
      </c>
      <c r="X37" t="s">
        <v>38</v>
      </c>
      <c r="Y37" t="s">
        <v>39</v>
      </c>
      <c r="Z37" t="s">
        <v>40</v>
      </c>
      <c r="AA37" t="s">
        <v>41</v>
      </c>
    </row>
    <row r="38" ht="14.4" spans="1:27">
      <c r="A38" t="s">
        <v>191</v>
      </c>
      <c r="B38" s="2" t="s">
        <v>164</v>
      </c>
      <c r="C38" t="s">
        <v>44</v>
      </c>
      <c r="D38" t="s">
        <v>192</v>
      </c>
      <c r="E38">
        <v>1</v>
      </c>
      <c r="F38">
        <v>1</v>
      </c>
      <c r="G38">
        <v>0</v>
      </c>
      <c r="H38" t="s">
        <v>31</v>
      </c>
      <c r="I38" t="s">
        <v>193</v>
      </c>
      <c r="J38" s="1" t="s">
        <v>194</v>
      </c>
      <c r="K38">
        <v>1581</v>
      </c>
      <c r="L38">
        <v>351</v>
      </c>
      <c r="M38">
        <v>612</v>
      </c>
      <c r="N38">
        <v>39</v>
      </c>
      <c r="O38">
        <v>69456</v>
      </c>
      <c r="P38" s="5">
        <f>O38/J38</f>
        <v>27.3018867924528</v>
      </c>
      <c r="Q38" s="5">
        <f>5428.586+24.827*K38-40.844*L38+220.348*M38</f>
        <v>165196.805</v>
      </c>
      <c r="R38" s="6">
        <f>(Q38-O38)/O38</f>
        <v>1.37843821988021</v>
      </c>
      <c r="S38" t="s">
        <v>34</v>
      </c>
      <c r="T38" t="s">
        <v>35</v>
      </c>
      <c r="U38">
        <v>58797</v>
      </c>
      <c r="V38" t="s">
        <v>36</v>
      </c>
      <c r="W38" t="s">
        <v>37</v>
      </c>
      <c r="X38" t="s">
        <v>38</v>
      </c>
      <c r="Y38" t="s">
        <v>39</v>
      </c>
      <c r="Z38" t="s">
        <v>40</v>
      </c>
      <c r="AA38" t="s">
        <v>41</v>
      </c>
    </row>
    <row r="39" spans="1:27">
      <c r="A39" t="s">
        <v>195</v>
      </c>
      <c r="B39" t="s">
        <v>196</v>
      </c>
      <c r="C39" t="s">
        <v>29</v>
      </c>
      <c r="E39">
        <v>1</v>
      </c>
      <c r="F39">
        <v>0</v>
      </c>
      <c r="G39">
        <v>0</v>
      </c>
      <c r="H39" t="s">
        <v>31</v>
      </c>
      <c r="I39" t="s">
        <v>197</v>
      </c>
      <c r="J39" s="1" t="s">
        <v>198</v>
      </c>
      <c r="K39">
        <v>1564</v>
      </c>
      <c r="L39">
        <v>519</v>
      </c>
      <c r="M39">
        <v>54</v>
      </c>
      <c r="N39">
        <v>15</v>
      </c>
      <c r="O39">
        <v>49644</v>
      </c>
      <c r="P39" s="5">
        <f>O39/J39</f>
        <v>23.2306972391203</v>
      </c>
      <c r="Q39" s="5">
        <f>5428.586+24.827*K39-40.844*L39+220.348*M39</f>
        <v>34958.77</v>
      </c>
      <c r="R39" s="6">
        <f>(Q39-O39)/O39</f>
        <v>-0.295810772701636</v>
      </c>
      <c r="S39" t="s">
        <v>34</v>
      </c>
      <c r="T39" t="s">
        <v>35</v>
      </c>
      <c r="U39">
        <v>58797</v>
      </c>
      <c r="V39" t="s">
        <v>36</v>
      </c>
      <c r="W39" t="s">
        <v>37</v>
      </c>
      <c r="X39" t="s">
        <v>38</v>
      </c>
      <c r="Y39" t="s">
        <v>39</v>
      </c>
      <c r="Z39" t="s">
        <v>40</v>
      </c>
      <c r="AA39" t="s">
        <v>41</v>
      </c>
    </row>
    <row r="40" spans="1:27">
      <c r="A40" t="s">
        <v>199</v>
      </c>
      <c r="B40" t="s">
        <v>200</v>
      </c>
      <c r="C40" t="s">
        <v>29</v>
      </c>
      <c r="E40">
        <v>1</v>
      </c>
      <c r="F40">
        <v>0</v>
      </c>
      <c r="G40">
        <v>0</v>
      </c>
      <c r="H40" t="s">
        <v>31</v>
      </c>
      <c r="I40" t="s">
        <v>201</v>
      </c>
      <c r="J40" s="1" t="s">
        <v>202</v>
      </c>
      <c r="K40">
        <v>1530</v>
      </c>
      <c r="L40">
        <v>585</v>
      </c>
      <c r="M40">
        <v>43</v>
      </c>
      <c r="N40">
        <v>25</v>
      </c>
      <c r="O40">
        <v>23246</v>
      </c>
      <c r="P40" s="5">
        <f>O40/J40</f>
        <v>10.7720111214087</v>
      </c>
      <c r="Q40" s="5">
        <f>5428.586+24.827*K40-40.844*L40+220.348*M40</f>
        <v>28995.12</v>
      </c>
      <c r="R40" s="6">
        <f>(Q40-O40)/O40</f>
        <v>0.247316527574637</v>
      </c>
      <c r="S40" t="s">
        <v>34</v>
      </c>
      <c r="T40" t="s">
        <v>35</v>
      </c>
      <c r="U40">
        <v>58797</v>
      </c>
      <c r="V40" t="s">
        <v>36</v>
      </c>
      <c r="W40" t="s">
        <v>37</v>
      </c>
      <c r="X40" t="s">
        <v>38</v>
      </c>
      <c r="Y40" t="s">
        <v>39</v>
      </c>
      <c r="Z40" t="s">
        <v>40</v>
      </c>
      <c r="AA40" t="s">
        <v>41</v>
      </c>
    </row>
    <row r="41" spans="1:27">
      <c r="A41" t="s">
        <v>203</v>
      </c>
      <c r="B41" t="s">
        <v>204</v>
      </c>
      <c r="C41" t="s">
        <v>29</v>
      </c>
      <c r="D41" t="s">
        <v>205</v>
      </c>
      <c r="E41">
        <v>1</v>
      </c>
      <c r="F41">
        <v>1</v>
      </c>
      <c r="G41">
        <v>0</v>
      </c>
      <c r="H41" t="s">
        <v>31</v>
      </c>
      <c r="I41" t="s">
        <v>206</v>
      </c>
      <c r="J41" s="1" t="s">
        <v>207</v>
      </c>
      <c r="K41">
        <v>1509</v>
      </c>
      <c r="L41">
        <v>872</v>
      </c>
      <c r="M41">
        <v>69</v>
      </c>
      <c r="N41">
        <v>32</v>
      </c>
      <c r="O41">
        <v>25744</v>
      </c>
      <c r="P41" s="5">
        <f>O41/J41</f>
        <v>10.5077551020408</v>
      </c>
      <c r="Q41" s="5">
        <f>5428.586+24.827*K41-40.844*L41+220.348*M41</f>
        <v>22480.573</v>
      </c>
      <c r="R41" s="6">
        <f>(Q41-O41)/O41</f>
        <v>-0.126764566500932</v>
      </c>
      <c r="S41" t="s">
        <v>34</v>
      </c>
      <c r="T41" t="s">
        <v>35</v>
      </c>
      <c r="U41">
        <v>58797</v>
      </c>
      <c r="V41" t="s">
        <v>36</v>
      </c>
      <c r="W41" t="s">
        <v>37</v>
      </c>
      <c r="X41" t="s">
        <v>38</v>
      </c>
      <c r="Y41" t="s">
        <v>39</v>
      </c>
      <c r="Z41" t="s">
        <v>40</v>
      </c>
      <c r="AA41" t="s">
        <v>41</v>
      </c>
    </row>
    <row r="42" spans="1:27">
      <c r="A42" t="s">
        <v>208</v>
      </c>
      <c r="B42" t="s">
        <v>209</v>
      </c>
      <c r="C42" t="s">
        <v>29</v>
      </c>
      <c r="D42" t="s">
        <v>210</v>
      </c>
      <c r="E42">
        <v>1</v>
      </c>
      <c r="F42">
        <v>1</v>
      </c>
      <c r="G42">
        <v>1</v>
      </c>
      <c r="H42" t="s">
        <v>31</v>
      </c>
      <c r="I42" t="s">
        <v>211</v>
      </c>
      <c r="J42" s="1" t="s">
        <v>212</v>
      </c>
      <c r="K42">
        <v>1325</v>
      </c>
      <c r="L42">
        <v>542</v>
      </c>
      <c r="M42">
        <v>56</v>
      </c>
      <c r="N42">
        <v>23</v>
      </c>
      <c r="O42">
        <v>24780</v>
      </c>
      <c r="P42" s="5">
        <f>O42/J42</f>
        <v>12.8861154446178</v>
      </c>
      <c r="Q42" s="5">
        <f>5428.586+24.827*K42-40.844*L42+220.348*M42</f>
        <v>28526.401</v>
      </c>
      <c r="R42" s="6">
        <f>(Q42-O42)/O42</f>
        <v>0.151186481033091</v>
      </c>
      <c r="S42" t="s">
        <v>34</v>
      </c>
      <c r="T42" t="s">
        <v>35</v>
      </c>
      <c r="U42">
        <v>58797</v>
      </c>
      <c r="V42" t="s">
        <v>36</v>
      </c>
      <c r="W42" t="s">
        <v>37</v>
      </c>
      <c r="X42" t="s">
        <v>38</v>
      </c>
      <c r="Y42" t="s">
        <v>39</v>
      </c>
      <c r="Z42" t="s">
        <v>40</v>
      </c>
      <c r="AA42" t="s">
        <v>41</v>
      </c>
    </row>
    <row r="43" spans="1:27">
      <c r="A43" t="s">
        <v>213</v>
      </c>
      <c r="B43" t="s">
        <v>214</v>
      </c>
      <c r="C43" t="s">
        <v>29</v>
      </c>
      <c r="E43">
        <v>1</v>
      </c>
      <c r="F43">
        <v>0</v>
      </c>
      <c r="G43">
        <v>0</v>
      </c>
      <c r="H43" t="s">
        <v>31</v>
      </c>
      <c r="I43" t="s">
        <v>215</v>
      </c>
      <c r="J43" s="1" t="s">
        <v>216</v>
      </c>
      <c r="K43">
        <v>1200</v>
      </c>
      <c r="L43">
        <v>462</v>
      </c>
      <c r="M43">
        <v>27</v>
      </c>
      <c r="N43">
        <v>14</v>
      </c>
      <c r="O43">
        <v>18575</v>
      </c>
      <c r="P43" s="5">
        <f>O43/J43</f>
        <v>10.9976317347543</v>
      </c>
      <c r="Q43" s="5">
        <f>5428.586+24.827*K43-40.844*L43+220.348*M43</f>
        <v>22300.454</v>
      </c>
      <c r="R43" s="6">
        <f>(Q43-O43)/O43</f>
        <v>0.200562799461642</v>
      </c>
      <c r="S43" t="s">
        <v>34</v>
      </c>
      <c r="T43" t="s">
        <v>35</v>
      </c>
      <c r="U43">
        <v>58797</v>
      </c>
      <c r="V43" t="s">
        <v>36</v>
      </c>
      <c r="W43" t="s">
        <v>37</v>
      </c>
      <c r="X43" t="s">
        <v>38</v>
      </c>
      <c r="Y43" t="s">
        <v>39</v>
      </c>
      <c r="Z43" t="s">
        <v>40</v>
      </c>
      <c r="AA43" t="s">
        <v>41</v>
      </c>
    </row>
    <row r="44" ht="14.4" spans="1:27">
      <c r="A44" t="s">
        <v>217</v>
      </c>
      <c r="B44" s="2" t="s">
        <v>218</v>
      </c>
      <c r="C44" t="s">
        <v>44</v>
      </c>
      <c r="D44" t="s">
        <v>219</v>
      </c>
      <c r="E44">
        <v>1</v>
      </c>
      <c r="F44">
        <v>1</v>
      </c>
      <c r="G44">
        <v>1</v>
      </c>
      <c r="H44" t="s">
        <v>31</v>
      </c>
      <c r="I44" t="s">
        <v>220</v>
      </c>
      <c r="J44" s="1" t="s">
        <v>221</v>
      </c>
      <c r="K44">
        <v>1158</v>
      </c>
      <c r="L44">
        <v>460</v>
      </c>
      <c r="M44">
        <v>28</v>
      </c>
      <c r="N44">
        <v>40</v>
      </c>
      <c r="O44">
        <v>69160</v>
      </c>
      <c r="P44" s="5">
        <f>O44/J44</f>
        <v>42.0170109356015</v>
      </c>
      <c r="Q44" s="5">
        <f>5428.586+24.827*K44-40.844*L44+220.348*M44</f>
        <v>21559.756</v>
      </c>
      <c r="R44" s="6">
        <f>(Q44-O44)/O44</f>
        <v>-0.688262637362637</v>
      </c>
      <c r="S44" t="s">
        <v>34</v>
      </c>
      <c r="T44" t="s">
        <v>35</v>
      </c>
      <c r="U44">
        <v>58797</v>
      </c>
      <c r="V44" t="s">
        <v>36</v>
      </c>
      <c r="W44" t="s">
        <v>37</v>
      </c>
      <c r="X44" t="s">
        <v>38</v>
      </c>
      <c r="Y44" t="s">
        <v>39</v>
      </c>
      <c r="Z44" t="s">
        <v>40</v>
      </c>
      <c r="AA44" t="s">
        <v>41</v>
      </c>
    </row>
    <row r="45" spans="1:27">
      <c r="A45" t="s">
        <v>222</v>
      </c>
      <c r="B45" t="s">
        <v>223</v>
      </c>
      <c r="C45" t="s">
        <v>29</v>
      </c>
      <c r="D45" t="s">
        <v>224</v>
      </c>
      <c r="E45">
        <v>1</v>
      </c>
      <c r="F45">
        <v>1</v>
      </c>
      <c r="G45">
        <v>0</v>
      </c>
      <c r="H45" t="s">
        <v>31</v>
      </c>
      <c r="I45" t="s">
        <v>225</v>
      </c>
      <c r="J45" s="1" t="s">
        <v>226</v>
      </c>
      <c r="K45">
        <v>1136</v>
      </c>
      <c r="L45">
        <v>435</v>
      </c>
      <c r="M45">
        <v>46</v>
      </c>
      <c r="N45">
        <v>17</v>
      </c>
      <c r="O45">
        <v>18095</v>
      </c>
      <c r="P45" s="5">
        <f>O45/J45</f>
        <v>11.1904761904762</v>
      </c>
      <c r="Q45" s="5">
        <f>5428.586+24.827*K45-40.844*L45+220.348*M45</f>
        <v>26000.926</v>
      </c>
      <c r="R45" s="6">
        <f>(Q45-O45)/O45</f>
        <v>0.436912185686654</v>
      </c>
      <c r="S45" t="s">
        <v>34</v>
      </c>
      <c r="T45" t="s">
        <v>35</v>
      </c>
      <c r="U45">
        <v>58797</v>
      </c>
      <c r="V45" t="s">
        <v>36</v>
      </c>
      <c r="W45" t="s">
        <v>37</v>
      </c>
      <c r="X45" t="s">
        <v>38</v>
      </c>
      <c r="Y45" t="s">
        <v>39</v>
      </c>
      <c r="Z45" t="s">
        <v>40</v>
      </c>
      <c r="AA45" t="s">
        <v>41</v>
      </c>
    </row>
    <row r="46" spans="1:27">
      <c r="A46" t="s">
        <v>227</v>
      </c>
      <c r="B46" t="s">
        <v>228</v>
      </c>
      <c r="C46" t="s">
        <v>44</v>
      </c>
      <c r="E46">
        <v>1</v>
      </c>
      <c r="F46">
        <v>0</v>
      </c>
      <c r="G46">
        <v>0</v>
      </c>
      <c r="H46" t="s">
        <v>31</v>
      </c>
      <c r="I46" t="s">
        <v>229</v>
      </c>
      <c r="J46" s="1" t="s">
        <v>230</v>
      </c>
      <c r="K46">
        <v>1134</v>
      </c>
      <c r="L46">
        <v>465</v>
      </c>
      <c r="M46">
        <v>32</v>
      </c>
      <c r="N46">
        <v>35</v>
      </c>
      <c r="O46">
        <v>62207</v>
      </c>
      <c r="P46" s="5">
        <f>O46/J46</f>
        <v>38.140404659718</v>
      </c>
      <c r="Q46" s="5">
        <f>5428.586+24.827*K46-40.844*L46+220.348*M46</f>
        <v>21641.08</v>
      </c>
      <c r="R46" s="6">
        <f>(Q46-O46)/O46</f>
        <v>-0.652111820213159</v>
      </c>
      <c r="S46" t="s">
        <v>34</v>
      </c>
      <c r="T46" t="s">
        <v>35</v>
      </c>
      <c r="U46">
        <v>58797</v>
      </c>
      <c r="V46" t="s">
        <v>36</v>
      </c>
      <c r="W46" t="s">
        <v>37</v>
      </c>
      <c r="X46" t="s">
        <v>38</v>
      </c>
      <c r="Y46" t="s">
        <v>39</v>
      </c>
      <c r="Z46" t="s">
        <v>40</v>
      </c>
      <c r="AA46" t="s">
        <v>41</v>
      </c>
    </row>
    <row r="47" spans="1:27">
      <c r="A47" t="s">
        <v>231</v>
      </c>
      <c r="B47" t="s">
        <v>232</v>
      </c>
      <c r="C47" t="s">
        <v>44</v>
      </c>
      <c r="E47">
        <v>1</v>
      </c>
      <c r="F47">
        <v>0</v>
      </c>
      <c r="G47">
        <v>0</v>
      </c>
      <c r="H47" t="s">
        <v>31</v>
      </c>
      <c r="I47" t="s">
        <v>233</v>
      </c>
      <c r="J47" s="1" t="s">
        <v>234</v>
      </c>
      <c r="K47">
        <v>1091</v>
      </c>
      <c r="L47">
        <v>262</v>
      </c>
      <c r="M47">
        <v>115</v>
      </c>
      <c r="N47">
        <v>34</v>
      </c>
      <c r="O47">
        <v>42428</v>
      </c>
      <c r="P47" s="5">
        <f>O47/J47</f>
        <v>28.9019073569482</v>
      </c>
      <c r="Q47" s="5">
        <f>5428.586+24.827*K47-40.844*L47+220.348*M47</f>
        <v>47153.735</v>
      </c>
      <c r="R47" s="6">
        <f>(Q47-O47)/O47</f>
        <v>0.111382459696427</v>
      </c>
      <c r="S47" t="s">
        <v>34</v>
      </c>
      <c r="T47" t="s">
        <v>35</v>
      </c>
      <c r="U47">
        <v>58797</v>
      </c>
      <c r="V47" t="s">
        <v>36</v>
      </c>
      <c r="W47" t="s">
        <v>37</v>
      </c>
      <c r="X47" t="s">
        <v>38</v>
      </c>
      <c r="Y47" t="s">
        <v>39</v>
      </c>
      <c r="Z47" t="s">
        <v>40</v>
      </c>
      <c r="AA47" t="s">
        <v>41</v>
      </c>
    </row>
    <row r="48" spans="1:27">
      <c r="A48" t="s">
        <v>235</v>
      </c>
      <c r="B48" t="s">
        <v>236</v>
      </c>
      <c r="C48" t="s">
        <v>44</v>
      </c>
      <c r="E48">
        <v>1</v>
      </c>
      <c r="F48">
        <v>0</v>
      </c>
      <c r="G48">
        <v>0</v>
      </c>
      <c r="H48" t="s">
        <v>31</v>
      </c>
      <c r="I48" t="s">
        <v>237</v>
      </c>
      <c r="J48" s="1" t="s">
        <v>238</v>
      </c>
      <c r="K48">
        <v>1051</v>
      </c>
      <c r="L48">
        <v>239</v>
      </c>
      <c r="M48">
        <v>41</v>
      </c>
      <c r="N48">
        <v>28</v>
      </c>
      <c r="O48">
        <v>35359</v>
      </c>
      <c r="P48" s="5">
        <f>O48/J48</f>
        <v>26.5657400450789</v>
      </c>
      <c r="Q48" s="5">
        <f>5428.586+24.827*K48-40.844*L48+220.348*M48</f>
        <v>30794.315</v>
      </c>
      <c r="R48" s="6">
        <f>(Q48-O48)/O48</f>
        <v>-0.129095421250601</v>
      </c>
      <c r="S48" t="s">
        <v>34</v>
      </c>
      <c r="T48" t="s">
        <v>35</v>
      </c>
      <c r="U48">
        <v>58797</v>
      </c>
      <c r="V48" t="s">
        <v>36</v>
      </c>
      <c r="W48" t="s">
        <v>37</v>
      </c>
      <c r="X48" t="s">
        <v>38</v>
      </c>
      <c r="Y48" t="s">
        <v>39</v>
      </c>
      <c r="Z48" t="s">
        <v>40</v>
      </c>
      <c r="AA48" t="s">
        <v>41</v>
      </c>
    </row>
    <row r="49" spans="1:27">
      <c r="A49" t="s">
        <v>239</v>
      </c>
      <c r="B49" t="s">
        <v>240</v>
      </c>
      <c r="C49" t="s">
        <v>29</v>
      </c>
      <c r="E49">
        <v>1</v>
      </c>
      <c r="F49">
        <v>0</v>
      </c>
      <c r="G49">
        <v>0</v>
      </c>
      <c r="H49" t="s">
        <v>31</v>
      </c>
      <c r="I49" t="s">
        <v>241</v>
      </c>
      <c r="J49" s="1" t="s">
        <v>242</v>
      </c>
      <c r="K49">
        <v>1027</v>
      </c>
      <c r="L49">
        <v>383</v>
      </c>
      <c r="M49">
        <v>46</v>
      </c>
      <c r="N49">
        <v>13</v>
      </c>
      <c r="O49">
        <v>17749</v>
      </c>
      <c r="P49" s="5">
        <f>O49/J49</f>
        <v>12.1902472527473</v>
      </c>
      <c r="Q49" s="5">
        <f>5428.586+24.827*K49-40.844*L49+220.348*M49</f>
        <v>25418.671</v>
      </c>
      <c r="R49" s="6">
        <f>(Q49-O49)/O49</f>
        <v>0.432118485548482</v>
      </c>
      <c r="S49" t="s">
        <v>34</v>
      </c>
      <c r="T49" t="s">
        <v>35</v>
      </c>
      <c r="U49">
        <v>58797</v>
      </c>
      <c r="V49" t="s">
        <v>36</v>
      </c>
      <c r="W49" t="s">
        <v>37</v>
      </c>
      <c r="X49" t="s">
        <v>38</v>
      </c>
      <c r="Y49" t="s">
        <v>39</v>
      </c>
      <c r="Z49" t="s">
        <v>40</v>
      </c>
      <c r="AA49" t="s">
        <v>41</v>
      </c>
    </row>
    <row r="50" spans="1:27">
      <c r="A50" t="s">
        <v>243</v>
      </c>
      <c r="B50" t="s">
        <v>244</v>
      </c>
      <c r="C50" t="s">
        <v>44</v>
      </c>
      <c r="E50">
        <v>1</v>
      </c>
      <c r="F50">
        <v>0</v>
      </c>
      <c r="G50">
        <v>0</v>
      </c>
      <c r="H50" t="s">
        <v>31</v>
      </c>
      <c r="I50" t="s">
        <v>245</v>
      </c>
      <c r="J50" s="1" t="s">
        <v>246</v>
      </c>
      <c r="K50">
        <v>987</v>
      </c>
      <c r="L50">
        <v>208</v>
      </c>
      <c r="M50">
        <v>37</v>
      </c>
      <c r="N50">
        <v>14</v>
      </c>
      <c r="O50">
        <v>17977</v>
      </c>
      <c r="P50" s="5">
        <f>O50/J50</f>
        <v>14.5917207792208</v>
      </c>
      <c r="Q50" s="5">
        <f>5428.586+24.827*K50-40.844*L50+220.348*M50</f>
        <v>29590.159</v>
      </c>
      <c r="R50" s="6">
        <f>(Q50-O50)/O50</f>
        <v>0.646000945652779</v>
      </c>
      <c r="S50" t="s">
        <v>34</v>
      </c>
      <c r="T50" t="s">
        <v>35</v>
      </c>
      <c r="U50">
        <v>58797</v>
      </c>
      <c r="V50" t="s">
        <v>36</v>
      </c>
      <c r="W50" t="s">
        <v>37</v>
      </c>
      <c r="X50" t="s">
        <v>38</v>
      </c>
      <c r="Y50" t="s">
        <v>39</v>
      </c>
      <c r="Z50" t="s">
        <v>40</v>
      </c>
      <c r="AA50" t="s">
        <v>41</v>
      </c>
    </row>
    <row r="51" spans="1:27">
      <c r="A51" t="s">
        <v>247</v>
      </c>
      <c r="B51" t="s">
        <v>248</v>
      </c>
      <c r="C51" t="s">
        <v>44</v>
      </c>
      <c r="E51">
        <v>1</v>
      </c>
      <c r="F51">
        <v>0</v>
      </c>
      <c r="G51">
        <v>0</v>
      </c>
      <c r="H51" t="s">
        <v>31</v>
      </c>
      <c r="I51" t="s">
        <v>249</v>
      </c>
      <c r="J51" s="1" t="s">
        <v>250</v>
      </c>
      <c r="K51">
        <v>981</v>
      </c>
      <c r="L51">
        <v>166</v>
      </c>
      <c r="M51">
        <v>54</v>
      </c>
      <c r="N51">
        <v>15</v>
      </c>
      <c r="O51">
        <v>18592</v>
      </c>
      <c r="P51" s="5">
        <f>O51/J51</f>
        <v>15.4804329725229</v>
      </c>
      <c r="Q51" s="5">
        <f>5428.586+24.827*K51-40.844*L51+220.348*M51</f>
        <v>34902.561</v>
      </c>
      <c r="R51" s="6">
        <f>(Q51-O51)/O51</f>
        <v>0.877289210413081</v>
      </c>
      <c r="S51" t="s">
        <v>34</v>
      </c>
      <c r="T51" t="s">
        <v>35</v>
      </c>
      <c r="U51">
        <v>58797</v>
      </c>
      <c r="V51" t="s">
        <v>36</v>
      </c>
      <c r="W51" t="s">
        <v>37</v>
      </c>
      <c r="X51" t="s">
        <v>38</v>
      </c>
      <c r="Y51" t="s">
        <v>39</v>
      </c>
      <c r="Z51" t="s">
        <v>40</v>
      </c>
      <c r="AA51" t="s">
        <v>41</v>
      </c>
    </row>
    <row r="52" spans="1:27">
      <c r="A52" t="s">
        <v>251</v>
      </c>
      <c r="B52" t="s">
        <v>154</v>
      </c>
      <c r="C52" t="s">
        <v>29</v>
      </c>
      <c r="E52">
        <v>1</v>
      </c>
      <c r="F52">
        <v>0</v>
      </c>
      <c r="G52">
        <v>0</v>
      </c>
      <c r="H52" t="s">
        <v>31</v>
      </c>
      <c r="I52" t="s">
        <v>252</v>
      </c>
      <c r="J52" s="1" t="s">
        <v>253</v>
      </c>
      <c r="K52">
        <v>973</v>
      </c>
      <c r="L52">
        <v>502</v>
      </c>
      <c r="M52">
        <v>53</v>
      </c>
      <c r="N52">
        <v>10</v>
      </c>
      <c r="O52">
        <v>21309</v>
      </c>
      <c r="P52" s="5">
        <f>O52/J52</f>
        <v>13.9456806282723</v>
      </c>
      <c r="Q52" s="5">
        <f>5428.586+24.827*K52-40.844*L52+220.348*M52</f>
        <v>20760.013</v>
      </c>
      <c r="R52" s="6">
        <f>(Q52-O52)/O52</f>
        <v>-0.0257631517199306</v>
      </c>
      <c r="S52" t="s">
        <v>34</v>
      </c>
      <c r="T52" t="s">
        <v>35</v>
      </c>
      <c r="U52">
        <v>58797</v>
      </c>
      <c r="V52" t="s">
        <v>36</v>
      </c>
      <c r="W52" t="s">
        <v>37</v>
      </c>
      <c r="X52" t="s">
        <v>38</v>
      </c>
      <c r="Y52" t="s">
        <v>39</v>
      </c>
      <c r="Z52" t="s">
        <v>40</v>
      </c>
      <c r="AA52" t="s">
        <v>41</v>
      </c>
    </row>
    <row r="53" spans="1:27">
      <c r="A53" t="s">
        <v>254</v>
      </c>
      <c r="B53" t="s">
        <v>255</v>
      </c>
      <c r="C53" t="s">
        <v>29</v>
      </c>
      <c r="E53">
        <v>1</v>
      </c>
      <c r="F53">
        <v>0</v>
      </c>
      <c r="G53">
        <v>0</v>
      </c>
      <c r="H53" t="s">
        <v>31</v>
      </c>
      <c r="I53" t="s">
        <v>256</v>
      </c>
      <c r="J53" s="1" t="s">
        <v>257</v>
      </c>
      <c r="K53">
        <v>907</v>
      </c>
      <c r="L53">
        <v>395</v>
      </c>
      <c r="M53">
        <v>25</v>
      </c>
      <c r="N53">
        <v>14</v>
      </c>
      <c r="O53">
        <v>24175</v>
      </c>
      <c r="P53" s="5">
        <f>O53/J53</f>
        <v>18.2177844762622</v>
      </c>
      <c r="Q53" s="5">
        <f>5428.586+24.827*K53-40.844*L53+220.348*M53</f>
        <v>17321.995</v>
      </c>
      <c r="R53" s="6">
        <f>(Q53-O53)/O53</f>
        <v>-0.28347487073423</v>
      </c>
      <c r="S53" t="s">
        <v>34</v>
      </c>
      <c r="T53" t="s">
        <v>35</v>
      </c>
      <c r="U53">
        <v>58797</v>
      </c>
      <c r="V53" t="s">
        <v>36</v>
      </c>
      <c r="W53" t="s">
        <v>37</v>
      </c>
      <c r="X53" t="s">
        <v>38</v>
      </c>
      <c r="Y53" t="s">
        <v>39</v>
      </c>
      <c r="Z53" t="s">
        <v>40</v>
      </c>
      <c r="AA53" t="s">
        <v>41</v>
      </c>
    </row>
    <row r="54" spans="1:27">
      <c r="A54" t="s">
        <v>258</v>
      </c>
      <c r="B54" t="s">
        <v>259</v>
      </c>
      <c r="C54" t="s">
        <v>44</v>
      </c>
      <c r="E54">
        <v>1</v>
      </c>
      <c r="F54">
        <v>0</v>
      </c>
      <c r="G54">
        <v>0</v>
      </c>
      <c r="H54" t="s">
        <v>31</v>
      </c>
      <c r="I54" t="s">
        <v>260</v>
      </c>
      <c r="J54" s="1" t="s">
        <v>261</v>
      </c>
      <c r="K54">
        <v>879</v>
      </c>
      <c r="L54">
        <v>140</v>
      </c>
      <c r="M54">
        <v>33</v>
      </c>
      <c r="N54">
        <v>11</v>
      </c>
      <c r="O54">
        <v>21371</v>
      </c>
      <c r="P54" s="5">
        <f>O54/J54</f>
        <v>20.31463878327</v>
      </c>
      <c r="Q54" s="5">
        <f>5428.586+24.827*K54-40.844*L54+220.348*M54</f>
        <v>28804.843</v>
      </c>
      <c r="R54" s="6">
        <f>(Q54-O54)/O54</f>
        <v>0.347847222872116</v>
      </c>
      <c r="S54" t="s">
        <v>34</v>
      </c>
      <c r="T54" t="s">
        <v>35</v>
      </c>
      <c r="U54">
        <v>58797</v>
      </c>
      <c r="V54" t="s">
        <v>36</v>
      </c>
      <c r="W54" t="s">
        <v>37</v>
      </c>
      <c r="X54" t="s">
        <v>38</v>
      </c>
      <c r="Y54" t="s">
        <v>39</v>
      </c>
      <c r="Z54" t="s">
        <v>40</v>
      </c>
      <c r="AA54" t="s">
        <v>41</v>
      </c>
    </row>
    <row r="55" spans="1:27">
      <c r="A55" t="s">
        <v>262</v>
      </c>
      <c r="B55" t="s">
        <v>263</v>
      </c>
      <c r="C55" t="s">
        <v>44</v>
      </c>
      <c r="E55">
        <v>1</v>
      </c>
      <c r="F55">
        <v>0</v>
      </c>
      <c r="G55">
        <v>0</v>
      </c>
      <c r="H55" t="s">
        <v>31</v>
      </c>
      <c r="I55" t="s">
        <v>264</v>
      </c>
      <c r="J55" s="1" t="s">
        <v>265</v>
      </c>
      <c r="K55">
        <v>824</v>
      </c>
      <c r="L55">
        <v>160</v>
      </c>
      <c r="M55">
        <v>50</v>
      </c>
      <c r="N55">
        <v>5</v>
      </c>
      <c r="O55">
        <v>19662</v>
      </c>
      <c r="P55" s="5">
        <f>O55/J55</f>
        <v>19.0154738878143</v>
      </c>
      <c r="Q55" s="5">
        <f>5428.586+24.827*K55-40.844*L55+220.348*M55</f>
        <v>30368.394</v>
      </c>
      <c r="R55" s="6">
        <f>(Q55-O55)/O55</f>
        <v>0.544522123893805</v>
      </c>
      <c r="S55" t="s">
        <v>34</v>
      </c>
      <c r="T55" t="s">
        <v>35</v>
      </c>
      <c r="U55">
        <v>58797</v>
      </c>
      <c r="V55" t="s">
        <v>36</v>
      </c>
      <c r="W55" t="s">
        <v>37</v>
      </c>
      <c r="X55" t="s">
        <v>38</v>
      </c>
      <c r="Y55" t="s">
        <v>39</v>
      </c>
      <c r="Z55" t="s">
        <v>40</v>
      </c>
      <c r="AA55" t="s">
        <v>41</v>
      </c>
    </row>
    <row r="56" spans="1:27">
      <c r="A56" t="s">
        <v>266</v>
      </c>
      <c r="B56" t="s">
        <v>267</v>
      </c>
      <c r="C56" t="s">
        <v>29</v>
      </c>
      <c r="E56">
        <v>1</v>
      </c>
      <c r="F56">
        <v>0</v>
      </c>
      <c r="G56">
        <v>0</v>
      </c>
      <c r="H56" t="s">
        <v>31</v>
      </c>
      <c r="I56" t="s">
        <v>268</v>
      </c>
      <c r="J56" s="1" t="s">
        <v>269</v>
      </c>
      <c r="K56">
        <v>812</v>
      </c>
      <c r="L56">
        <v>338</v>
      </c>
      <c r="M56">
        <v>43</v>
      </c>
      <c r="N56">
        <v>7</v>
      </c>
      <c r="O56">
        <v>12501</v>
      </c>
      <c r="P56" s="5">
        <f>O56/J56</f>
        <v>10.4786253143336</v>
      </c>
      <c r="Q56" s="5">
        <f>5428.586+24.827*K56-40.844*L56+220.348*M56</f>
        <v>21257.802</v>
      </c>
      <c r="R56" s="6">
        <f>(Q56-O56)/O56</f>
        <v>0.700488120950324</v>
      </c>
      <c r="S56" t="s">
        <v>34</v>
      </c>
      <c r="T56" t="s">
        <v>35</v>
      </c>
      <c r="U56">
        <v>58797</v>
      </c>
      <c r="V56" t="s">
        <v>36</v>
      </c>
      <c r="W56" t="s">
        <v>37</v>
      </c>
      <c r="X56" t="s">
        <v>38</v>
      </c>
      <c r="Y56" t="s">
        <v>39</v>
      </c>
      <c r="Z56" t="s">
        <v>40</v>
      </c>
      <c r="AA56" t="s">
        <v>41</v>
      </c>
    </row>
    <row r="57" spans="1:27">
      <c r="A57" t="s">
        <v>270</v>
      </c>
      <c r="B57" t="s">
        <v>271</v>
      </c>
      <c r="C57" t="s">
        <v>29</v>
      </c>
      <c r="D57" t="s">
        <v>272</v>
      </c>
      <c r="E57">
        <v>1</v>
      </c>
      <c r="F57">
        <v>1</v>
      </c>
      <c r="G57">
        <v>0</v>
      </c>
      <c r="H57" t="s">
        <v>31</v>
      </c>
      <c r="I57" t="s">
        <v>273</v>
      </c>
      <c r="J57" s="1" t="s">
        <v>274</v>
      </c>
      <c r="K57">
        <v>720</v>
      </c>
      <c r="L57">
        <v>274</v>
      </c>
      <c r="M57">
        <v>23</v>
      </c>
      <c r="N57">
        <v>6</v>
      </c>
      <c r="O57">
        <v>16155</v>
      </c>
      <c r="P57" s="5">
        <f>O57/J57</f>
        <v>15.8849557522124</v>
      </c>
      <c r="Q57" s="5">
        <f>5428.586+24.827*K57-40.844*L57+220.348*M57</f>
        <v>17180.774</v>
      </c>
      <c r="R57" s="6">
        <f>(Q57-O57)/O57</f>
        <v>0.0634957598266791</v>
      </c>
      <c r="S57" t="s">
        <v>34</v>
      </c>
      <c r="T57" t="s">
        <v>35</v>
      </c>
      <c r="U57">
        <v>58797</v>
      </c>
      <c r="V57" t="s">
        <v>36</v>
      </c>
      <c r="W57" t="s">
        <v>37</v>
      </c>
      <c r="X57" t="s">
        <v>38</v>
      </c>
      <c r="Y57" t="s">
        <v>39</v>
      </c>
      <c r="Z57" t="s">
        <v>40</v>
      </c>
      <c r="AA57" t="s">
        <v>41</v>
      </c>
    </row>
    <row r="58" spans="1:27">
      <c r="A58" t="s">
        <v>275</v>
      </c>
      <c r="B58" t="s">
        <v>276</v>
      </c>
      <c r="C58" t="s">
        <v>29</v>
      </c>
      <c r="D58" t="s">
        <v>277</v>
      </c>
      <c r="E58">
        <v>1</v>
      </c>
      <c r="F58">
        <v>1</v>
      </c>
      <c r="G58">
        <v>0</v>
      </c>
      <c r="H58" t="s">
        <v>31</v>
      </c>
      <c r="I58" t="s">
        <v>278</v>
      </c>
      <c r="J58" s="1" t="s">
        <v>279</v>
      </c>
      <c r="K58">
        <v>629</v>
      </c>
      <c r="L58">
        <v>223</v>
      </c>
      <c r="M58">
        <v>61</v>
      </c>
      <c r="N58">
        <v>11</v>
      </c>
      <c r="O58">
        <v>17516</v>
      </c>
      <c r="P58" s="5">
        <f>O58/J58</f>
        <v>19.1851040525739</v>
      </c>
      <c r="Q58" s="5">
        <f>5428.586+24.827*K58-40.844*L58+220.348*M58</f>
        <v>25377.785</v>
      </c>
      <c r="R58" s="6">
        <f>(Q58-O58)/O58</f>
        <v>0.448834494176753</v>
      </c>
      <c r="S58" t="s">
        <v>34</v>
      </c>
      <c r="T58" t="s">
        <v>35</v>
      </c>
      <c r="U58">
        <v>58797</v>
      </c>
      <c r="V58" t="s">
        <v>36</v>
      </c>
      <c r="W58" t="s">
        <v>37</v>
      </c>
      <c r="X58" t="s">
        <v>38</v>
      </c>
      <c r="Y58" t="s">
        <v>39</v>
      </c>
      <c r="Z58" t="s">
        <v>40</v>
      </c>
      <c r="AA58" t="s">
        <v>41</v>
      </c>
    </row>
    <row r="59" spans="1:27">
      <c r="A59" t="s">
        <v>280</v>
      </c>
      <c r="B59" t="s">
        <v>232</v>
      </c>
      <c r="C59" t="s">
        <v>29</v>
      </c>
      <c r="E59">
        <v>1</v>
      </c>
      <c r="F59">
        <v>0</v>
      </c>
      <c r="G59">
        <v>0</v>
      </c>
      <c r="H59" t="s">
        <v>31</v>
      </c>
      <c r="I59" t="s">
        <v>281</v>
      </c>
      <c r="J59" s="1" t="s">
        <v>282</v>
      </c>
      <c r="K59">
        <v>604</v>
      </c>
      <c r="L59">
        <v>307</v>
      </c>
      <c r="M59">
        <v>51</v>
      </c>
      <c r="N59">
        <v>10</v>
      </c>
      <c r="O59">
        <v>17117</v>
      </c>
      <c r="P59" s="5">
        <f>O59/J59</f>
        <v>17.7931392931393</v>
      </c>
      <c r="Q59" s="5">
        <f>5428.586+24.827*K59-40.844*L59+220.348*M59</f>
        <v>19122.734</v>
      </c>
      <c r="R59" s="6">
        <f>(Q59-O59)/O59</f>
        <v>0.117177893322428</v>
      </c>
      <c r="S59" t="s">
        <v>34</v>
      </c>
      <c r="T59" t="s">
        <v>35</v>
      </c>
      <c r="U59">
        <v>58797</v>
      </c>
      <c r="V59" t="s">
        <v>36</v>
      </c>
      <c r="W59" t="s">
        <v>37</v>
      </c>
      <c r="X59" t="s">
        <v>38</v>
      </c>
      <c r="Y59" t="s">
        <v>39</v>
      </c>
      <c r="Z59" t="s">
        <v>40</v>
      </c>
      <c r="AA59" t="s">
        <v>41</v>
      </c>
    </row>
    <row r="60" spans="1:27">
      <c r="A60" t="s">
        <v>283</v>
      </c>
      <c r="B60" t="s">
        <v>284</v>
      </c>
      <c r="C60" t="s">
        <v>29</v>
      </c>
      <c r="E60">
        <v>1</v>
      </c>
      <c r="F60">
        <v>0</v>
      </c>
      <c r="G60">
        <v>0</v>
      </c>
      <c r="H60" t="s">
        <v>31</v>
      </c>
      <c r="I60" t="s">
        <v>285</v>
      </c>
      <c r="J60" s="1" t="s">
        <v>286</v>
      </c>
      <c r="K60">
        <v>587</v>
      </c>
      <c r="L60">
        <v>239</v>
      </c>
      <c r="M60">
        <v>47</v>
      </c>
      <c r="N60">
        <v>8</v>
      </c>
      <c r="O60">
        <v>11203</v>
      </c>
      <c r="P60" s="5">
        <f>O60/J60</f>
        <v>12.8327605956472</v>
      </c>
      <c r="Q60" s="5">
        <f>5428.586+24.827*K60-40.844*L60+220.348*M60</f>
        <v>20596.675</v>
      </c>
      <c r="R60" s="6">
        <f>(Q60-O60)/O60</f>
        <v>0.838496384896903</v>
      </c>
      <c r="S60" t="s">
        <v>34</v>
      </c>
      <c r="T60" t="s">
        <v>35</v>
      </c>
      <c r="U60">
        <v>58797</v>
      </c>
      <c r="V60" t="s">
        <v>36</v>
      </c>
      <c r="W60" t="s">
        <v>37</v>
      </c>
      <c r="X60" t="s">
        <v>38</v>
      </c>
      <c r="Y60" t="s">
        <v>39</v>
      </c>
      <c r="Z60" t="s">
        <v>40</v>
      </c>
      <c r="AA60" t="s">
        <v>41</v>
      </c>
    </row>
    <row r="61" spans="1:27">
      <c r="A61" t="s">
        <v>287</v>
      </c>
      <c r="B61" t="s">
        <v>288</v>
      </c>
      <c r="C61" t="s">
        <v>29</v>
      </c>
      <c r="E61">
        <v>1</v>
      </c>
      <c r="F61">
        <v>0</v>
      </c>
      <c r="G61">
        <v>0</v>
      </c>
      <c r="H61" t="s">
        <v>31</v>
      </c>
      <c r="I61" t="s">
        <v>289</v>
      </c>
      <c r="J61" s="1" t="s">
        <v>290</v>
      </c>
      <c r="K61">
        <v>573</v>
      </c>
      <c r="L61">
        <v>384</v>
      </c>
      <c r="M61">
        <v>30</v>
      </c>
      <c r="N61">
        <v>11</v>
      </c>
      <c r="O61">
        <v>7211</v>
      </c>
      <c r="P61" s="5">
        <f>O61/J61</f>
        <v>7.30597771023303</v>
      </c>
      <c r="Q61" s="5">
        <f>5428.586+24.827*K61-40.844*L61+220.348*M61</f>
        <v>10580.801</v>
      </c>
      <c r="R61" s="6">
        <f>(Q61-O61)/O61</f>
        <v>0.467313964776037</v>
      </c>
      <c r="S61" t="s">
        <v>34</v>
      </c>
      <c r="T61" t="s">
        <v>35</v>
      </c>
      <c r="U61">
        <v>58797</v>
      </c>
      <c r="V61" t="s">
        <v>36</v>
      </c>
      <c r="W61" t="s">
        <v>37</v>
      </c>
      <c r="X61" t="s">
        <v>38</v>
      </c>
      <c r="Y61" t="s">
        <v>39</v>
      </c>
      <c r="Z61" t="s">
        <v>40</v>
      </c>
      <c r="AA61" t="s">
        <v>41</v>
      </c>
    </row>
    <row r="62" spans="1:27">
      <c r="A62" t="s">
        <v>291</v>
      </c>
      <c r="B62" t="s">
        <v>292</v>
      </c>
      <c r="C62" t="s">
        <v>29</v>
      </c>
      <c r="E62">
        <v>1</v>
      </c>
      <c r="F62">
        <v>0</v>
      </c>
      <c r="G62">
        <v>0</v>
      </c>
      <c r="H62" t="s">
        <v>31</v>
      </c>
      <c r="I62" t="s">
        <v>293</v>
      </c>
      <c r="J62" s="1" t="s">
        <v>294</v>
      </c>
      <c r="K62">
        <v>556</v>
      </c>
      <c r="L62">
        <v>206</v>
      </c>
      <c r="M62">
        <v>41</v>
      </c>
      <c r="N62">
        <v>13</v>
      </c>
      <c r="O62">
        <v>11247</v>
      </c>
      <c r="P62" s="5">
        <f>O62/J62</f>
        <v>14.0062266500623</v>
      </c>
      <c r="Q62" s="5">
        <f>5428.586+24.827*K62-40.844*L62+220.348*M62</f>
        <v>19852.802</v>
      </c>
      <c r="R62" s="6">
        <f>(Q62-O62)/O62</f>
        <v>0.765164221570197</v>
      </c>
      <c r="S62" t="s">
        <v>34</v>
      </c>
      <c r="T62" t="s">
        <v>35</v>
      </c>
      <c r="U62">
        <v>58797</v>
      </c>
      <c r="V62" t="s">
        <v>36</v>
      </c>
      <c r="W62" t="s">
        <v>37</v>
      </c>
      <c r="X62" t="s">
        <v>38</v>
      </c>
      <c r="Y62" t="s">
        <v>39</v>
      </c>
      <c r="Z62" t="s">
        <v>40</v>
      </c>
      <c r="AA62" t="s">
        <v>41</v>
      </c>
    </row>
    <row r="63" spans="1:27">
      <c r="A63" t="s">
        <v>295</v>
      </c>
      <c r="B63" t="s">
        <v>296</v>
      </c>
      <c r="C63" t="s">
        <v>29</v>
      </c>
      <c r="D63" t="s">
        <v>297</v>
      </c>
      <c r="E63">
        <v>1</v>
      </c>
      <c r="F63">
        <v>1</v>
      </c>
      <c r="G63">
        <v>0</v>
      </c>
      <c r="H63" t="s">
        <v>31</v>
      </c>
      <c r="I63" t="s">
        <v>298</v>
      </c>
      <c r="J63" s="1" t="s">
        <v>299</v>
      </c>
      <c r="K63">
        <v>550</v>
      </c>
      <c r="L63">
        <v>254</v>
      </c>
      <c r="M63">
        <v>11</v>
      </c>
      <c r="N63">
        <v>14</v>
      </c>
      <c r="O63">
        <v>10795</v>
      </c>
      <c r="P63" s="5">
        <f>O63/J63</f>
        <v>13.2453987730061</v>
      </c>
      <c r="Q63" s="5">
        <f>5428.586+24.827*K63-40.844*L63+220.348*M63</f>
        <v>11132.888</v>
      </c>
      <c r="R63" s="6">
        <f>(Q63-O63)/O63</f>
        <v>0.0313004168596573</v>
      </c>
      <c r="S63" t="s">
        <v>34</v>
      </c>
      <c r="T63" t="s">
        <v>35</v>
      </c>
      <c r="U63">
        <v>58797</v>
      </c>
      <c r="V63" t="s">
        <v>36</v>
      </c>
      <c r="W63" t="s">
        <v>37</v>
      </c>
      <c r="X63" t="s">
        <v>38</v>
      </c>
      <c r="Y63" t="s">
        <v>39</v>
      </c>
      <c r="Z63" t="s">
        <v>40</v>
      </c>
      <c r="AA63" t="s">
        <v>41</v>
      </c>
    </row>
    <row r="64" spans="1:27">
      <c r="A64" t="s">
        <v>300</v>
      </c>
      <c r="B64" t="s">
        <v>301</v>
      </c>
      <c r="C64" t="s">
        <v>44</v>
      </c>
      <c r="D64" t="s">
        <v>192</v>
      </c>
      <c r="E64">
        <v>1</v>
      </c>
      <c r="F64">
        <v>1</v>
      </c>
      <c r="G64">
        <v>1</v>
      </c>
      <c r="H64" t="s">
        <v>31</v>
      </c>
      <c r="I64" t="s">
        <v>302</v>
      </c>
      <c r="J64" s="1" t="s">
        <v>303</v>
      </c>
      <c r="K64">
        <v>515</v>
      </c>
      <c r="L64">
        <v>152</v>
      </c>
      <c r="M64">
        <v>122</v>
      </c>
      <c r="N64">
        <v>3</v>
      </c>
      <c r="O64">
        <v>12309</v>
      </c>
      <c r="P64" s="5">
        <f>O64/J64</f>
        <v>15.6007604562738</v>
      </c>
      <c r="Q64" s="5">
        <f>5428.586+24.827*K64-40.844*L64+220.348*M64</f>
        <v>38888.659</v>
      </c>
      <c r="R64" s="6">
        <f>(Q64-O64)/O64</f>
        <v>2.15936786091478</v>
      </c>
      <c r="S64" t="s">
        <v>34</v>
      </c>
      <c r="T64" t="s">
        <v>35</v>
      </c>
      <c r="U64">
        <v>58797</v>
      </c>
      <c r="V64" t="s">
        <v>36</v>
      </c>
      <c r="W64" t="s">
        <v>37</v>
      </c>
      <c r="X64" t="s">
        <v>38</v>
      </c>
      <c r="Y64" t="s">
        <v>39</v>
      </c>
      <c r="Z64" t="s">
        <v>40</v>
      </c>
      <c r="AA64" t="s">
        <v>41</v>
      </c>
    </row>
    <row r="65" spans="1:27">
      <c r="A65" t="s">
        <v>304</v>
      </c>
      <c r="B65" t="s">
        <v>305</v>
      </c>
      <c r="C65" t="s">
        <v>44</v>
      </c>
      <c r="E65">
        <v>1</v>
      </c>
      <c r="F65">
        <v>0</v>
      </c>
      <c r="G65">
        <v>0</v>
      </c>
      <c r="H65" t="s">
        <v>31</v>
      </c>
      <c r="I65" t="s">
        <v>306</v>
      </c>
      <c r="J65" s="1" t="s">
        <v>307</v>
      </c>
      <c r="K65">
        <v>504</v>
      </c>
      <c r="L65">
        <v>104</v>
      </c>
      <c r="M65">
        <v>41</v>
      </c>
      <c r="N65">
        <v>10</v>
      </c>
      <c r="O65">
        <v>12016</v>
      </c>
      <c r="P65" s="5">
        <f>O65/J65</f>
        <v>18.5146379044684</v>
      </c>
      <c r="Q65" s="5">
        <f>5428.586+24.827*K65-40.844*L65+220.348*M65</f>
        <v>22727.886</v>
      </c>
      <c r="R65" s="6">
        <f>(Q65-O65)/O65</f>
        <v>0.891468541944074</v>
      </c>
      <c r="S65" t="s">
        <v>34</v>
      </c>
      <c r="T65" t="s">
        <v>35</v>
      </c>
      <c r="U65">
        <v>58797</v>
      </c>
      <c r="V65" t="s">
        <v>36</v>
      </c>
      <c r="W65" t="s">
        <v>37</v>
      </c>
      <c r="X65" t="s">
        <v>38</v>
      </c>
      <c r="Y65" t="s">
        <v>39</v>
      </c>
      <c r="Z65" t="s">
        <v>40</v>
      </c>
      <c r="AA65" t="s">
        <v>41</v>
      </c>
    </row>
    <row r="66" spans="1:27">
      <c r="A66" t="s">
        <v>308</v>
      </c>
      <c r="B66" t="s">
        <v>309</v>
      </c>
      <c r="C66" t="s">
        <v>29</v>
      </c>
      <c r="E66">
        <v>1</v>
      </c>
      <c r="F66">
        <v>0</v>
      </c>
      <c r="G66">
        <v>0</v>
      </c>
      <c r="H66" t="s">
        <v>31</v>
      </c>
      <c r="I66" t="s">
        <v>310</v>
      </c>
      <c r="J66" s="1" t="s">
        <v>311</v>
      </c>
      <c r="K66">
        <v>477</v>
      </c>
      <c r="L66">
        <v>249</v>
      </c>
      <c r="M66">
        <v>18</v>
      </c>
      <c r="N66">
        <v>5</v>
      </c>
      <c r="O66">
        <v>9390</v>
      </c>
      <c r="P66" s="5">
        <f>O66/J66</f>
        <v>12.6209677419355</v>
      </c>
      <c r="Q66" s="5">
        <f>5428.586+24.827*K66-40.844*L66+220.348*M66</f>
        <v>11067.173</v>
      </c>
      <c r="R66" s="6">
        <f>(Q66-O66)/O66</f>
        <v>0.178612673056443</v>
      </c>
      <c r="S66" t="s">
        <v>34</v>
      </c>
      <c r="T66" t="s">
        <v>35</v>
      </c>
      <c r="U66">
        <v>58797</v>
      </c>
      <c r="V66" t="s">
        <v>36</v>
      </c>
      <c r="W66" t="s">
        <v>37</v>
      </c>
      <c r="X66" t="s">
        <v>38</v>
      </c>
      <c r="Y66" t="s">
        <v>39</v>
      </c>
      <c r="Z66" t="s">
        <v>40</v>
      </c>
      <c r="AA66" t="s">
        <v>41</v>
      </c>
    </row>
    <row r="67" spans="1:27">
      <c r="A67" t="s">
        <v>312</v>
      </c>
      <c r="B67" t="s">
        <v>313</v>
      </c>
      <c r="C67" t="s">
        <v>29</v>
      </c>
      <c r="D67" t="s">
        <v>314</v>
      </c>
      <c r="E67">
        <v>1</v>
      </c>
      <c r="F67">
        <v>1</v>
      </c>
      <c r="G67">
        <v>1</v>
      </c>
      <c r="H67" t="s">
        <v>31</v>
      </c>
      <c r="I67" t="s">
        <v>315</v>
      </c>
      <c r="J67" s="1" t="s">
        <v>316</v>
      </c>
      <c r="K67">
        <v>427</v>
      </c>
      <c r="L67">
        <v>150</v>
      </c>
      <c r="M67">
        <v>35</v>
      </c>
      <c r="N67">
        <v>15</v>
      </c>
      <c r="O67">
        <v>13247</v>
      </c>
      <c r="P67" s="5">
        <f>O67/J67</f>
        <v>21.6454248366013</v>
      </c>
      <c r="Q67" s="5">
        <f>5428.586+24.827*K67-40.844*L67+220.348*M67</f>
        <v>17615.295</v>
      </c>
      <c r="R67" s="6">
        <f>(Q67-O67)/O67</f>
        <v>0.329757303540424</v>
      </c>
      <c r="S67" t="s">
        <v>34</v>
      </c>
      <c r="T67" t="s">
        <v>35</v>
      </c>
      <c r="U67">
        <v>58797</v>
      </c>
      <c r="V67" t="s">
        <v>36</v>
      </c>
      <c r="W67" t="s">
        <v>37</v>
      </c>
      <c r="X67" t="s">
        <v>38</v>
      </c>
      <c r="Y67" t="s">
        <v>39</v>
      </c>
      <c r="Z67" t="s">
        <v>40</v>
      </c>
      <c r="AA67" t="s">
        <v>41</v>
      </c>
    </row>
    <row r="68" spans="1:27">
      <c r="A68" t="s">
        <v>317</v>
      </c>
      <c r="B68" t="s">
        <v>318</v>
      </c>
      <c r="C68" t="s">
        <v>29</v>
      </c>
      <c r="E68">
        <v>1</v>
      </c>
      <c r="F68">
        <v>0</v>
      </c>
      <c r="G68">
        <v>0</v>
      </c>
      <c r="H68" t="s">
        <v>31</v>
      </c>
      <c r="I68" t="s">
        <v>319</v>
      </c>
      <c r="J68" s="1" t="s">
        <v>320</v>
      </c>
      <c r="K68">
        <v>409</v>
      </c>
      <c r="L68">
        <v>190</v>
      </c>
      <c r="M68">
        <v>43</v>
      </c>
      <c r="N68">
        <v>10</v>
      </c>
      <c r="O68">
        <v>12695</v>
      </c>
      <c r="P68" s="5">
        <f>O68/J68</f>
        <v>19.7741433021807</v>
      </c>
      <c r="Q68" s="5">
        <f>5428.586+24.827*K68-40.844*L68+220.348*M68</f>
        <v>17297.433</v>
      </c>
      <c r="R68" s="6">
        <f>(Q68-O68)/O68</f>
        <v>0.362539031114612</v>
      </c>
      <c r="S68" t="s">
        <v>34</v>
      </c>
      <c r="T68" t="s">
        <v>35</v>
      </c>
      <c r="U68">
        <v>58797</v>
      </c>
      <c r="V68" t="s">
        <v>36</v>
      </c>
      <c r="W68" t="s">
        <v>37</v>
      </c>
      <c r="X68" t="s">
        <v>38</v>
      </c>
      <c r="Y68" t="s">
        <v>39</v>
      </c>
      <c r="Z68" t="s">
        <v>40</v>
      </c>
      <c r="AA68" t="s">
        <v>41</v>
      </c>
    </row>
    <row r="69" spans="1:27">
      <c r="A69" t="s">
        <v>321</v>
      </c>
      <c r="B69" t="s">
        <v>81</v>
      </c>
      <c r="C69" t="s">
        <v>29</v>
      </c>
      <c r="D69" t="s">
        <v>322</v>
      </c>
      <c r="E69">
        <v>1</v>
      </c>
      <c r="F69">
        <v>1</v>
      </c>
      <c r="G69">
        <v>0</v>
      </c>
      <c r="H69" t="s">
        <v>31</v>
      </c>
      <c r="I69" t="s">
        <v>323</v>
      </c>
      <c r="J69" s="1" t="s">
        <v>324</v>
      </c>
      <c r="K69">
        <v>389</v>
      </c>
      <c r="L69">
        <v>152</v>
      </c>
      <c r="M69">
        <v>22</v>
      </c>
      <c r="N69">
        <v>10</v>
      </c>
      <c r="O69">
        <v>16722</v>
      </c>
      <c r="P69" s="5">
        <f>O69/J69</f>
        <v>29.7015985790409</v>
      </c>
      <c r="Q69" s="5">
        <f>5428.586+24.827*K69-40.844*L69+220.348*M69</f>
        <v>13725.657</v>
      </c>
      <c r="R69" s="6">
        <f>(Q69-O69)/O69</f>
        <v>-0.179185683530678</v>
      </c>
      <c r="S69" t="s">
        <v>34</v>
      </c>
      <c r="T69" t="s">
        <v>35</v>
      </c>
      <c r="U69">
        <v>58797</v>
      </c>
      <c r="V69" t="s">
        <v>36</v>
      </c>
      <c r="W69" t="s">
        <v>37</v>
      </c>
      <c r="X69" t="s">
        <v>38</v>
      </c>
      <c r="Y69" t="s">
        <v>39</v>
      </c>
      <c r="Z69" t="s">
        <v>40</v>
      </c>
      <c r="AA69" t="s">
        <v>41</v>
      </c>
    </row>
    <row r="70" spans="1:27">
      <c r="A70" t="s">
        <v>325</v>
      </c>
      <c r="B70" t="s">
        <v>326</v>
      </c>
      <c r="C70" t="s">
        <v>44</v>
      </c>
      <c r="E70">
        <v>1</v>
      </c>
      <c r="F70">
        <v>0</v>
      </c>
      <c r="G70">
        <v>0</v>
      </c>
      <c r="H70" t="s">
        <v>31</v>
      </c>
      <c r="I70" t="s">
        <v>327</v>
      </c>
      <c r="J70" s="1" t="s">
        <v>328</v>
      </c>
      <c r="K70">
        <v>375</v>
      </c>
      <c r="L70">
        <v>45</v>
      </c>
      <c r="M70">
        <v>27</v>
      </c>
      <c r="N70">
        <v>6</v>
      </c>
      <c r="O70">
        <v>12486</v>
      </c>
      <c r="P70" s="5">
        <f>O70/J70</f>
        <v>27.9328859060403</v>
      </c>
      <c r="Q70" s="5">
        <f>5428.586+24.827*K70-40.844*L70+220.348*M70</f>
        <v>18850.127</v>
      </c>
      <c r="R70" s="6">
        <f>(Q70-O70)/O70</f>
        <v>0.509701025148166</v>
      </c>
      <c r="S70" t="s">
        <v>34</v>
      </c>
      <c r="T70" t="s">
        <v>35</v>
      </c>
      <c r="U70">
        <v>58797</v>
      </c>
      <c r="V70" t="s">
        <v>36</v>
      </c>
      <c r="W70" t="s">
        <v>37</v>
      </c>
      <c r="X70" t="s">
        <v>38</v>
      </c>
      <c r="Y70" t="s">
        <v>39</v>
      </c>
      <c r="Z70" t="s">
        <v>40</v>
      </c>
      <c r="AA70" t="s">
        <v>41</v>
      </c>
    </row>
    <row r="71" spans="1:27">
      <c r="A71" t="s">
        <v>329</v>
      </c>
      <c r="B71" t="s">
        <v>330</v>
      </c>
      <c r="C71" t="s">
        <v>44</v>
      </c>
      <c r="E71">
        <v>1</v>
      </c>
      <c r="F71">
        <v>0</v>
      </c>
      <c r="G71">
        <v>0</v>
      </c>
      <c r="H71" t="s">
        <v>31</v>
      </c>
      <c r="I71" t="s">
        <v>331</v>
      </c>
      <c r="J71" s="1" t="s">
        <v>332</v>
      </c>
      <c r="K71">
        <v>342</v>
      </c>
      <c r="L71">
        <v>84</v>
      </c>
      <c r="M71">
        <v>35</v>
      </c>
      <c r="N71">
        <v>5</v>
      </c>
      <c r="O71">
        <v>10276</v>
      </c>
      <c r="P71" s="5">
        <f>O71/J71</f>
        <v>22.2906724511931</v>
      </c>
      <c r="Q71" s="5">
        <f>5428.586+24.827*K71-40.844*L71+220.348*M71</f>
        <v>18200.704</v>
      </c>
      <c r="R71" s="6">
        <f>(Q71-O71)/O71</f>
        <v>0.771185675360062</v>
      </c>
      <c r="S71" t="s">
        <v>34</v>
      </c>
      <c r="T71" t="s">
        <v>35</v>
      </c>
      <c r="U71">
        <v>58797</v>
      </c>
      <c r="V71" t="s">
        <v>36</v>
      </c>
      <c r="W71" t="s">
        <v>37</v>
      </c>
      <c r="X71" t="s">
        <v>38</v>
      </c>
      <c r="Y71" t="s">
        <v>39</v>
      </c>
      <c r="Z71" t="s">
        <v>40</v>
      </c>
      <c r="AA71" t="s">
        <v>41</v>
      </c>
    </row>
    <row r="72" spans="1:27">
      <c r="A72" t="s">
        <v>333</v>
      </c>
      <c r="B72" t="s">
        <v>334</v>
      </c>
      <c r="C72" t="s">
        <v>44</v>
      </c>
      <c r="D72" t="s">
        <v>335</v>
      </c>
      <c r="E72">
        <v>1</v>
      </c>
      <c r="F72">
        <v>1</v>
      </c>
      <c r="G72">
        <v>1</v>
      </c>
      <c r="H72" t="s">
        <v>31</v>
      </c>
      <c r="I72" t="s">
        <v>336</v>
      </c>
      <c r="J72" s="1" t="s">
        <v>337</v>
      </c>
      <c r="K72">
        <v>340</v>
      </c>
      <c r="L72">
        <v>70</v>
      </c>
      <c r="M72">
        <v>16</v>
      </c>
      <c r="N72">
        <v>6</v>
      </c>
      <c r="O72">
        <v>16772</v>
      </c>
      <c r="P72" s="5">
        <f>O72/J72</f>
        <v>39.3708920187793</v>
      </c>
      <c r="Q72" s="5">
        <f>5428.586+24.827*K72-40.844*L72+220.348*M72</f>
        <v>14536.254</v>
      </c>
      <c r="R72" s="6">
        <f>(Q72-O72)/O72</f>
        <v>-0.133302289530169</v>
      </c>
      <c r="S72" t="s">
        <v>34</v>
      </c>
      <c r="T72" t="s">
        <v>35</v>
      </c>
      <c r="U72">
        <v>58797</v>
      </c>
      <c r="V72" t="s">
        <v>36</v>
      </c>
      <c r="W72" t="s">
        <v>37</v>
      </c>
      <c r="X72" t="s">
        <v>38</v>
      </c>
      <c r="Y72" t="s">
        <v>39</v>
      </c>
      <c r="Z72" t="s">
        <v>40</v>
      </c>
      <c r="AA72" t="s">
        <v>41</v>
      </c>
    </row>
    <row r="73" spans="1:27">
      <c r="A73" t="s">
        <v>338</v>
      </c>
      <c r="B73" t="s">
        <v>52</v>
      </c>
      <c r="C73" t="s">
        <v>29</v>
      </c>
      <c r="D73" t="s">
        <v>339</v>
      </c>
      <c r="E73">
        <v>1</v>
      </c>
      <c r="F73">
        <v>1</v>
      </c>
      <c r="G73">
        <v>0</v>
      </c>
      <c r="H73" t="s">
        <v>31</v>
      </c>
      <c r="I73" t="s">
        <v>340</v>
      </c>
      <c r="J73" s="1" t="s">
        <v>341</v>
      </c>
      <c r="K73">
        <v>335</v>
      </c>
      <c r="L73">
        <v>137</v>
      </c>
      <c r="M73">
        <v>28</v>
      </c>
      <c r="N73">
        <v>9</v>
      </c>
      <c r="O73">
        <v>6355</v>
      </c>
      <c r="P73" s="5">
        <f>O73/J73</f>
        <v>12.71</v>
      </c>
      <c r="Q73" s="5">
        <f>5428.586+24.827*K73-40.844*L73+220.348*M73</f>
        <v>14319.747</v>
      </c>
      <c r="R73" s="6">
        <f>(Q73-O73)/O73</f>
        <v>1.25330401258851</v>
      </c>
      <c r="S73" t="s">
        <v>34</v>
      </c>
      <c r="T73" t="s">
        <v>35</v>
      </c>
      <c r="U73">
        <v>58797</v>
      </c>
      <c r="V73" t="s">
        <v>36</v>
      </c>
      <c r="W73" t="s">
        <v>37</v>
      </c>
      <c r="X73" t="s">
        <v>38</v>
      </c>
      <c r="Y73" t="s">
        <v>39</v>
      </c>
      <c r="Z73" t="s">
        <v>40</v>
      </c>
      <c r="AA73" t="s">
        <v>41</v>
      </c>
    </row>
    <row r="74" spans="1:27">
      <c r="A74" t="s">
        <v>342</v>
      </c>
      <c r="B74" t="s">
        <v>343</v>
      </c>
      <c r="C74" t="s">
        <v>44</v>
      </c>
      <c r="E74">
        <v>1</v>
      </c>
      <c r="F74">
        <v>0</v>
      </c>
      <c r="G74">
        <v>0</v>
      </c>
      <c r="H74" t="s">
        <v>31</v>
      </c>
      <c r="I74" t="s">
        <v>344</v>
      </c>
      <c r="J74" s="1" t="s">
        <v>345</v>
      </c>
      <c r="K74">
        <v>327</v>
      </c>
      <c r="L74">
        <v>50</v>
      </c>
      <c r="M74">
        <v>22</v>
      </c>
      <c r="N74">
        <v>11</v>
      </c>
      <c r="O74">
        <v>9047</v>
      </c>
      <c r="P74" s="5">
        <f>O74/J74</f>
        <v>22.6741854636591</v>
      </c>
      <c r="Q74" s="5">
        <f>5428.586+24.827*K74-40.844*L74+220.348*M74</f>
        <v>16352.471</v>
      </c>
      <c r="R74" s="6">
        <f>(Q74-O74)/O74</f>
        <v>0.807502044876755</v>
      </c>
      <c r="S74" t="s">
        <v>34</v>
      </c>
      <c r="T74" t="s">
        <v>35</v>
      </c>
      <c r="U74">
        <v>58797</v>
      </c>
      <c r="V74" t="s">
        <v>36</v>
      </c>
      <c r="W74" t="s">
        <v>37</v>
      </c>
      <c r="X74" t="s">
        <v>38</v>
      </c>
      <c r="Y74" t="s">
        <v>39</v>
      </c>
      <c r="Z74" t="s">
        <v>40</v>
      </c>
      <c r="AA74" t="s">
        <v>41</v>
      </c>
    </row>
    <row r="75" spans="1:27">
      <c r="A75" t="s">
        <v>346</v>
      </c>
      <c r="B75" t="s">
        <v>347</v>
      </c>
      <c r="C75" t="s">
        <v>29</v>
      </c>
      <c r="D75" t="s">
        <v>277</v>
      </c>
      <c r="E75">
        <v>1</v>
      </c>
      <c r="F75">
        <v>1</v>
      </c>
      <c r="G75">
        <v>0</v>
      </c>
      <c r="H75" t="s">
        <v>31</v>
      </c>
      <c r="I75" t="s">
        <v>348</v>
      </c>
      <c r="J75" s="1" t="s">
        <v>349</v>
      </c>
      <c r="K75">
        <v>321</v>
      </c>
      <c r="L75">
        <v>134</v>
      </c>
      <c r="M75">
        <v>23</v>
      </c>
      <c r="N75">
        <v>11</v>
      </c>
      <c r="O75">
        <v>11675</v>
      </c>
      <c r="P75" s="5">
        <f>O75/J75</f>
        <v>24.4246861924686</v>
      </c>
      <c r="Q75" s="5">
        <f>5428.586+24.827*K75-40.844*L75+220.348*M75</f>
        <v>12992.961</v>
      </c>
      <c r="R75" s="6">
        <f>(Q75-O75)/O75</f>
        <v>0.112887451820128</v>
      </c>
      <c r="S75" t="s">
        <v>34</v>
      </c>
      <c r="T75" t="s">
        <v>35</v>
      </c>
      <c r="U75">
        <v>58797</v>
      </c>
      <c r="V75" t="s">
        <v>36</v>
      </c>
      <c r="W75" t="s">
        <v>37</v>
      </c>
      <c r="X75" t="s">
        <v>38</v>
      </c>
      <c r="Y75" t="s">
        <v>39</v>
      </c>
      <c r="Z75" t="s">
        <v>40</v>
      </c>
      <c r="AA75" t="s">
        <v>41</v>
      </c>
    </row>
    <row r="76" spans="1:27">
      <c r="A76" t="s">
        <v>350</v>
      </c>
      <c r="B76" t="s">
        <v>351</v>
      </c>
      <c r="C76" t="s">
        <v>44</v>
      </c>
      <c r="E76">
        <v>1</v>
      </c>
      <c r="F76">
        <v>0</v>
      </c>
      <c r="G76">
        <v>0</v>
      </c>
      <c r="H76" t="s">
        <v>31</v>
      </c>
      <c r="I76" t="s">
        <v>352</v>
      </c>
      <c r="J76" s="1" t="s">
        <v>353</v>
      </c>
      <c r="K76">
        <v>313</v>
      </c>
      <c r="L76">
        <v>66</v>
      </c>
      <c r="M76">
        <v>31</v>
      </c>
      <c r="N76">
        <v>2</v>
      </c>
      <c r="O76">
        <v>15590</v>
      </c>
      <c r="P76" s="5">
        <f>O76/J76</f>
        <v>38.0243902439024</v>
      </c>
      <c r="Q76" s="5">
        <f>5428.586+24.827*K76-40.844*L76+220.348*M76</f>
        <v>17334.521</v>
      </c>
      <c r="R76" s="6">
        <f>(Q76-O76)/O76</f>
        <v>0.1119</v>
      </c>
      <c r="S76" t="s">
        <v>34</v>
      </c>
      <c r="T76" t="s">
        <v>35</v>
      </c>
      <c r="U76">
        <v>58797</v>
      </c>
      <c r="V76" t="s">
        <v>36</v>
      </c>
      <c r="W76" t="s">
        <v>37</v>
      </c>
      <c r="X76" t="s">
        <v>38</v>
      </c>
      <c r="Y76" t="s">
        <v>39</v>
      </c>
      <c r="Z76" t="s">
        <v>40</v>
      </c>
      <c r="AA76" t="s">
        <v>41</v>
      </c>
    </row>
    <row r="77" ht="14.4" spans="1:27">
      <c r="A77" t="s">
        <v>354</v>
      </c>
      <c r="B77" t="s">
        <v>355</v>
      </c>
      <c r="C77" t="s">
        <v>29</v>
      </c>
      <c r="E77">
        <v>1</v>
      </c>
      <c r="F77">
        <v>0</v>
      </c>
      <c r="G77">
        <v>0</v>
      </c>
      <c r="H77" t="s">
        <v>31</v>
      </c>
      <c r="I77" t="s">
        <v>356</v>
      </c>
      <c r="J77" s="1" t="s">
        <v>357</v>
      </c>
      <c r="K77">
        <v>290</v>
      </c>
      <c r="L77">
        <v>173</v>
      </c>
      <c r="M77">
        <v>30</v>
      </c>
      <c r="N77">
        <v>6</v>
      </c>
      <c r="O77">
        <v>6001</v>
      </c>
      <c r="P77" s="5">
        <f>O77/J77</f>
        <v>12.1724137931034</v>
      </c>
      <c r="Q77" s="5">
        <f>5428.586+24.827*K77-40.844*L77+220.348*M77</f>
        <v>12172.844</v>
      </c>
      <c r="R77" s="6">
        <f>(Q77-O77)/O77</f>
        <v>1.02846925512415</v>
      </c>
      <c r="S77" s="2" t="s">
        <v>34</v>
      </c>
      <c r="T77" t="s">
        <v>35</v>
      </c>
      <c r="U77">
        <v>58797</v>
      </c>
      <c r="V77" t="s">
        <v>36</v>
      </c>
      <c r="W77" t="s">
        <v>37</v>
      </c>
      <c r="X77" t="s">
        <v>38</v>
      </c>
      <c r="Y77" t="s">
        <v>39</v>
      </c>
      <c r="Z77" t="s">
        <v>40</v>
      </c>
      <c r="AA77" t="s">
        <v>41</v>
      </c>
    </row>
    <row r="78" spans="1:27">
      <c r="A78" t="s">
        <v>358</v>
      </c>
      <c r="B78" t="s">
        <v>359</v>
      </c>
      <c r="C78" t="s">
        <v>44</v>
      </c>
      <c r="E78">
        <v>1</v>
      </c>
      <c r="F78">
        <v>0</v>
      </c>
      <c r="G78">
        <v>0</v>
      </c>
      <c r="H78" t="s">
        <v>31</v>
      </c>
      <c r="I78" t="s">
        <v>360</v>
      </c>
      <c r="J78" s="1" t="s">
        <v>361</v>
      </c>
      <c r="K78">
        <v>285</v>
      </c>
      <c r="L78">
        <v>36</v>
      </c>
      <c r="M78">
        <v>26</v>
      </c>
      <c r="N78">
        <v>4</v>
      </c>
      <c r="O78">
        <v>6077</v>
      </c>
      <c r="P78" s="5">
        <f>O78/J78</f>
        <v>17.5129682997118</v>
      </c>
      <c r="Q78" s="5">
        <f>5428.586+24.827*K78-40.844*L78+220.348*M78</f>
        <v>16762.945</v>
      </c>
      <c r="R78" s="6">
        <f>(Q78-O78)/O78</f>
        <v>1.75842438703308</v>
      </c>
      <c r="S78" t="s">
        <v>34</v>
      </c>
      <c r="T78" t="s">
        <v>35</v>
      </c>
      <c r="U78">
        <v>58797</v>
      </c>
      <c r="V78" t="s">
        <v>36</v>
      </c>
      <c r="W78" t="s">
        <v>37</v>
      </c>
      <c r="X78" t="s">
        <v>38</v>
      </c>
      <c r="Y78" t="s">
        <v>39</v>
      </c>
      <c r="Z78" t="s">
        <v>40</v>
      </c>
      <c r="AA78" t="s">
        <v>41</v>
      </c>
    </row>
    <row r="79" spans="1:27">
      <c r="A79" t="s">
        <v>362</v>
      </c>
      <c r="B79" t="s">
        <v>363</v>
      </c>
      <c r="C79" t="s">
        <v>44</v>
      </c>
      <c r="D79" t="s">
        <v>219</v>
      </c>
      <c r="E79">
        <v>1</v>
      </c>
      <c r="F79">
        <v>1</v>
      </c>
      <c r="G79">
        <v>1</v>
      </c>
      <c r="H79" t="s">
        <v>31</v>
      </c>
      <c r="I79" t="s">
        <v>364</v>
      </c>
      <c r="J79" s="1" t="s">
        <v>365</v>
      </c>
      <c r="K79">
        <v>285</v>
      </c>
      <c r="L79">
        <v>56</v>
      </c>
      <c r="M79">
        <v>3</v>
      </c>
      <c r="N79">
        <v>4</v>
      </c>
      <c r="O79">
        <v>13028</v>
      </c>
      <c r="P79" s="5">
        <f>O79/J79</f>
        <v>37.8720930232558</v>
      </c>
      <c r="Q79" s="5">
        <f>5428.586+24.827*K79-40.844*L79+220.348*M79</f>
        <v>10878.061</v>
      </c>
      <c r="R79" s="6">
        <f>(Q79-O79)/O79</f>
        <v>-0.165024485723058</v>
      </c>
      <c r="S79" t="s">
        <v>34</v>
      </c>
      <c r="T79" t="s">
        <v>35</v>
      </c>
      <c r="U79">
        <v>58797</v>
      </c>
      <c r="V79" t="s">
        <v>36</v>
      </c>
      <c r="W79" t="s">
        <v>37</v>
      </c>
      <c r="X79" t="s">
        <v>38</v>
      </c>
      <c r="Y79" t="s">
        <v>39</v>
      </c>
      <c r="Z79" t="s">
        <v>40</v>
      </c>
      <c r="AA79" t="s">
        <v>41</v>
      </c>
    </row>
    <row r="80" spans="1:27">
      <c r="A80" t="s">
        <v>366</v>
      </c>
      <c r="B80" t="s">
        <v>367</v>
      </c>
      <c r="C80" t="s">
        <v>29</v>
      </c>
      <c r="E80">
        <v>1</v>
      </c>
      <c r="F80">
        <v>0</v>
      </c>
      <c r="G80">
        <v>0</v>
      </c>
      <c r="H80" t="s">
        <v>368</v>
      </c>
      <c r="I80" t="s">
        <v>369</v>
      </c>
      <c r="J80" s="1" t="s">
        <v>370</v>
      </c>
      <c r="K80">
        <v>272</v>
      </c>
      <c r="L80">
        <v>130</v>
      </c>
      <c r="M80">
        <v>10</v>
      </c>
      <c r="N80">
        <v>9</v>
      </c>
      <c r="O80">
        <v>6320</v>
      </c>
      <c r="P80" s="5">
        <f>O80/J80</f>
        <v>15.3398058252427</v>
      </c>
      <c r="Q80" s="5">
        <f>5428.586+24.827*K80-40.844*L80+220.348*M80</f>
        <v>9075.29</v>
      </c>
      <c r="R80" s="6">
        <f>(Q80-O80)/O80</f>
        <v>0.435963607594937</v>
      </c>
      <c r="S80" t="s">
        <v>34</v>
      </c>
      <c r="T80" t="s">
        <v>35</v>
      </c>
      <c r="U80">
        <v>58797</v>
      </c>
      <c r="V80" t="s">
        <v>36</v>
      </c>
      <c r="W80" t="s">
        <v>37</v>
      </c>
      <c r="X80" t="s">
        <v>38</v>
      </c>
      <c r="Y80" t="s">
        <v>39</v>
      </c>
      <c r="Z80" t="s">
        <v>40</v>
      </c>
      <c r="AA80" t="s">
        <v>41</v>
      </c>
    </row>
    <row r="81" spans="1:27">
      <c r="A81" t="s">
        <v>371</v>
      </c>
      <c r="B81" t="s">
        <v>372</v>
      </c>
      <c r="C81" t="s">
        <v>44</v>
      </c>
      <c r="D81" t="s">
        <v>373</v>
      </c>
      <c r="E81">
        <v>1</v>
      </c>
      <c r="F81">
        <v>1</v>
      </c>
      <c r="G81">
        <v>1</v>
      </c>
      <c r="H81" t="s">
        <v>31</v>
      </c>
      <c r="I81" t="s">
        <v>374</v>
      </c>
      <c r="J81" s="1" t="s">
        <v>375</v>
      </c>
      <c r="K81">
        <v>266</v>
      </c>
      <c r="L81">
        <v>54</v>
      </c>
      <c r="M81">
        <v>13</v>
      </c>
      <c r="N81">
        <v>5</v>
      </c>
      <c r="O81">
        <v>9380</v>
      </c>
      <c r="P81" s="5">
        <f>O81/J81</f>
        <v>28.1681681681682</v>
      </c>
      <c r="Q81" s="5">
        <f>5428.586+24.827*K81-40.844*L81+220.348*M81</f>
        <v>12691.516</v>
      </c>
      <c r="R81" s="6">
        <f>(Q81-O81)/O81</f>
        <v>0.353040085287847</v>
      </c>
      <c r="S81" t="s">
        <v>34</v>
      </c>
      <c r="T81" t="s">
        <v>35</v>
      </c>
      <c r="U81">
        <v>58797</v>
      </c>
      <c r="V81" t="s">
        <v>36</v>
      </c>
      <c r="W81" t="s">
        <v>37</v>
      </c>
      <c r="X81" t="s">
        <v>38</v>
      </c>
      <c r="Y81" t="s">
        <v>39</v>
      </c>
      <c r="Z81" t="s">
        <v>40</v>
      </c>
      <c r="AA81" t="s">
        <v>41</v>
      </c>
    </row>
    <row r="82" spans="1:27">
      <c r="A82" t="s">
        <v>376</v>
      </c>
      <c r="B82" t="s">
        <v>377</v>
      </c>
      <c r="C82" t="s">
        <v>29</v>
      </c>
      <c r="E82">
        <v>1</v>
      </c>
      <c r="F82">
        <v>0</v>
      </c>
      <c r="G82">
        <v>0</v>
      </c>
      <c r="H82" t="s">
        <v>31</v>
      </c>
      <c r="I82" t="s">
        <v>378</v>
      </c>
      <c r="J82" s="1" t="s">
        <v>379</v>
      </c>
      <c r="K82">
        <v>259</v>
      </c>
      <c r="L82">
        <v>86</v>
      </c>
      <c r="M82">
        <v>38</v>
      </c>
      <c r="N82">
        <v>4</v>
      </c>
      <c r="O82">
        <v>6682</v>
      </c>
      <c r="P82" s="5">
        <f>O82/J82</f>
        <v>17.4464751958225</v>
      </c>
      <c r="Q82" s="5">
        <f>5428.586+24.827*K82-40.844*L82+220.348*M82</f>
        <v>16719.419</v>
      </c>
      <c r="R82" s="6">
        <f>(Q82-O82)/O82</f>
        <v>1.50215788686022</v>
      </c>
      <c r="S82" t="s">
        <v>34</v>
      </c>
      <c r="T82" t="s">
        <v>35</v>
      </c>
      <c r="U82">
        <v>58797</v>
      </c>
      <c r="V82" t="s">
        <v>36</v>
      </c>
      <c r="W82" t="s">
        <v>37</v>
      </c>
      <c r="X82" t="s">
        <v>38</v>
      </c>
      <c r="Y82" t="s">
        <v>39</v>
      </c>
      <c r="Z82" t="s">
        <v>40</v>
      </c>
      <c r="AA82" t="s">
        <v>41</v>
      </c>
    </row>
    <row r="83" spans="1:27">
      <c r="A83" t="s">
        <v>380</v>
      </c>
      <c r="B83" t="s">
        <v>381</v>
      </c>
      <c r="C83" t="s">
        <v>29</v>
      </c>
      <c r="E83">
        <v>1</v>
      </c>
      <c r="F83">
        <v>0</v>
      </c>
      <c r="G83">
        <v>0</v>
      </c>
      <c r="H83" t="s">
        <v>31</v>
      </c>
      <c r="I83" t="s">
        <v>382</v>
      </c>
      <c r="J83" s="1" t="s">
        <v>379</v>
      </c>
      <c r="K83">
        <v>256</v>
      </c>
      <c r="L83">
        <v>98</v>
      </c>
      <c r="M83">
        <v>29</v>
      </c>
      <c r="N83">
        <v>9</v>
      </c>
      <c r="O83">
        <v>5817</v>
      </c>
      <c r="P83" s="5">
        <f>O83/J83</f>
        <v>15.1879895561358</v>
      </c>
      <c r="Q83" s="5">
        <f>5428.586+24.827*K83-40.844*L83+220.348*M83</f>
        <v>14171.678</v>
      </c>
      <c r="R83" s="6">
        <f>(Q83-O83)/O83</f>
        <v>1.43625201994155</v>
      </c>
      <c r="S83" t="s">
        <v>34</v>
      </c>
      <c r="T83" t="s">
        <v>35</v>
      </c>
      <c r="U83">
        <v>58797</v>
      </c>
      <c r="V83" t="s">
        <v>36</v>
      </c>
      <c r="W83" t="s">
        <v>37</v>
      </c>
      <c r="X83" t="s">
        <v>38</v>
      </c>
      <c r="Y83" t="s">
        <v>39</v>
      </c>
      <c r="Z83" t="s">
        <v>40</v>
      </c>
      <c r="AA83" t="s">
        <v>41</v>
      </c>
    </row>
    <row r="84" spans="1:27">
      <c r="A84" t="s">
        <v>383</v>
      </c>
      <c r="B84" t="s">
        <v>384</v>
      </c>
      <c r="C84" t="s">
        <v>29</v>
      </c>
      <c r="D84" t="s">
        <v>277</v>
      </c>
      <c r="E84">
        <v>1</v>
      </c>
      <c r="F84">
        <v>1</v>
      </c>
      <c r="G84">
        <v>0</v>
      </c>
      <c r="H84" t="s">
        <v>31</v>
      </c>
      <c r="I84" t="s">
        <v>385</v>
      </c>
      <c r="J84" s="1" t="s">
        <v>386</v>
      </c>
      <c r="K84">
        <v>252</v>
      </c>
      <c r="L84">
        <v>112</v>
      </c>
      <c r="M84">
        <v>9</v>
      </c>
      <c r="N84">
        <v>13</v>
      </c>
      <c r="O84">
        <v>8673</v>
      </c>
      <c r="P84" s="5">
        <f>O84/J84</f>
        <v>23.2520107238606</v>
      </c>
      <c r="Q84" s="5">
        <f>5428.586+24.827*K84-40.844*L84+220.348*M84</f>
        <v>9093.594</v>
      </c>
      <c r="R84" s="6">
        <f>(Q84-O84)/O84</f>
        <v>0.0484946385333796</v>
      </c>
      <c r="S84" t="s">
        <v>34</v>
      </c>
      <c r="T84" t="s">
        <v>35</v>
      </c>
      <c r="U84">
        <v>58797</v>
      </c>
      <c r="V84" t="s">
        <v>36</v>
      </c>
      <c r="W84" t="s">
        <v>37</v>
      </c>
      <c r="X84" t="s">
        <v>38</v>
      </c>
      <c r="Y84" t="s">
        <v>39</v>
      </c>
      <c r="Z84" t="s">
        <v>40</v>
      </c>
      <c r="AA84" t="s">
        <v>41</v>
      </c>
    </row>
    <row r="85" spans="1:27">
      <c r="A85" t="s">
        <v>387</v>
      </c>
      <c r="B85" t="s">
        <v>388</v>
      </c>
      <c r="C85" t="s">
        <v>44</v>
      </c>
      <c r="E85">
        <v>1</v>
      </c>
      <c r="F85">
        <v>0</v>
      </c>
      <c r="G85">
        <v>0</v>
      </c>
      <c r="H85" t="s">
        <v>31</v>
      </c>
      <c r="I85" t="s">
        <v>389</v>
      </c>
      <c r="J85" s="1" t="s">
        <v>390</v>
      </c>
      <c r="K85">
        <v>243</v>
      </c>
      <c r="L85">
        <v>98</v>
      </c>
      <c r="M85">
        <v>15</v>
      </c>
      <c r="N85">
        <v>6</v>
      </c>
      <c r="O85">
        <v>8337</v>
      </c>
      <c r="P85" s="5">
        <f>O85/J85</f>
        <v>23.4185393258427</v>
      </c>
      <c r="Q85" s="5">
        <f>5428.586+24.827*K85-40.844*L85+220.348*M85</f>
        <v>10764.055</v>
      </c>
      <c r="R85" s="6">
        <f>(Q85-O85)/O85</f>
        <v>0.291118507856543</v>
      </c>
      <c r="S85" t="s">
        <v>34</v>
      </c>
      <c r="T85" t="s">
        <v>35</v>
      </c>
      <c r="U85">
        <v>58797</v>
      </c>
      <c r="V85" t="s">
        <v>36</v>
      </c>
      <c r="W85" t="s">
        <v>37</v>
      </c>
      <c r="X85" t="s">
        <v>38</v>
      </c>
      <c r="Y85" t="s">
        <v>39</v>
      </c>
      <c r="Z85" t="s">
        <v>40</v>
      </c>
      <c r="AA85" t="s">
        <v>41</v>
      </c>
    </row>
    <row r="86" spans="1:27">
      <c r="A86" t="s">
        <v>391</v>
      </c>
      <c r="B86" t="s">
        <v>392</v>
      </c>
      <c r="C86" t="s">
        <v>29</v>
      </c>
      <c r="D86" t="s">
        <v>393</v>
      </c>
      <c r="E86">
        <v>1</v>
      </c>
      <c r="F86">
        <v>1</v>
      </c>
      <c r="G86">
        <v>1</v>
      </c>
      <c r="H86" t="s">
        <v>31</v>
      </c>
      <c r="I86" t="s">
        <v>394</v>
      </c>
      <c r="J86" s="1" t="s">
        <v>395</v>
      </c>
      <c r="K86">
        <v>236</v>
      </c>
      <c r="L86">
        <v>119</v>
      </c>
      <c r="M86">
        <v>17</v>
      </c>
      <c r="N86">
        <v>2</v>
      </c>
      <c r="O86">
        <v>7542</v>
      </c>
      <c r="P86" s="5">
        <f>O86/J86</f>
        <v>20.2741935483871</v>
      </c>
      <c r="Q86" s="5">
        <f>5428.586+24.827*K86-40.844*L86+220.348*M86</f>
        <v>10173.238</v>
      </c>
      <c r="R86" s="6">
        <f>(Q86-O86)/O86</f>
        <v>0.348878016441262</v>
      </c>
      <c r="S86" t="s">
        <v>34</v>
      </c>
      <c r="T86" t="s">
        <v>35</v>
      </c>
      <c r="U86">
        <v>58797</v>
      </c>
      <c r="V86" t="s">
        <v>36</v>
      </c>
      <c r="W86" t="s">
        <v>37</v>
      </c>
      <c r="X86" t="s">
        <v>38</v>
      </c>
      <c r="Y86" t="s">
        <v>39</v>
      </c>
      <c r="Z86" t="s">
        <v>40</v>
      </c>
      <c r="AA86" t="s">
        <v>41</v>
      </c>
    </row>
    <row r="87" spans="1:27">
      <c r="A87" t="s">
        <v>396</v>
      </c>
      <c r="B87" t="s">
        <v>397</v>
      </c>
      <c r="C87" t="s">
        <v>44</v>
      </c>
      <c r="D87" t="s">
        <v>398</v>
      </c>
      <c r="E87">
        <v>1</v>
      </c>
      <c r="F87">
        <v>1</v>
      </c>
      <c r="G87">
        <v>1</v>
      </c>
      <c r="H87" t="s">
        <v>31</v>
      </c>
      <c r="I87" t="s">
        <v>399</v>
      </c>
      <c r="J87" s="1" t="s">
        <v>400</v>
      </c>
      <c r="K87">
        <v>206</v>
      </c>
      <c r="L87">
        <v>55</v>
      </c>
      <c r="M87">
        <v>17</v>
      </c>
      <c r="N87">
        <v>8</v>
      </c>
      <c r="O87">
        <v>7747</v>
      </c>
      <c r="P87" s="5">
        <f>O87/J87</f>
        <v>27.8669064748201</v>
      </c>
      <c r="Q87" s="5">
        <f>5428.586+24.827*K87-40.844*L87+220.348*M87</f>
        <v>12042.444</v>
      </c>
      <c r="R87" s="6">
        <f>(Q87-O87)/O87</f>
        <v>0.554465470504711</v>
      </c>
      <c r="S87" t="s">
        <v>34</v>
      </c>
      <c r="T87" t="s">
        <v>35</v>
      </c>
      <c r="U87">
        <v>58797</v>
      </c>
      <c r="V87" t="s">
        <v>36</v>
      </c>
      <c r="W87" t="s">
        <v>37</v>
      </c>
      <c r="X87" t="s">
        <v>38</v>
      </c>
      <c r="Y87" t="s">
        <v>39</v>
      </c>
      <c r="Z87" t="s">
        <v>40</v>
      </c>
      <c r="AA87" t="s">
        <v>41</v>
      </c>
    </row>
    <row r="88" spans="1:27">
      <c r="A88" t="s">
        <v>401</v>
      </c>
      <c r="B88" t="s">
        <v>255</v>
      </c>
      <c r="C88" t="s">
        <v>29</v>
      </c>
      <c r="D88" t="s">
        <v>402</v>
      </c>
      <c r="E88">
        <v>1</v>
      </c>
      <c r="F88">
        <v>1</v>
      </c>
      <c r="G88">
        <v>1</v>
      </c>
      <c r="H88" t="s">
        <v>31</v>
      </c>
      <c r="I88" t="s">
        <v>403</v>
      </c>
      <c r="J88" s="1" t="s">
        <v>404</v>
      </c>
      <c r="K88">
        <v>200</v>
      </c>
      <c r="L88">
        <v>77</v>
      </c>
      <c r="M88">
        <v>11</v>
      </c>
      <c r="N88">
        <v>8</v>
      </c>
      <c r="O88">
        <v>8300</v>
      </c>
      <c r="P88" s="5">
        <f>O88/J88</f>
        <v>28.8194444444444</v>
      </c>
      <c r="Q88" s="5">
        <f>5428.586+24.827*K88-40.844*L88+220.348*M88</f>
        <v>9672.826</v>
      </c>
      <c r="R88" s="6">
        <f>(Q88-O88)/O88</f>
        <v>0.165400722891566</v>
      </c>
      <c r="S88" t="s">
        <v>34</v>
      </c>
      <c r="T88" t="s">
        <v>35</v>
      </c>
      <c r="U88">
        <v>58797</v>
      </c>
      <c r="V88" t="s">
        <v>36</v>
      </c>
      <c r="W88" t="s">
        <v>37</v>
      </c>
      <c r="X88" t="s">
        <v>38</v>
      </c>
      <c r="Y88" t="s">
        <v>39</v>
      </c>
      <c r="Z88" t="s">
        <v>40</v>
      </c>
      <c r="AA88" t="s">
        <v>41</v>
      </c>
    </row>
    <row r="89" spans="1:27">
      <c r="A89" t="s">
        <v>405</v>
      </c>
      <c r="B89" t="s">
        <v>406</v>
      </c>
      <c r="C89" t="s">
        <v>29</v>
      </c>
      <c r="E89">
        <v>1</v>
      </c>
      <c r="F89">
        <v>0</v>
      </c>
      <c r="G89">
        <v>0</v>
      </c>
      <c r="H89" t="s">
        <v>31</v>
      </c>
      <c r="I89" t="s">
        <v>407</v>
      </c>
      <c r="J89" s="1" t="s">
        <v>408</v>
      </c>
      <c r="K89">
        <v>191</v>
      </c>
      <c r="L89">
        <v>76</v>
      </c>
      <c r="M89">
        <v>27</v>
      </c>
      <c r="N89">
        <v>3</v>
      </c>
      <c r="O89">
        <v>4262</v>
      </c>
      <c r="P89" s="5">
        <f>O89/J89</f>
        <v>14.4965986394558</v>
      </c>
      <c r="Q89" s="5">
        <f>5428.586+24.827*K89-40.844*L89+220.348*M89</f>
        <v>13015.795</v>
      </c>
      <c r="R89" s="6">
        <f>(Q89-O89)/O89</f>
        <v>2.05391717503519</v>
      </c>
      <c r="S89" t="s">
        <v>34</v>
      </c>
      <c r="T89" t="s">
        <v>35</v>
      </c>
      <c r="U89">
        <v>58797</v>
      </c>
      <c r="V89" t="s">
        <v>36</v>
      </c>
      <c r="W89" t="s">
        <v>37</v>
      </c>
      <c r="X89" t="s">
        <v>38</v>
      </c>
      <c r="Y89" t="s">
        <v>39</v>
      </c>
      <c r="Z89" t="s">
        <v>40</v>
      </c>
      <c r="AA89" t="s">
        <v>41</v>
      </c>
    </row>
    <row r="90" spans="1:27">
      <c r="A90" t="s">
        <v>409</v>
      </c>
      <c r="B90" t="s">
        <v>410</v>
      </c>
      <c r="C90" t="s">
        <v>29</v>
      </c>
      <c r="D90" t="s">
        <v>210</v>
      </c>
      <c r="E90">
        <v>1</v>
      </c>
      <c r="F90">
        <v>1</v>
      </c>
      <c r="G90">
        <v>0</v>
      </c>
      <c r="H90" t="s">
        <v>31</v>
      </c>
      <c r="I90" t="s">
        <v>411</v>
      </c>
      <c r="J90" s="1" t="s">
        <v>412</v>
      </c>
      <c r="K90">
        <v>177</v>
      </c>
      <c r="L90">
        <v>77</v>
      </c>
      <c r="M90">
        <v>16</v>
      </c>
      <c r="N90">
        <v>5</v>
      </c>
      <c r="O90">
        <v>5468</v>
      </c>
      <c r="P90" s="5">
        <f>O90/J90</f>
        <v>20.2518518518519</v>
      </c>
      <c r="Q90" s="5">
        <f>5428.586+24.827*K90-40.844*L90+220.348*M90</f>
        <v>10203.545</v>
      </c>
      <c r="R90" s="6">
        <f>(Q90-O90)/O90</f>
        <v>0.866047000731529</v>
      </c>
      <c r="S90" t="s">
        <v>34</v>
      </c>
      <c r="T90" t="s">
        <v>35</v>
      </c>
      <c r="U90">
        <v>58797</v>
      </c>
      <c r="V90" t="s">
        <v>36</v>
      </c>
      <c r="W90" t="s">
        <v>37</v>
      </c>
      <c r="X90" t="s">
        <v>38</v>
      </c>
      <c r="Y90" t="s">
        <v>39</v>
      </c>
      <c r="Z90" t="s">
        <v>40</v>
      </c>
      <c r="AA90" t="s">
        <v>41</v>
      </c>
    </row>
    <row r="91" spans="1:27">
      <c r="A91" t="s">
        <v>413</v>
      </c>
      <c r="B91" t="s">
        <v>414</v>
      </c>
      <c r="C91" t="s">
        <v>44</v>
      </c>
      <c r="E91">
        <v>1</v>
      </c>
      <c r="F91">
        <v>0</v>
      </c>
      <c r="G91">
        <v>0</v>
      </c>
      <c r="H91" t="s">
        <v>31</v>
      </c>
      <c r="I91" t="s">
        <v>415</v>
      </c>
      <c r="J91" s="1" t="s">
        <v>416</v>
      </c>
      <c r="K91">
        <v>80</v>
      </c>
      <c r="L91">
        <v>27</v>
      </c>
      <c r="M91">
        <v>17</v>
      </c>
      <c r="N91">
        <v>3</v>
      </c>
      <c r="O91">
        <v>1395</v>
      </c>
      <c r="P91" s="5">
        <f>O91/J91</f>
        <v>11.25</v>
      </c>
      <c r="Q91" s="5">
        <f>5428.586+24.827*K91-40.844*L91+220.348*M91</f>
        <v>10057.874</v>
      </c>
      <c r="R91" s="6">
        <f>(Q91-O91)/O91</f>
        <v>6.20994551971326</v>
      </c>
      <c r="S91" t="s">
        <v>34</v>
      </c>
      <c r="T91" t="s">
        <v>35</v>
      </c>
      <c r="U91">
        <v>58797</v>
      </c>
      <c r="V91" t="s">
        <v>36</v>
      </c>
      <c r="W91" t="s">
        <v>37</v>
      </c>
      <c r="X91" t="s">
        <v>38</v>
      </c>
      <c r="Y91" t="s">
        <v>39</v>
      </c>
      <c r="Z91" t="s">
        <v>40</v>
      </c>
      <c r="AA91" t="s">
        <v>41</v>
      </c>
    </row>
    <row r="92" spans="1:27">
      <c r="A92" t="s">
        <v>417</v>
      </c>
      <c r="B92" t="s">
        <v>418</v>
      </c>
      <c r="C92" t="s">
        <v>29</v>
      </c>
      <c r="D92" t="s">
        <v>419</v>
      </c>
      <c r="E92">
        <v>1</v>
      </c>
      <c r="F92">
        <v>1</v>
      </c>
      <c r="G92">
        <v>0</v>
      </c>
      <c r="H92" t="s">
        <v>31</v>
      </c>
      <c r="I92" t="s">
        <v>420</v>
      </c>
      <c r="J92" s="1" t="s">
        <v>421</v>
      </c>
      <c r="K92">
        <v>73</v>
      </c>
      <c r="L92">
        <v>45</v>
      </c>
      <c r="M92">
        <v>14</v>
      </c>
      <c r="N92">
        <v>7</v>
      </c>
      <c r="O92">
        <v>3917</v>
      </c>
      <c r="P92" s="5">
        <f>O92/J92</f>
        <v>29.6742424242424</v>
      </c>
      <c r="Q92" s="5">
        <f>5428.586+24.827*K92-40.844*L92+220.348*M92</f>
        <v>8487.849</v>
      </c>
      <c r="R92" s="6">
        <f>(Q92-O92)/O92</f>
        <v>1.16692596374777</v>
      </c>
      <c r="S92" t="s">
        <v>34</v>
      </c>
      <c r="T92" t="s">
        <v>35</v>
      </c>
      <c r="U92">
        <v>58797</v>
      </c>
      <c r="V92" t="s">
        <v>36</v>
      </c>
      <c r="W92" t="s">
        <v>37</v>
      </c>
      <c r="X92" t="s">
        <v>38</v>
      </c>
      <c r="Y92" t="s">
        <v>39</v>
      </c>
      <c r="Z92" t="s">
        <v>40</v>
      </c>
      <c r="AA92" t="s">
        <v>41</v>
      </c>
    </row>
    <row r="93" spans="1:27">
      <c r="A93" t="s">
        <v>422</v>
      </c>
      <c r="B93" t="s">
        <v>423</v>
      </c>
      <c r="C93" t="s">
        <v>44</v>
      </c>
      <c r="E93">
        <v>1</v>
      </c>
      <c r="F93">
        <v>0</v>
      </c>
      <c r="G93">
        <v>0</v>
      </c>
      <c r="H93" t="s">
        <v>31</v>
      </c>
      <c r="I93" t="s">
        <v>424</v>
      </c>
      <c r="J93" s="1" t="s">
        <v>425</v>
      </c>
      <c r="K93">
        <v>71</v>
      </c>
      <c r="L93">
        <v>11</v>
      </c>
      <c r="M93">
        <v>13</v>
      </c>
      <c r="N93">
        <v>2</v>
      </c>
      <c r="O93">
        <v>224</v>
      </c>
      <c r="P93" s="5">
        <f>O93/J93</f>
        <v>2.3578947368421</v>
      </c>
      <c r="Q93" s="5">
        <f>5428.586+24.827*K93-40.844*L93+220.348*M93</f>
        <v>9606.543</v>
      </c>
      <c r="R93" s="6">
        <f>(Q93-O93)/O93</f>
        <v>41.8863526785714</v>
      </c>
      <c r="S93" t="s">
        <v>34</v>
      </c>
      <c r="T93" t="s">
        <v>35</v>
      </c>
      <c r="U93">
        <v>58797</v>
      </c>
      <c r="V93" t="s">
        <v>36</v>
      </c>
      <c r="W93" t="s">
        <v>37</v>
      </c>
      <c r="X93" t="s">
        <v>38</v>
      </c>
      <c r="Y93" t="s">
        <v>39</v>
      </c>
      <c r="Z93" t="s">
        <v>40</v>
      </c>
      <c r="AA93" t="s">
        <v>41</v>
      </c>
    </row>
    <row r="94" spans="1:27">
      <c r="A94" t="s">
        <v>426</v>
      </c>
      <c r="B94" t="s">
        <v>427</v>
      </c>
      <c r="C94" t="s">
        <v>29</v>
      </c>
      <c r="E94">
        <v>1</v>
      </c>
      <c r="F94">
        <v>0</v>
      </c>
      <c r="G94">
        <v>0</v>
      </c>
      <c r="H94" t="s">
        <v>31</v>
      </c>
      <c r="I94" t="s">
        <v>428</v>
      </c>
      <c r="J94" s="1" t="s">
        <v>429</v>
      </c>
      <c r="K94">
        <v>69</v>
      </c>
      <c r="L94">
        <v>26</v>
      </c>
      <c r="M94">
        <v>9</v>
      </c>
      <c r="N94">
        <v>2</v>
      </c>
      <c r="O94">
        <v>1225</v>
      </c>
      <c r="P94" s="5">
        <f>O94/J94</f>
        <v>11.7788461538462</v>
      </c>
      <c r="Q94" s="5">
        <f>5428.586+24.827*K94-40.844*L94+220.348*M94</f>
        <v>8062.837</v>
      </c>
      <c r="R94" s="6">
        <f>(Q94-O94)/O94</f>
        <v>5.58190775510204</v>
      </c>
      <c r="S94" t="s">
        <v>34</v>
      </c>
      <c r="T94" t="s">
        <v>35</v>
      </c>
      <c r="U94">
        <v>58797</v>
      </c>
      <c r="V94" t="s">
        <v>36</v>
      </c>
      <c r="W94" t="s">
        <v>37</v>
      </c>
      <c r="X94" t="s">
        <v>38</v>
      </c>
      <c r="Y94" t="s">
        <v>39</v>
      </c>
      <c r="Z94" t="s">
        <v>40</v>
      </c>
      <c r="AA94" t="s">
        <v>41</v>
      </c>
    </row>
    <row r="95" spans="1:27">
      <c r="A95" t="s">
        <v>430</v>
      </c>
      <c r="B95" t="s">
        <v>431</v>
      </c>
      <c r="C95" t="s">
        <v>44</v>
      </c>
      <c r="D95" t="s">
        <v>432</v>
      </c>
      <c r="E95">
        <v>1</v>
      </c>
      <c r="F95">
        <v>1</v>
      </c>
      <c r="G95">
        <v>0</v>
      </c>
      <c r="H95" t="s">
        <v>31</v>
      </c>
      <c r="I95" t="s">
        <v>433</v>
      </c>
      <c r="J95" s="1" t="s">
        <v>434</v>
      </c>
      <c r="K95">
        <v>50</v>
      </c>
      <c r="L95">
        <v>23</v>
      </c>
      <c r="M95">
        <v>4</v>
      </c>
      <c r="N95">
        <v>3</v>
      </c>
      <c r="O95">
        <v>2300</v>
      </c>
      <c r="P95" s="5">
        <f>O95/J95</f>
        <v>29.8701298701299</v>
      </c>
      <c r="Q95" s="5">
        <f>5428.586+24.827*K95-40.844*L95+220.348*M95</f>
        <v>6611.916</v>
      </c>
      <c r="R95" s="6">
        <f>(Q95-O95)/O95</f>
        <v>1.87474608695652</v>
      </c>
      <c r="S95" t="s">
        <v>34</v>
      </c>
      <c r="T95" t="s">
        <v>35</v>
      </c>
      <c r="U95">
        <v>58797</v>
      </c>
      <c r="V95" t="s">
        <v>36</v>
      </c>
      <c r="W95" t="s">
        <v>37</v>
      </c>
      <c r="X95" t="s">
        <v>38</v>
      </c>
      <c r="Y95" t="s">
        <v>39</v>
      </c>
      <c r="Z95" t="s">
        <v>40</v>
      </c>
      <c r="AA95" t="s">
        <v>41</v>
      </c>
    </row>
    <row r="96" ht="14.4" spans="1:27">
      <c r="A96" t="s">
        <v>435</v>
      </c>
      <c r="B96" s="2" t="s">
        <v>436</v>
      </c>
      <c r="C96" t="s">
        <v>44</v>
      </c>
      <c r="E96">
        <v>1</v>
      </c>
      <c r="F96">
        <v>0</v>
      </c>
      <c r="G96">
        <v>0</v>
      </c>
      <c r="H96" t="s">
        <v>31</v>
      </c>
      <c r="I96" t="s">
        <v>437</v>
      </c>
      <c r="J96" s="1">
        <v>66</v>
      </c>
      <c r="K96">
        <v>50</v>
      </c>
      <c r="L96">
        <v>7</v>
      </c>
      <c r="M96">
        <v>9</v>
      </c>
      <c r="N96">
        <v>1</v>
      </c>
      <c r="O96">
        <v>231</v>
      </c>
      <c r="P96" s="5">
        <f>O96/J96</f>
        <v>3.5</v>
      </c>
      <c r="Q96" s="5">
        <f>5428.586+24.827*K96-40.844*L96+220.348*M96</f>
        <v>8367.16</v>
      </c>
      <c r="R96" s="6">
        <f>(Q96-O96)/O96</f>
        <v>35.2214718614719</v>
      </c>
      <c r="S96" t="s">
        <v>34</v>
      </c>
      <c r="T96" t="s">
        <v>35</v>
      </c>
      <c r="U96">
        <v>58797</v>
      </c>
      <c r="V96" t="s">
        <v>36</v>
      </c>
      <c r="W96" t="s">
        <v>37</v>
      </c>
      <c r="X96" t="s">
        <v>38</v>
      </c>
      <c r="Y96" t="s">
        <v>39</v>
      </c>
      <c r="Z96" t="s">
        <v>40</v>
      </c>
      <c r="AA96" t="s">
        <v>41</v>
      </c>
    </row>
    <row r="97" spans="1:27">
      <c r="A97" t="s">
        <v>438</v>
      </c>
      <c r="B97" t="s">
        <v>267</v>
      </c>
      <c r="C97" t="s">
        <v>29</v>
      </c>
      <c r="E97">
        <v>1</v>
      </c>
      <c r="F97">
        <v>0</v>
      </c>
      <c r="G97">
        <v>0</v>
      </c>
      <c r="H97" t="s">
        <v>31</v>
      </c>
      <c r="I97" t="s">
        <v>439</v>
      </c>
      <c r="J97" s="1" t="s">
        <v>440</v>
      </c>
      <c r="K97">
        <v>3</v>
      </c>
      <c r="L97">
        <v>2</v>
      </c>
      <c r="M97">
        <v>1</v>
      </c>
      <c r="N97">
        <v>0</v>
      </c>
      <c r="O97">
        <v>0</v>
      </c>
      <c r="P97" s="5">
        <f>O97/J97</f>
        <v>0</v>
      </c>
      <c r="Q97" s="5">
        <f>5428.586+24.827*K97-40.844*L97+220.348*M97</f>
        <v>5641.727</v>
      </c>
      <c r="R97" s="6" t="e">
        <f>(Q97-O97)/O97</f>
        <v>#DIV/0!</v>
      </c>
      <c r="S97" t="s">
        <v>34</v>
      </c>
      <c r="T97" t="s">
        <v>35</v>
      </c>
      <c r="U97">
        <v>58797</v>
      </c>
      <c r="V97" t="s">
        <v>36</v>
      </c>
      <c r="W97" t="s">
        <v>37</v>
      </c>
      <c r="X97" t="s">
        <v>38</v>
      </c>
      <c r="Y97" t="s">
        <v>39</v>
      </c>
      <c r="Z97" t="s">
        <v>40</v>
      </c>
      <c r="AA97" t="s">
        <v>41</v>
      </c>
    </row>
    <row r="98" spans="1:27">
      <c r="A98" t="s">
        <v>441</v>
      </c>
      <c r="B98" t="s">
        <v>414</v>
      </c>
      <c r="C98" t="s">
        <v>44</v>
      </c>
      <c r="E98">
        <v>1</v>
      </c>
      <c r="F98">
        <v>0</v>
      </c>
      <c r="G98">
        <v>0</v>
      </c>
      <c r="H98" t="s">
        <v>31</v>
      </c>
      <c r="I98" t="s">
        <v>442</v>
      </c>
      <c r="J98" s="1" t="s">
        <v>443</v>
      </c>
      <c r="K98">
        <v>1</v>
      </c>
      <c r="L98">
        <v>1</v>
      </c>
      <c r="M98">
        <v>0</v>
      </c>
      <c r="N98">
        <v>1</v>
      </c>
      <c r="O98">
        <v>0</v>
      </c>
      <c r="P98" s="5">
        <f>O98/J98</f>
        <v>0</v>
      </c>
      <c r="Q98" s="5">
        <f>5428.586+24.827*K98-40.844*L98+220.348*M98</f>
        <v>5412.569</v>
      </c>
      <c r="R98" s="6" t="e">
        <f>(Q98-O98)/O98</f>
        <v>#DIV/0!</v>
      </c>
      <c r="S98" t="s">
        <v>34</v>
      </c>
      <c r="T98" t="s">
        <v>35</v>
      </c>
      <c r="U98">
        <v>58797</v>
      </c>
      <c r="V98" t="s">
        <v>36</v>
      </c>
      <c r="W98" t="s">
        <v>37</v>
      </c>
      <c r="X98" t="s">
        <v>38</v>
      </c>
      <c r="Y98" t="s">
        <v>39</v>
      </c>
      <c r="Z98" t="s">
        <v>40</v>
      </c>
      <c r="AA98" t="s">
        <v>41</v>
      </c>
    </row>
  </sheetData>
  <autoFilter ref="F1:F98">
    <extLst/>
  </autoFilter>
  <sortState ref="A2:AA98">
    <sortCondition ref="K2" descending="1"/>
  </sortState>
  <hyperlinks>
    <hyperlink ref="I21" r:id="rId1" display="https://www.xiaohongshu.com/discovery/item/65f3f1840000000012023b91"/>
  </hyperlinks>
  <pageMargins left="0.751388888888889" right="0.751388888888889" top="1" bottom="1" header="0.5" footer="0.5"/>
  <pageSetup paperSize="1" scale="22" orientation="portrait" horizontalDpi="300" verticalDpi="3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可以摆烂吗180天1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陈浩</cp:lastModifiedBy>
  <dcterms:created xsi:type="dcterms:W3CDTF">2024-04-01T19:55:00Z</dcterms:created>
  <dcterms:modified xsi:type="dcterms:W3CDTF">2024-04-01T16:37:57Z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2052-5.1.1.7676</vt:lpwstr>
  </property>
  <property fmtid="{D5CDD505-2E9C-101B-9397-08002B2CF9AE}" pid="3" name="ICV">
    <vt:lpwstr>1B17DD37B93589F432520A66C826B0CF</vt:lpwstr>
  </property>
</Properties>
</file>