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nonCO2-cost/SCC_decompose/Figure Data and Code/Figure 1/"/>
    </mc:Choice>
  </mc:AlternateContent>
  <xr:revisionPtr revIDLastSave="0" documentId="13_ncr:1_{29C730B8-6793-5240-9C12-935FE2A85F1C}" xr6:coauthVersionLast="47" xr6:coauthVersionMax="47" xr10:uidLastSave="{00000000-0000-0000-0000-000000000000}"/>
  <bookViews>
    <workbookView xWindow="3540" yWindow="660" windowWidth="20260" windowHeight="13940" activeTab="4" xr2:uid="{795C994A-941D-EB47-B373-0397BE0C5007}"/>
  </bookViews>
  <sheets>
    <sheet name="3%" sheetId="7" r:id="rId1"/>
    <sheet name="2.5%" sheetId="8" r:id="rId2"/>
    <sheet name="5%" sheetId="9" r:id="rId3"/>
    <sheet name="uncertainty_standard" sheetId="10" r:id="rId4"/>
    <sheet name="uncertainty_by Kim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0" l="1"/>
  <c r="C21" i="10"/>
  <c r="E13" i="10"/>
  <c r="D21" i="10"/>
  <c r="C20" i="10" l="1"/>
  <c r="Z24" i="10"/>
  <c r="Y24" i="10"/>
  <c r="AA24" i="10" s="1"/>
  <c r="AB24" i="10" s="1"/>
  <c r="O24" i="10"/>
  <c r="N24" i="10"/>
  <c r="P24" i="10" s="1"/>
  <c r="Q24" i="10" s="1"/>
  <c r="D24" i="10"/>
  <c r="C24" i="10"/>
  <c r="E24" i="10" s="1"/>
  <c r="F24" i="10" s="1"/>
  <c r="Z23" i="10"/>
  <c r="Y23" i="10"/>
  <c r="AA23" i="10" s="1"/>
  <c r="AB23" i="10" s="1"/>
  <c r="O23" i="10"/>
  <c r="N23" i="10"/>
  <c r="P23" i="10" s="1"/>
  <c r="Q23" i="10" s="1"/>
  <c r="D23" i="10"/>
  <c r="C23" i="10"/>
  <c r="E23" i="10" s="1"/>
  <c r="F23" i="10" s="1"/>
  <c r="Z22" i="10"/>
  <c r="Y22" i="10"/>
  <c r="AA22" i="10" s="1"/>
  <c r="AB22" i="10" s="1"/>
  <c r="O22" i="10"/>
  <c r="N22" i="10"/>
  <c r="P22" i="10" s="1"/>
  <c r="Q22" i="10" s="1"/>
  <c r="D22" i="10"/>
  <c r="C22" i="10"/>
  <c r="E22" i="10" s="1"/>
  <c r="F22" i="10" s="1"/>
  <c r="Z21" i="10"/>
  <c r="Y21" i="10"/>
  <c r="AA21" i="10" s="1"/>
  <c r="AB21" i="10" s="1"/>
  <c r="O21" i="10"/>
  <c r="N21" i="10"/>
  <c r="P21" i="10" s="1"/>
  <c r="Q21" i="10" s="1"/>
  <c r="E21" i="10"/>
  <c r="F21" i="10" s="1"/>
  <c r="Z20" i="10"/>
  <c r="Y20" i="10"/>
  <c r="AA20" i="10" s="1"/>
  <c r="AB20" i="10" s="1"/>
  <c r="O20" i="10"/>
  <c r="N20" i="10"/>
  <c r="P20" i="10" s="1"/>
  <c r="Q20" i="10" s="1"/>
  <c r="D20" i="10"/>
  <c r="E20" i="10"/>
  <c r="F20" i="10" s="1"/>
  <c r="C20" i="11" l="1"/>
  <c r="E20" i="11" s="1"/>
  <c r="F20" i="11" s="1"/>
  <c r="C21" i="11"/>
  <c r="Y24" i="11"/>
  <c r="X24" i="11"/>
  <c r="Z24" i="11" s="1"/>
  <c r="Y23" i="11"/>
  <c r="X23" i="11"/>
  <c r="AA23" i="11" s="1"/>
  <c r="AB23" i="11" s="1"/>
  <c r="Y22" i="11"/>
  <c r="X22" i="11"/>
  <c r="Y21" i="11"/>
  <c r="X21" i="11"/>
  <c r="Z21" i="11" s="1"/>
  <c r="AA20" i="11"/>
  <c r="AB20" i="11" s="1"/>
  <c r="Y20" i="11"/>
  <c r="X20" i="11"/>
  <c r="N24" i="11"/>
  <c r="M24" i="11"/>
  <c r="N23" i="11"/>
  <c r="P23" i="11" s="1"/>
  <c r="Q23" i="11" s="1"/>
  <c r="M23" i="11"/>
  <c r="O23" i="11" s="1"/>
  <c r="N22" i="11"/>
  <c r="P22" i="11" s="1"/>
  <c r="Q22" i="11" s="1"/>
  <c r="M22" i="11"/>
  <c r="O22" i="11" s="1"/>
  <c r="N21" i="11"/>
  <c r="M21" i="11"/>
  <c r="O21" i="11" s="1"/>
  <c r="N20" i="11"/>
  <c r="M20" i="11"/>
  <c r="E24" i="11"/>
  <c r="F24" i="11" s="1"/>
  <c r="E23" i="11"/>
  <c r="F23" i="11" s="1"/>
  <c r="D24" i="11"/>
  <c r="D20" i="11"/>
  <c r="C22" i="11"/>
  <c r="E22" i="11" s="1"/>
  <c r="F22" i="11" s="1"/>
  <c r="C23" i="11"/>
  <c r="C24" i="11"/>
  <c r="B20" i="11"/>
  <c r="B24" i="11"/>
  <c r="B23" i="11"/>
  <c r="D23" i="11" s="1"/>
  <c r="B22" i="11"/>
  <c r="D22" i="11" s="1"/>
  <c r="B21" i="11"/>
  <c r="D21" i="11" s="1"/>
  <c r="Z16" i="11"/>
  <c r="Y16" i="11"/>
  <c r="X16" i="11"/>
  <c r="Y15" i="11"/>
  <c r="X15" i="11"/>
  <c r="Z15" i="11" s="1"/>
  <c r="Y14" i="11"/>
  <c r="X14" i="11"/>
  <c r="Y13" i="11"/>
  <c r="AA13" i="11" s="1"/>
  <c r="AB13" i="11" s="1"/>
  <c r="X13" i="11"/>
  <c r="Y12" i="11"/>
  <c r="AA12" i="11" s="1"/>
  <c r="AB12" i="11" s="1"/>
  <c r="X12" i="11"/>
  <c r="Z12" i="11" s="1"/>
  <c r="N16" i="11"/>
  <c r="M16" i="11"/>
  <c r="O16" i="11" s="1"/>
  <c r="P15" i="11"/>
  <c r="Q15" i="11" s="1"/>
  <c r="O15" i="11"/>
  <c r="N15" i="11"/>
  <c r="M15" i="11"/>
  <c r="N14" i="11"/>
  <c r="M14" i="11"/>
  <c r="O14" i="11" s="1"/>
  <c r="N13" i="11"/>
  <c r="M13" i="11"/>
  <c r="O13" i="11" s="1"/>
  <c r="N12" i="11"/>
  <c r="M12" i="11"/>
  <c r="E16" i="11"/>
  <c r="F16" i="11" s="1"/>
  <c r="C16" i="11"/>
  <c r="D16" i="11" s="1"/>
  <c r="C15" i="11"/>
  <c r="E15" i="11" s="1"/>
  <c r="F15" i="11" s="1"/>
  <c r="C14" i="11"/>
  <c r="C13" i="11"/>
  <c r="C12" i="11"/>
  <c r="E12" i="11" s="1"/>
  <c r="B16" i="11"/>
  <c r="B15" i="11"/>
  <c r="D15" i="11" s="1"/>
  <c r="B14" i="11"/>
  <c r="D14" i="11" s="1"/>
  <c r="B13" i="11"/>
  <c r="D13" i="11" s="1"/>
  <c r="B12" i="11"/>
  <c r="D12" i="11" s="1"/>
  <c r="P12" i="11" l="1"/>
  <c r="Q12" i="11" s="1"/>
  <c r="AA22" i="11"/>
  <c r="AB22" i="11" s="1"/>
  <c r="P13" i="11"/>
  <c r="Q13" i="11" s="1"/>
  <c r="AA24" i="11"/>
  <c r="AB24" i="11" s="1"/>
  <c r="E14" i="11"/>
  <c r="F14" i="11" s="1"/>
  <c r="E21" i="11"/>
  <c r="F21" i="11" s="1"/>
  <c r="P16" i="11"/>
  <c r="Q16" i="11" s="1"/>
  <c r="AA15" i="11"/>
  <c r="AB15" i="11" s="1"/>
  <c r="P14" i="11"/>
  <c r="Q14" i="11" s="1"/>
  <c r="P21" i="11"/>
  <c r="Q21" i="11" s="1"/>
  <c r="Z14" i="11"/>
  <c r="AA21" i="11"/>
  <c r="AB21" i="11" s="1"/>
  <c r="E13" i="11"/>
  <c r="F13" i="11" s="1"/>
  <c r="O20" i="11"/>
  <c r="P24" i="11"/>
  <c r="Q24" i="11" s="1"/>
  <c r="Z13" i="11"/>
  <c r="AA16" i="11"/>
  <c r="AB16" i="11" s="1"/>
  <c r="Z20" i="11"/>
  <c r="Z23" i="11"/>
  <c r="Z22" i="11"/>
  <c r="P20" i="11"/>
  <c r="Q20" i="11" s="1"/>
  <c r="O24" i="11"/>
  <c r="AA14" i="11"/>
  <c r="AB14" i="11" s="1"/>
  <c r="O12" i="11"/>
  <c r="F12" i="11"/>
  <c r="B12" i="10" l="1"/>
  <c r="D12" i="10" l="1"/>
  <c r="D13" i="10" l="1"/>
  <c r="C13" i="10"/>
  <c r="B13" i="10"/>
  <c r="G13" i="10"/>
  <c r="AC16" i="10"/>
  <c r="AB16" i="10"/>
  <c r="AA16" i="10"/>
  <c r="Z16" i="10"/>
  <c r="Y16" i="10"/>
  <c r="X16" i="10"/>
  <c r="AC15" i="10"/>
  <c r="AB15" i="10"/>
  <c r="AA15" i="10"/>
  <c r="Z15" i="10"/>
  <c r="Y15" i="10"/>
  <c r="X15" i="10"/>
  <c r="AC14" i="10"/>
  <c r="AB14" i="10"/>
  <c r="AA14" i="10"/>
  <c r="Z14" i="10"/>
  <c r="Y14" i="10"/>
  <c r="X14" i="10"/>
  <c r="AC13" i="10"/>
  <c r="AB13" i="10"/>
  <c r="AA13" i="10"/>
  <c r="Z13" i="10"/>
  <c r="Y13" i="10"/>
  <c r="X13" i="10"/>
  <c r="AC12" i="10"/>
  <c r="AB12" i="10"/>
  <c r="AA12" i="10"/>
  <c r="Z12" i="10"/>
  <c r="Y12" i="10"/>
  <c r="X12" i="10"/>
  <c r="R16" i="10"/>
  <c r="Q16" i="10"/>
  <c r="P16" i="10"/>
  <c r="O16" i="10"/>
  <c r="N16" i="10"/>
  <c r="M16" i="10"/>
  <c r="R15" i="10"/>
  <c r="Q15" i="10"/>
  <c r="P15" i="10"/>
  <c r="O15" i="10"/>
  <c r="N15" i="10"/>
  <c r="M15" i="10"/>
  <c r="R14" i="10"/>
  <c r="Q14" i="10"/>
  <c r="P14" i="10"/>
  <c r="O14" i="10"/>
  <c r="N14" i="10"/>
  <c r="M14" i="10"/>
  <c r="R13" i="10"/>
  <c r="Q13" i="10"/>
  <c r="P13" i="10"/>
  <c r="O13" i="10"/>
  <c r="N13" i="10"/>
  <c r="M13" i="10"/>
  <c r="R12" i="10"/>
  <c r="Q12" i="10"/>
  <c r="P12" i="10"/>
  <c r="O12" i="10"/>
  <c r="N12" i="10"/>
  <c r="M12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2" i="10"/>
  <c r="F12" i="10"/>
  <c r="E12" i="10"/>
  <c r="C12" i="10"/>
  <c r="H12" i="10" s="1"/>
  <c r="I13" i="10" l="1"/>
  <c r="H13" i="10"/>
  <c r="H15" i="10"/>
  <c r="I12" i="10"/>
  <c r="T14" i="10"/>
  <c r="T16" i="10"/>
  <c r="AE13" i="10"/>
  <c r="AE15" i="10"/>
  <c r="H16" i="10"/>
  <c r="S13" i="10"/>
  <c r="AD14" i="10"/>
  <c r="AD15" i="10"/>
  <c r="H14" i="10"/>
  <c r="AD16" i="10"/>
  <c r="I15" i="10"/>
  <c r="S14" i="10"/>
  <c r="S15" i="10"/>
  <c r="AD13" i="10"/>
  <c r="AD12" i="10"/>
  <c r="J13" i="10"/>
  <c r="S12" i="10"/>
  <c r="T12" i="10"/>
  <c r="T13" i="10"/>
  <c r="T15" i="10"/>
  <c r="S16" i="10"/>
  <c r="AE12" i="10"/>
  <c r="AE14" i="10"/>
  <c r="AE16" i="10"/>
  <c r="I16" i="10"/>
  <c r="I14" i="10"/>
  <c r="AF15" i="10" l="1"/>
  <c r="AG15" i="10" s="1"/>
  <c r="AF13" i="10"/>
  <c r="AG13" i="10" s="1"/>
  <c r="U16" i="10"/>
  <c r="V16" i="10" s="1"/>
  <c r="U15" i="10"/>
  <c r="V15" i="10" s="1"/>
  <c r="U14" i="10"/>
  <c r="V14" i="10" s="1"/>
  <c r="AF16" i="10"/>
  <c r="AG16" i="10" s="1"/>
  <c r="U13" i="10"/>
  <c r="V13" i="10" s="1"/>
  <c r="K13" i="10"/>
  <c r="AF12" i="10"/>
  <c r="AG12" i="10" s="1"/>
  <c r="U12" i="10"/>
  <c r="V12" i="10" s="1"/>
  <c r="J15" i="10"/>
  <c r="K15" i="10" s="1"/>
  <c r="AF14" i="10"/>
  <c r="AG14" i="10" s="1"/>
  <c r="J12" i="10"/>
  <c r="K12" i="10" s="1"/>
  <c r="J14" i="10"/>
  <c r="K14" i="10" s="1"/>
  <c r="J16" i="10"/>
  <c r="K16" i="10" s="1"/>
  <c r="F106" i="9" l="1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106" i="7" l="1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15" i="7"/>
  <c r="F16" i="7"/>
  <c r="F17" i="7"/>
  <c r="F18" i="7"/>
  <c r="F19" i="7"/>
  <c r="F20" i="7"/>
  <c r="F21" i="7"/>
  <c r="F22" i="7"/>
  <c r="F14" i="7"/>
  <c r="F6" i="7"/>
  <c r="F7" i="7"/>
  <c r="F8" i="7"/>
  <c r="F9" i="7"/>
  <c r="F10" i="7"/>
  <c r="F11" i="7"/>
  <c r="F12" i="7"/>
  <c r="F13" i="7"/>
  <c r="F5" i="7"/>
</calcChain>
</file>

<file path=xl/sharedStrings.xml><?xml version="1.0" encoding="utf-8"?>
<sst xmlns="http://schemas.openxmlformats.org/spreadsheetml/2006/main" count="2231" uniqueCount="41">
  <si>
    <t>SSP1</t>
    <phoneticPr fontId="1" type="noConversion"/>
  </si>
  <si>
    <t>SSP2</t>
  </si>
  <si>
    <t>SSP2</t>
    <phoneticPr fontId="1" type="noConversion"/>
  </si>
  <si>
    <t>SSP3</t>
  </si>
  <si>
    <t>SSP3</t>
    <phoneticPr fontId="1" type="noConversion"/>
  </si>
  <si>
    <t>SSP4</t>
  </si>
  <si>
    <t>SSP4</t>
    <phoneticPr fontId="1" type="noConversion"/>
  </si>
  <si>
    <t>SSP5</t>
  </si>
  <si>
    <t>SSP5</t>
    <phoneticPr fontId="1" type="noConversion"/>
  </si>
  <si>
    <t>3% discount rate</t>
    <phoneticPr fontId="1" type="noConversion"/>
  </si>
  <si>
    <t>climate</t>
    <phoneticPr fontId="1" type="noConversion"/>
  </si>
  <si>
    <t>2.5% discount rate</t>
    <phoneticPr fontId="1" type="noConversion"/>
  </si>
  <si>
    <t>5% discount rate</t>
    <phoneticPr fontId="1" type="noConversion"/>
  </si>
  <si>
    <t>cumulative</t>
    <phoneticPr fontId="1" type="noConversion"/>
  </si>
  <si>
    <t>damage</t>
    <phoneticPr fontId="1" type="noConversion"/>
  </si>
  <si>
    <t>var</t>
    <phoneticPr fontId="1" type="noConversion"/>
  </si>
  <si>
    <t>proportion_climate</t>
    <phoneticPr fontId="1" type="noConversion"/>
  </si>
  <si>
    <t>proportion_damage</t>
    <phoneticPr fontId="1" type="noConversion"/>
  </si>
  <si>
    <t>FUND</t>
    <phoneticPr fontId="1" type="noConversion"/>
  </si>
  <si>
    <t>DICE</t>
    <phoneticPr fontId="1" type="noConversion"/>
  </si>
  <si>
    <t>PAGE</t>
    <phoneticPr fontId="1" type="noConversion"/>
  </si>
  <si>
    <t>Climate modules</t>
    <phoneticPr fontId="1" type="noConversion"/>
  </si>
  <si>
    <t>Damage modules</t>
    <phoneticPr fontId="1" type="noConversion"/>
  </si>
  <si>
    <t>SSPs</t>
    <phoneticPr fontId="1" type="noConversion"/>
  </si>
  <si>
    <t>Type</t>
    <phoneticPr fontId="1" type="noConversion"/>
  </si>
  <si>
    <t>Value</t>
    <phoneticPr fontId="1" type="noConversion"/>
  </si>
  <si>
    <t>Axis</t>
    <phoneticPr fontId="1" type="noConversion"/>
  </si>
  <si>
    <t>Original</t>
    <phoneticPr fontId="1" type="noConversion"/>
  </si>
  <si>
    <t>Inconsistent module</t>
    <phoneticPr fontId="1" type="noConversion"/>
  </si>
  <si>
    <t>Models</t>
    <phoneticPr fontId="1" type="noConversion"/>
  </si>
  <si>
    <t>Original IAMs</t>
    <phoneticPr fontId="1" type="noConversion"/>
  </si>
  <si>
    <t>Combined IAMs</t>
    <phoneticPr fontId="1" type="noConversion"/>
  </si>
  <si>
    <t>Unified climate modules</t>
  </si>
  <si>
    <t>Unified damage modules</t>
  </si>
  <si>
    <t>FUND Climate modules</t>
  </si>
  <si>
    <t>PAGE Climate modules</t>
  </si>
  <si>
    <t>DICE Climate modules</t>
  </si>
  <si>
    <t>FUND Damage modules</t>
  </si>
  <si>
    <t>PAGE Damage modules</t>
  </si>
  <si>
    <t>DICE Damage modules</t>
  </si>
  <si>
    <t>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</si>
</sst>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"/>
    <numFmt numFmtId="178" formatCode="0.0000000_ "/>
    <numFmt numFmtId="179" formatCode="0.000000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CBFD-C408-EE41-8D4F-A5E134233D74}">
  <dimension ref="A1:H106"/>
  <sheetViews>
    <sheetView workbookViewId="0">
      <selection activeCell="H2" sqref="H2:H106"/>
    </sheetView>
  </sheetViews>
  <sheetFormatPr baseColWidth="10" defaultRowHeight="16"/>
  <cols>
    <col min="2" max="2" width="26.33203125" customWidth="1"/>
    <col min="3" max="3" width="13.33203125" customWidth="1"/>
  </cols>
  <sheetData>
    <row r="1" spans="1:8">
      <c r="A1" t="s">
        <v>23</v>
      </c>
      <c r="B1" t="s">
        <v>24</v>
      </c>
      <c r="C1" t="s">
        <v>26</v>
      </c>
      <c r="D1" t="s">
        <v>21</v>
      </c>
      <c r="E1" t="s">
        <v>22</v>
      </c>
      <c r="F1" t="s">
        <v>28</v>
      </c>
      <c r="G1" t="s">
        <v>29</v>
      </c>
      <c r="H1" t="s">
        <v>25</v>
      </c>
    </row>
    <row r="2" spans="1:8">
      <c r="A2" t="s">
        <v>0</v>
      </c>
      <c r="B2" t="s">
        <v>27</v>
      </c>
      <c r="C2" t="s">
        <v>27</v>
      </c>
      <c r="D2" t="s">
        <v>18</v>
      </c>
      <c r="E2" t="s">
        <v>18</v>
      </c>
      <c r="F2" t="s">
        <v>18</v>
      </c>
      <c r="G2" t="s">
        <v>30</v>
      </c>
      <c r="H2">
        <v>16.310906134223099</v>
      </c>
    </row>
    <row r="3" spans="1:8">
      <c r="A3" t="s">
        <v>0</v>
      </c>
      <c r="B3" t="s">
        <v>27</v>
      </c>
      <c r="C3" t="s">
        <v>27</v>
      </c>
      <c r="D3" t="s">
        <v>20</v>
      </c>
      <c r="E3" t="s">
        <v>20</v>
      </c>
      <c r="F3" t="s">
        <v>20</v>
      </c>
      <c r="G3" t="s">
        <v>30</v>
      </c>
      <c r="H3">
        <v>54.324663070243901</v>
      </c>
    </row>
    <row r="4" spans="1:8">
      <c r="A4" t="s">
        <v>0</v>
      </c>
      <c r="B4" t="s">
        <v>27</v>
      </c>
      <c r="C4" t="s">
        <v>27</v>
      </c>
      <c r="D4" t="s">
        <v>19</v>
      </c>
      <c r="E4" t="s">
        <v>19</v>
      </c>
      <c r="F4" t="s">
        <v>19</v>
      </c>
      <c r="G4" t="s">
        <v>30</v>
      </c>
      <c r="H4">
        <v>42.574998274985397</v>
      </c>
    </row>
    <row r="5" spans="1:8">
      <c r="A5" t="s">
        <v>0</v>
      </c>
      <c r="B5" t="s">
        <v>32</v>
      </c>
      <c r="C5" t="s">
        <v>18</v>
      </c>
      <c r="D5" t="s">
        <v>18</v>
      </c>
      <c r="E5" t="s">
        <v>18</v>
      </c>
      <c r="F5" t="str">
        <f>E5</f>
        <v>FUND</v>
      </c>
      <c r="G5" t="s">
        <v>31</v>
      </c>
      <c r="H5">
        <v>16.310906134223099</v>
      </c>
    </row>
    <row r="6" spans="1:8">
      <c r="A6" t="s">
        <v>0</v>
      </c>
      <c r="B6" t="s">
        <v>32</v>
      </c>
      <c r="C6" t="s">
        <v>18</v>
      </c>
      <c r="D6" t="s">
        <v>18</v>
      </c>
      <c r="E6" t="s">
        <v>20</v>
      </c>
      <c r="F6" t="str">
        <f t="shared" ref="F6:F13" si="0">E6</f>
        <v>PAGE</v>
      </c>
      <c r="G6" t="s">
        <v>31</v>
      </c>
      <c r="H6">
        <v>32.667065683349797</v>
      </c>
    </row>
    <row r="7" spans="1:8">
      <c r="A7" t="s">
        <v>0</v>
      </c>
      <c r="B7" t="s">
        <v>32</v>
      </c>
      <c r="C7" t="s">
        <v>18</v>
      </c>
      <c r="D7" t="s">
        <v>18</v>
      </c>
      <c r="E7" t="s">
        <v>19</v>
      </c>
      <c r="F7" t="str">
        <f t="shared" si="0"/>
        <v>DICE</v>
      </c>
      <c r="G7" t="s">
        <v>31</v>
      </c>
      <c r="H7">
        <v>34.250723343611199</v>
      </c>
    </row>
    <row r="8" spans="1:8">
      <c r="A8" t="s">
        <v>0</v>
      </c>
      <c r="B8" t="s">
        <v>32</v>
      </c>
      <c r="C8" t="s">
        <v>20</v>
      </c>
      <c r="D8" t="s">
        <v>20</v>
      </c>
      <c r="E8" t="s">
        <v>18</v>
      </c>
      <c r="F8" t="str">
        <f t="shared" si="0"/>
        <v>FUND</v>
      </c>
      <c r="G8" t="s">
        <v>31</v>
      </c>
      <c r="H8">
        <v>43.8238203652975</v>
      </c>
    </row>
    <row r="9" spans="1:8">
      <c r="A9" t="s">
        <v>0</v>
      </c>
      <c r="B9" t="s">
        <v>32</v>
      </c>
      <c r="C9" t="s">
        <v>20</v>
      </c>
      <c r="D9" t="s">
        <v>20</v>
      </c>
      <c r="E9" t="s">
        <v>20</v>
      </c>
      <c r="F9" t="str">
        <f t="shared" si="0"/>
        <v>PAGE</v>
      </c>
      <c r="G9" t="s">
        <v>31</v>
      </c>
      <c r="H9">
        <v>54.324663070243901</v>
      </c>
    </row>
    <row r="10" spans="1:8">
      <c r="A10" t="s">
        <v>0</v>
      </c>
      <c r="B10" t="s">
        <v>32</v>
      </c>
      <c r="C10" t="s">
        <v>20</v>
      </c>
      <c r="D10" t="s">
        <v>20</v>
      </c>
      <c r="E10" t="s">
        <v>19</v>
      </c>
      <c r="F10" t="str">
        <f t="shared" si="0"/>
        <v>DICE</v>
      </c>
      <c r="G10" t="s">
        <v>31</v>
      </c>
      <c r="H10">
        <v>50.633023885381803</v>
      </c>
    </row>
    <row r="11" spans="1:8">
      <c r="A11" t="s">
        <v>0</v>
      </c>
      <c r="B11" t="s">
        <v>32</v>
      </c>
      <c r="C11" t="s">
        <v>19</v>
      </c>
      <c r="D11" t="s">
        <v>19</v>
      </c>
      <c r="E11" t="s">
        <v>18</v>
      </c>
      <c r="F11" t="str">
        <f t="shared" si="0"/>
        <v>FUND</v>
      </c>
      <c r="G11" t="s">
        <v>31</v>
      </c>
      <c r="H11">
        <v>27.505480578470099</v>
      </c>
    </row>
    <row r="12" spans="1:8">
      <c r="A12" t="s">
        <v>0</v>
      </c>
      <c r="B12" t="s">
        <v>32</v>
      </c>
      <c r="C12" t="s">
        <v>19</v>
      </c>
      <c r="D12" t="s">
        <v>19</v>
      </c>
      <c r="E12" t="s">
        <v>20</v>
      </c>
      <c r="F12" t="str">
        <f t="shared" si="0"/>
        <v>PAGE</v>
      </c>
      <c r="G12" t="s">
        <v>31</v>
      </c>
      <c r="H12">
        <v>44.375690619271097</v>
      </c>
    </row>
    <row r="13" spans="1:8">
      <c r="A13" t="s">
        <v>0</v>
      </c>
      <c r="B13" t="s">
        <v>32</v>
      </c>
      <c r="C13" t="s">
        <v>19</v>
      </c>
      <c r="D13" t="s">
        <v>19</v>
      </c>
      <c r="E13" t="s">
        <v>19</v>
      </c>
      <c r="F13" t="str">
        <f t="shared" si="0"/>
        <v>DICE</v>
      </c>
      <c r="G13" t="s">
        <v>31</v>
      </c>
      <c r="H13">
        <v>42.574998274985397</v>
      </c>
    </row>
    <row r="14" spans="1:8">
      <c r="A14" t="s">
        <v>0</v>
      </c>
      <c r="B14" t="s">
        <v>33</v>
      </c>
      <c r="C14" t="s">
        <v>18</v>
      </c>
      <c r="D14" t="s">
        <v>18</v>
      </c>
      <c r="E14" t="s">
        <v>18</v>
      </c>
      <c r="F14" t="str">
        <f>D14</f>
        <v>FUND</v>
      </c>
      <c r="G14" t="s">
        <v>31</v>
      </c>
      <c r="H14">
        <v>16.310906134223099</v>
      </c>
    </row>
    <row r="15" spans="1:8">
      <c r="A15" t="s">
        <v>0</v>
      </c>
      <c r="B15" t="s">
        <v>33</v>
      </c>
      <c r="C15" t="s">
        <v>18</v>
      </c>
      <c r="D15" t="s">
        <v>20</v>
      </c>
      <c r="E15" t="s">
        <v>18</v>
      </c>
      <c r="F15" t="str">
        <f t="shared" ref="F15:F22" si="1">D15</f>
        <v>PAGE</v>
      </c>
      <c r="G15" t="s">
        <v>31</v>
      </c>
      <c r="H15">
        <v>43.8238203652975</v>
      </c>
    </row>
    <row r="16" spans="1:8">
      <c r="A16" t="s">
        <v>0</v>
      </c>
      <c r="B16" t="s">
        <v>33</v>
      </c>
      <c r="C16" t="s">
        <v>18</v>
      </c>
      <c r="D16" t="s">
        <v>19</v>
      </c>
      <c r="E16" t="s">
        <v>18</v>
      </c>
      <c r="F16" t="str">
        <f t="shared" si="1"/>
        <v>DICE</v>
      </c>
      <c r="G16" t="s">
        <v>31</v>
      </c>
      <c r="H16">
        <v>27.505480578470099</v>
      </c>
    </row>
    <row r="17" spans="1:8">
      <c r="A17" t="s">
        <v>0</v>
      </c>
      <c r="B17" t="s">
        <v>33</v>
      </c>
      <c r="C17" t="s">
        <v>20</v>
      </c>
      <c r="D17" t="s">
        <v>18</v>
      </c>
      <c r="E17" t="s">
        <v>20</v>
      </c>
      <c r="F17" t="str">
        <f t="shared" si="1"/>
        <v>FUND</v>
      </c>
      <c r="G17" t="s">
        <v>31</v>
      </c>
      <c r="H17">
        <v>32.667065683349797</v>
      </c>
    </row>
    <row r="18" spans="1:8">
      <c r="A18" t="s">
        <v>0</v>
      </c>
      <c r="B18" t="s">
        <v>33</v>
      </c>
      <c r="C18" t="s">
        <v>20</v>
      </c>
      <c r="D18" t="s">
        <v>20</v>
      </c>
      <c r="E18" t="s">
        <v>20</v>
      </c>
      <c r="F18" t="str">
        <f t="shared" si="1"/>
        <v>PAGE</v>
      </c>
      <c r="G18" t="s">
        <v>31</v>
      </c>
      <c r="H18">
        <v>54.324663070243901</v>
      </c>
    </row>
    <row r="19" spans="1:8">
      <c r="A19" t="s">
        <v>0</v>
      </c>
      <c r="B19" t="s">
        <v>33</v>
      </c>
      <c r="C19" t="s">
        <v>20</v>
      </c>
      <c r="D19" t="s">
        <v>19</v>
      </c>
      <c r="E19" t="s">
        <v>20</v>
      </c>
      <c r="F19" t="str">
        <f t="shared" si="1"/>
        <v>DICE</v>
      </c>
      <c r="G19" t="s">
        <v>31</v>
      </c>
      <c r="H19">
        <v>44.375690619271097</v>
      </c>
    </row>
    <row r="20" spans="1:8">
      <c r="A20" t="s">
        <v>0</v>
      </c>
      <c r="B20" t="s">
        <v>33</v>
      </c>
      <c r="C20" t="s">
        <v>19</v>
      </c>
      <c r="D20" t="s">
        <v>18</v>
      </c>
      <c r="E20" t="s">
        <v>19</v>
      </c>
      <c r="F20" t="str">
        <f t="shared" si="1"/>
        <v>FUND</v>
      </c>
      <c r="G20" t="s">
        <v>31</v>
      </c>
      <c r="H20">
        <v>34.250723343611199</v>
      </c>
    </row>
    <row r="21" spans="1:8">
      <c r="A21" t="s">
        <v>0</v>
      </c>
      <c r="B21" t="s">
        <v>33</v>
      </c>
      <c r="C21" t="s">
        <v>19</v>
      </c>
      <c r="D21" t="s">
        <v>20</v>
      </c>
      <c r="E21" t="s">
        <v>19</v>
      </c>
      <c r="F21" t="str">
        <f t="shared" si="1"/>
        <v>PAGE</v>
      </c>
      <c r="G21" t="s">
        <v>31</v>
      </c>
      <c r="H21">
        <v>50.633023885381803</v>
      </c>
    </row>
    <row r="22" spans="1:8">
      <c r="A22" t="s">
        <v>0</v>
      </c>
      <c r="B22" t="s">
        <v>33</v>
      </c>
      <c r="C22" t="s">
        <v>19</v>
      </c>
      <c r="D22" t="s">
        <v>19</v>
      </c>
      <c r="E22" t="s">
        <v>19</v>
      </c>
      <c r="F22" t="str">
        <f t="shared" si="1"/>
        <v>DICE</v>
      </c>
      <c r="G22" t="s">
        <v>31</v>
      </c>
      <c r="H22">
        <v>42.574998274985397</v>
      </c>
    </row>
    <row r="23" spans="1:8">
      <c r="A23" t="s">
        <v>2</v>
      </c>
      <c r="B23" t="s">
        <v>27</v>
      </c>
      <c r="C23" t="s">
        <v>27</v>
      </c>
      <c r="D23" t="s">
        <v>18</v>
      </c>
      <c r="E23" t="s">
        <v>18</v>
      </c>
      <c r="F23" t="s">
        <v>18</v>
      </c>
      <c r="G23" t="s">
        <v>30</v>
      </c>
      <c r="H23">
        <v>27.374191195122702</v>
      </c>
    </row>
    <row r="24" spans="1:8">
      <c r="A24" t="s">
        <v>2</v>
      </c>
      <c r="B24" t="s">
        <v>27</v>
      </c>
      <c r="C24" t="s">
        <v>27</v>
      </c>
      <c r="D24" t="s">
        <v>20</v>
      </c>
      <c r="E24" t="s">
        <v>20</v>
      </c>
      <c r="F24" t="s">
        <v>20</v>
      </c>
      <c r="G24" t="s">
        <v>30</v>
      </c>
      <c r="H24">
        <v>52.396269272093697</v>
      </c>
    </row>
    <row r="25" spans="1:8">
      <c r="A25" t="s">
        <v>1</v>
      </c>
      <c r="B25" t="s">
        <v>27</v>
      </c>
      <c r="C25" t="s">
        <v>27</v>
      </c>
      <c r="D25" t="s">
        <v>19</v>
      </c>
      <c r="E25" t="s">
        <v>19</v>
      </c>
      <c r="F25" t="s">
        <v>19</v>
      </c>
      <c r="G25" t="s">
        <v>30</v>
      </c>
      <c r="H25">
        <v>41.248929431892499</v>
      </c>
    </row>
    <row r="26" spans="1:8">
      <c r="A26" t="s">
        <v>1</v>
      </c>
      <c r="B26" t="s">
        <v>32</v>
      </c>
      <c r="C26" t="s">
        <v>18</v>
      </c>
      <c r="D26" t="s">
        <v>18</v>
      </c>
      <c r="E26" t="s">
        <v>18</v>
      </c>
      <c r="F26" t="str">
        <f>E26</f>
        <v>FUND</v>
      </c>
      <c r="G26" t="s">
        <v>31</v>
      </c>
      <c r="H26">
        <v>27.374191195122702</v>
      </c>
    </row>
    <row r="27" spans="1:8">
      <c r="A27" t="s">
        <v>1</v>
      </c>
      <c r="B27" t="s">
        <v>32</v>
      </c>
      <c r="C27" t="s">
        <v>18</v>
      </c>
      <c r="D27" t="s">
        <v>18</v>
      </c>
      <c r="E27" t="s">
        <v>20</v>
      </c>
      <c r="F27" t="str">
        <f t="shared" ref="F27:F34" si="2">E27</f>
        <v>PAGE</v>
      </c>
      <c r="G27" t="s">
        <v>31</v>
      </c>
      <c r="H27">
        <v>33.681011860840201</v>
      </c>
    </row>
    <row r="28" spans="1:8">
      <c r="A28" t="s">
        <v>1</v>
      </c>
      <c r="B28" t="s">
        <v>32</v>
      </c>
      <c r="C28" t="s">
        <v>18</v>
      </c>
      <c r="D28" t="s">
        <v>18</v>
      </c>
      <c r="E28" t="s">
        <v>19</v>
      </c>
      <c r="F28" t="str">
        <f t="shared" si="2"/>
        <v>DICE</v>
      </c>
      <c r="G28" t="s">
        <v>31</v>
      </c>
      <c r="H28">
        <v>32.668899244950403</v>
      </c>
    </row>
    <row r="29" spans="1:8">
      <c r="A29" t="s">
        <v>1</v>
      </c>
      <c r="B29" t="s">
        <v>32</v>
      </c>
      <c r="C29" t="s">
        <v>20</v>
      </c>
      <c r="D29" t="s">
        <v>20</v>
      </c>
      <c r="E29" t="s">
        <v>18</v>
      </c>
      <c r="F29" t="str">
        <f t="shared" si="2"/>
        <v>FUND</v>
      </c>
      <c r="G29" t="s">
        <v>31</v>
      </c>
      <c r="H29">
        <v>52.726818609777297</v>
      </c>
    </row>
    <row r="30" spans="1:8">
      <c r="A30" t="s">
        <v>1</v>
      </c>
      <c r="B30" t="s">
        <v>32</v>
      </c>
      <c r="C30" t="s">
        <v>20</v>
      </c>
      <c r="D30" t="s">
        <v>20</v>
      </c>
      <c r="E30" t="s">
        <v>20</v>
      </c>
      <c r="F30" t="str">
        <f t="shared" si="2"/>
        <v>PAGE</v>
      </c>
      <c r="G30" t="s">
        <v>31</v>
      </c>
      <c r="H30">
        <v>52.396269272093697</v>
      </c>
    </row>
    <row r="31" spans="1:8">
      <c r="A31" t="s">
        <v>1</v>
      </c>
      <c r="B31" t="s">
        <v>32</v>
      </c>
      <c r="C31" t="s">
        <v>20</v>
      </c>
      <c r="D31" t="s">
        <v>20</v>
      </c>
      <c r="E31" t="s">
        <v>19</v>
      </c>
      <c r="F31" t="str">
        <f t="shared" si="2"/>
        <v>DICE</v>
      </c>
      <c r="G31" t="s">
        <v>31</v>
      </c>
      <c r="H31">
        <v>48.260264459111298</v>
      </c>
    </row>
    <row r="32" spans="1:8">
      <c r="A32" t="s">
        <v>1</v>
      </c>
      <c r="B32" t="s">
        <v>32</v>
      </c>
      <c r="C32" t="s">
        <v>19</v>
      </c>
      <c r="D32" t="s">
        <v>19</v>
      </c>
      <c r="E32" t="s">
        <v>18</v>
      </c>
      <c r="F32" t="str">
        <f t="shared" si="2"/>
        <v>FUND</v>
      </c>
      <c r="G32" t="s">
        <v>31</v>
      </c>
      <c r="H32">
        <v>40.127960963309697</v>
      </c>
    </row>
    <row r="33" spans="1:8">
      <c r="A33" t="s">
        <v>1</v>
      </c>
      <c r="B33" t="s">
        <v>32</v>
      </c>
      <c r="C33" t="s">
        <v>19</v>
      </c>
      <c r="D33" t="s">
        <v>19</v>
      </c>
      <c r="E33" t="s">
        <v>20</v>
      </c>
      <c r="F33" t="str">
        <f t="shared" si="2"/>
        <v>PAGE</v>
      </c>
      <c r="G33" t="s">
        <v>31</v>
      </c>
      <c r="H33">
        <v>44.6175024377672</v>
      </c>
    </row>
    <row r="34" spans="1:8">
      <c r="A34" t="s">
        <v>1</v>
      </c>
      <c r="B34" t="s">
        <v>32</v>
      </c>
      <c r="C34" t="s">
        <v>19</v>
      </c>
      <c r="D34" t="s">
        <v>19</v>
      </c>
      <c r="E34" t="s">
        <v>19</v>
      </c>
      <c r="F34" t="str">
        <f t="shared" si="2"/>
        <v>DICE</v>
      </c>
      <c r="G34" t="s">
        <v>31</v>
      </c>
      <c r="H34">
        <v>41.248929431892499</v>
      </c>
    </row>
    <row r="35" spans="1:8">
      <c r="A35" t="s">
        <v>1</v>
      </c>
      <c r="B35" t="s">
        <v>33</v>
      </c>
      <c r="C35" t="s">
        <v>18</v>
      </c>
      <c r="D35" t="s">
        <v>18</v>
      </c>
      <c r="E35" t="s">
        <v>18</v>
      </c>
      <c r="F35" t="str">
        <f>D35</f>
        <v>FUND</v>
      </c>
      <c r="G35" t="s">
        <v>31</v>
      </c>
      <c r="H35">
        <v>27.374191195122702</v>
      </c>
    </row>
    <row r="36" spans="1:8">
      <c r="A36" t="s">
        <v>1</v>
      </c>
      <c r="B36" t="s">
        <v>33</v>
      </c>
      <c r="C36" t="s">
        <v>18</v>
      </c>
      <c r="D36" t="s">
        <v>20</v>
      </c>
      <c r="E36" t="s">
        <v>18</v>
      </c>
      <c r="F36" t="str">
        <f t="shared" ref="F36:F43" si="3">D36</f>
        <v>PAGE</v>
      </c>
      <c r="G36" t="s">
        <v>31</v>
      </c>
      <c r="H36">
        <v>52.726818609777297</v>
      </c>
    </row>
    <row r="37" spans="1:8">
      <c r="A37" t="s">
        <v>1</v>
      </c>
      <c r="B37" t="s">
        <v>33</v>
      </c>
      <c r="C37" t="s">
        <v>18</v>
      </c>
      <c r="D37" t="s">
        <v>19</v>
      </c>
      <c r="E37" t="s">
        <v>18</v>
      </c>
      <c r="F37" t="str">
        <f t="shared" si="3"/>
        <v>DICE</v>
      </c>
      <c r="G37" t="s">
        <v>31</v>
      </c>
      <c r="H37">
        <v>40.127960963309697</v>
      </c>
    </row>
    <row r="38" spans="1:8">
      <c r="A38" t="s">
        <v>1</v>
      </c>
      <c r="B38" t="s">
        <v>33</v>
      </c>
      <c r="C38" t="s">
        <v>20</v>
      </c>
      <c r="D38" t="s">
        <v>18</v>
      </c>
      <c r="E38" t="s">
        <v>20</v>
      </c>
      <c r="F38" t="str">
        <f t="shared" si="3"/>
        <v>FUND</v>
      </c>
      <c r="G38" t="s">
        <v>31</v>
      </c>
      <c r="H38">
        <v>33.681011860840201</v>
      </c>
    </row>
    <row r="39" spans="1:8">
      <c r="A39" t="s">
        <v>1</v>
      </c>
      <c r="B39" t="s">
        <v>33</v>
      </c>
      <c r="C39" t="s">
        <v>20</v>
      </c>
      <c r="D39" t="s">
        <v>20</v>
      </c>
      <c r="E39" t="s">
        <v>20</v>
      </c>
      <c r="F39" t="str">
        <f t="shared" si="3"/>
        <v>PAGE</v>
      </c>
      <c r="G39" t="s">
        <v>31</v>
      </c>
      <c r="H39">
        <v>52.396269272093697</v>
      </c>
    </row>
    <row r="40" spans="1:8">
      <c r="A40" t="s">
        <v>1</v>
      </c>
      <c r="B40" t="s">
        <v>33</v>
      </c>
      <c r="C40" t="s">
        <v>20</v>
      </c>
      <c r="D40" t="s">
        <v>19</v>
      </c>
      <c r="E40" t="s">
        <v>20</v>
      </c>
      <c r="F40" t="str">
        <f t="shared" si="3"/>
        <v>DICE</v>
      </c>
      <c r="G40" t="s">
        <v>31</v>
      </c>
      <c r="H40">
        <v>44.6175024377672</v>
      </c>
    </row>
    <row r="41" spans="1:8">
      <c r="A41" t="s">
        <v>1</v>
      </c>
      <c r="B41" t="s">
        <v>33</v>
      </c>
      <c r="C41" t="s">
        <v>19</v>
      </c>
      <c r="D41" t="s">
        <v>18</v>
      </c>
      <c r="E41" t="s">
        <v>19</v>
      </c>
      <c r="F41" t="str">
        <f t="shared" si="3"/>
        <v>FUND</v>
      </c>
      <c r="G41" t="s">
        <v>31</v>
      </c>
      <c r="H41">
        <v>32.668899244950403</v>
      </c>
    </row>
    <row r="42" spans="1:8">
      <c r="A42" t="s">
        <v>1</v>
      </c>
      <c r="B42" t="s">
        <v>33</v>
      </c>
      <c r="C42" t="s">
        <v>19</v>
      </c>
      <c r="D42" t="s">
        <v>20</v>
      </c>
      <c r="E42" t="s">
        <v>19</v>
      </c>
      <c r="F42" t="str">
        <f t="shared" si="3"/>
        <v>PAGE</v>
      </c>
      <c r="G42" t="s">
        <v>31</v>
      </c>
      <c r="H42">
        <v>48.260264459111298</v>
      </c>
    </row>
    <row r="43" spans="1:8">
      <c r="A43" t="s">
        <v>1</v>
      </c>
      <c r="B43" t="s">
        <v>33</v>
      </c>
      <c r="C43" t="s">
        <v>19</v>
      </c>
      <c r="D43" t="s">
        <v>19</v>
      </c>
      <c r="E43" t="s">
        <v>19</v>
      </c>
      <c r="F43" t="str">
        <f t="shared" si="3"/>
        <v>DICE</v>
      </c>
      <c r="G43" t="s">
        <v>31</v>
      </c>
      <c r="H43">
        <v>41.248929431892499</v>
      </c>
    </row>
    <row r="44" spans="1:8">
      <c r="A44" t="s">
        <v>4</v>
      </c>
      <c r="B44" t="s">
        <v>27</v>
      </c>
      <c r="C44" t="s">
        <v>27</v>
      </c>
      <c r="D44" t="s">
        <v>18</v>
      </c>
      <c r="E44" t="s">
        <v>18</v>
      </c>
      <c r="F44" t="s">
        <v>18</v>
      </c>
      <c r="G44" t="s">
        <v>30</v>
      </c>
      <c r="H44">
        <v>18.341969021953201</v>
      </c>
    </row>
    <row r="45" spans="1:8">
      <c r="A45" t="s">
        <v>4</v>
      </c>
      <c r="B45" t="s">
        <v>27</v>
      </c>
      <c r="C45" t="s">
        <v>27</v>
      </c>
      <c r="D45" t="s">
        <v>20</v>
      </c>
      <c r="E45" t="s">
        <v>20</v>
      </c>
      <c r="F45" t="s">
        <v>20</v>
      </c>
      <c r="G45" t="s">
        <v>30</v>
      </c>
      <c r="H45">
        <v>29.4917023928483</v>
      </c>
    </row>
    <row r="46" spans="1:8">
      <c r="A46" t="s">
        <v>3</v>
      </c>
      <c r="B46" t="s">
        <v>27</v>
      </c>
      <c r="C46" t="s">
        <v>27</v>
      </c>
      <c r="D46" t="s">
        <v>19</v>
      </c>
      <c r="E46" t="s">
        <v>19</v>
      </c>
      <c r="F46" t="s">
        <v>19</v>
      </c>
      <c r="G46" t="s">
        <v>30</v>
      </c>
      <c r="H46">
        <v>21.595314394575301</v>
      </c>
    </row>
    <row r="47" spans="1:8">
      <c r="A47" t="s">
        <v>3</v>
      </c>
      <c r="B47" t="s">
        <v>32</v>
      </c>
      <c r="C47" t="s">
        <v>18</v>
      </c>
      <c r="D47" t="s">
        <v>18</v>
      </c>
      <c r="E47" t="s">
        <v>18</v>
      </c>
      <c r="F47" t="str">
        <f>E47</f>
        <v>FUND</v>
      </c>
      <c r="G47" t="s">
        <v>31</v>
      </c>
      <c r="H47">
        <v>18.341969021953201</v>
      </c>
    </row>
    <row r="48" spans="1:8">
      <c r="A48" t="s">
        <v>3</v>
      </c>
      <c r="B48" t="s">
        <v>32</v>
      </c>
      <c r="C48" t="s">
        <v>18</v>
      </c>
      <c r="D48" t="s">
        <v>18</v>
      </c>
      <c r="E48" t="s">
        <v>20</v>
      </c>
      <c r="F48" t="str">
        <f t="shared" ref="F48:F55" si="4">E48</f>
        <v>PAGE</v>
      </c>
      <c r="G48" t="s">
        <v>31</v>
      </c>
      <c r="H48">
        <v>16.516921419579099</v>
      </c>
    </row>
    <row r="49" spans="1:8">
      <c r="A49" t="s">
        <v>3</v>
      </c>
      <c r="B49" t="s">
        <v>32</v>
      </c>
      <c r="C49" t="s">
        <v>18</v>
      </c>
      <c r="D49" t="s">
        <v>18</v>
      </c>
      <c r="E49" t="s">
        <v>19</v>
      </c>
      <c r="F49" t="str">
        <f t="shared" si="4"/>
        <v>DICE</v>
      </c>
      <c r="G49" t="s">
        <v>31</v>
      </c>
      <c r="H49">
        <v>16.303419634277901</v>
      </c>
    </row>
    <row r="50" spans="1:8">
      <c r="A50" t="s">
        <v>3</v>
      </c>
      <c r="B50" t="s">
        <v>32</v>
      </c>
      <c r="C50" t="s">
        <v>20</v>
      </c>
      <c r="D50" t="s">
        <v>20</v>
      </c>
      <c r="E50" t="s">
        <v>18</v>
      </c>
      <c r="F50" t="str">
        <f t="shared" si="4"/>
        <v>FUND</v>
      </c>
      <c r="G50" t="s">
        <v>31</v>
      </c>
      <c r="H50">
        <v>36.175074161175097</v>
      </c>
    </row>
    <row r="51" spans="1:8">
      <c r="A51" t="s">
        <v>3</v>
      </c>
      <c r="B51" t="s">
        <v>32</v>
      </c>
      <c r="C51" t="s">
        <v>20</v>
      </c>
      <c r="D51" t="s">
        <v>20</v>
      </c>
      <c r="E51" t="s">
        <v>20</v>
      </c>
      <c r="F51" t="str">
        <f t="shared" si="4"/>
        <v>PAGE</v>
      </c>
      <c r="G51" t="s">
        <v>31</v>
      </c>
      <c r="H51">
        <v>29.4917023928483</v>
      </c>
    </row>
    <row r="52" spans="1:8">
      <c r="A52" t="s">
        <v>3</v>
      </c>
      <c r="B52" t="s">
        <v>32</v>
      </c>
      <c r="C52" t="s">
        <v>20</v>
      </c>
      <c r="D52" t="s">
        <v>20</v>
      </c>
      <c r="E52" t="s">
        <v>19</v>
      </c>
      <c r="F52" t="str">
        <f t="shared" si="4"/>
        <v>DICE</v>
      </c>
      <c r="G52" t="s">
        <v>31</v>
      </c>
      <c r="H52">
        <v>25.540778989238799</v>
      </c>
    </row>
    <row r="53" spans="1:8">
      <c r="A53" t="s">
        <v>3</v>
      </c>
      <c r="B53" t="s">
        <v>32</v>
      </c>
      <c r="C53" t="s">
        <v>19</v>
      </c>
      <c r="D53" t="s">
        <v>19</v>
      </c>
      <c r="E53" t="s">
        <v>18</v>
      </c>
      <c r="F53" t="str">
        <f t="shared" si="4"/>
        <v>FUND</v>
      </c>
      <c r="G53" t="s">
        <v>31</v>
      </c>
      <c r="H53">
        <v>28.679293047172699</v>
      </c>
    </row>
    <row r="54" spans="1:8">
      <c r="A54" t="s">
        <v>3</v>
      </c>
      <c r="B54" t="s">
        <v>32</v>
      </c>
      <c r="C54" t="s">
        <v>19</v>
      </c>
      <c r="D54" t="s">
        <v>19</v>
      </c>
      <c r="E54" t="s">
        <v>20</v>
      </c>
      <c r="F54" t="str">
        <f t="shared" si="4"/>
        <v>PAGE</v>
      </c>
      <c r="G54" t="s">
        <v>31</v>
      </c>
      <c r="H54">
        <v>25.700096922078199</v>
      </c>
    </row>
    <row r="55" spans="1:8">
      <c r="A55" t="s">
        <v>3</v>
      </c>
      <c r="B55" t="s">
        <v>32</v>
      </c>
      <c r="C55" t="s">
        <v>19</v>
      </c>
      <c r="D55" t="s">
        <v>19</v>
      </c>
      <c r="E55" t="s">
        <v>19</v>
      </c>
      <c r="F55" t="str">
        <f t="shared" si="4"/>
        <v>DICE</v>
      </c>
      <c r="G55" t="s">
        <v>31</v>
      </c>
      <c r="H55">
        <v>21.595314394575301</v>
      </c>
    </row>
    <row r="56" spans="1:8">
      <c r="A56" t="s">
        <v>3</v>
      </c>
      <c r="B56" t="s">
        <v>33</v>
      </c>
      <c r="C56" t="s">
        <v>18</v>
      </c>
      <c r="D56" t="s">
        <v>18</v>
      </c>
      <c r="E56" t="s">
        <v>18</v>
      </c>
      <c r="F56" t="str">
        <f>D56</f>
        <v>FUND</v>
      </c>
      <c r="G56" t="s">
        <v>31</v>
      </c>
      <c r="H56">
        <v>18.341969021953201</v>
      </c>
    </row>
    <row r="57" spans="1:8">
      <c r="A57" t="s">
        <v>3</v>
      </c>
      <c r="B57" t="s">
        <v>33</v>
      </c>
      <c r="C57" t="s">
        <v>18</v>
      </c>
      <c r="D57" t="s">
        <v>20</v>
      </c>
      <c r="E57" t="s">
        <v>18</v>
      </c>
      <c r="F57" t="str">
        <f t="shared" ref="F57:F64" si="5">D57</f>
        <v>PAGE</v>
      </c>
      <c r="G57" t="s">
        <v>31</v>
      </c>
      <c r="H57">
        <v>36.175074161175097</v>
      </c>
    </row>
    <row r="58" spans="1:8">
      <c r="A58" t="s">
        <v>3</v>
      </c>
      <c r="B58" t="s">
        <v>33</v>
      </c>
      <c r="C58" t="s">
        <v>18</v>
      </c>
      <c r="D58" t="s">
        <v>19</v>
      </c>
      <c r="E58" t="s">
        <v>18</v>
      </c>
      <c r="F58" t="str">
        <f t="shared" si="5"/>
        <v>DICE</v>
      </c>
      <c r="G58" t="s">
        <v>31</v>
      </c>
      <c r="H58">
        <v>28.679293047172699</v>
      </c>
    </row>
    <row r="59" spans="1:8">
      <c r="A59" t="s">
        <v>3</v>
      </c>
      <c r="B59" t="s">
        <v>33</v>
      </c>
      <c r="C59" t="s">
        <v>20</v>
      </c>
      <c r="D59" t="s">
        <v>18</v>
      </c>
      <c r="E59" t="s">
        <v>20</v>
      </c>
      <c r="F59" t="str">
        <f t="shared" si="5"/>
        <v>FUND</v>
      </c>
      <c r="G59" t="s">
        <v>31</v>
      </c>
      <c r="H59">
        <v>16.516921419579099</v>
      </c>
    </row>
    <row r="60" spans="1:8">
      <c r="A60" t="s">
        <v>3</v>
      </c>
      <c r="B60" t="s">
        <v>33</v>
      </c>
      <c r="C60" t="s">
        <v>20</v>
      </c>
      <c r="D60" t="s">
        <v>20</v>
      </c>
      <c r="E60" t="s">
        <v>20</v>
      </c>
      <c r="F60" t="str">
        <f t="shared" si="5"/>
        <v>PAGE</v>
      </c>
      <c r="G60" t="s">
        <v>31</v>
      </c>
      <c r="H60">
        <v>29.4917023928483</v>
      </c>
    </row>
    <row r="61" spans="1:8">
      <c r="A61" t="s">
        <v>3</v>
      </c>
      <c r="B61" t="s">
        <v>33</v>
      </c>
      <c r="C61" t="s">
        <v>20</v>
      </c>
      <c r="D61" t="s">
        <v>19</v>
      </c>
      <c r="E61" t="s">
        <v>20</v>
      </c>
      <c r="F61" t="str">
        <f t="shared" si="5"/>
        <v>DICE</v>
      </c>
      <c r="G61" t="s">
        <v>31</v>
      </c>
      <c r="H61">
        <v>25.700096922078199</v>
      </c>
    </row>
    <row r="62" spans="1:8">
      <c r="A62" t="s">
        <v>3</v>
      </c>
      <c r="B62" t="s">
        <v>33</v>
      </c>
      <c r="C62" t="s">
        <v>19</v>
      </c>
      <c r="D62" t="s">
        <v>18</v>
      </c>
      <c r="E62" t="s">
        <v>19</v>
      </c>
      <c r="F62" t="str">
        <f t="shared" si="5"/>
        <v>FUND</v>
      </c>
      <c r="G62" t="s">
        <v>31</v>
      </c>
      <c r="H62">
        <v>16.303419634277901</v>
      </c>
    </row>
    <row r="63" spans="1:8">
      <c r="A63" t="s">
        <v>3</v>
      </c>
      <c r="B63" t="s">
        <v>33</v>
      </c>
      <c r="C63" t="s">
        <v>19</v>
      </c>
      <c r="D63" t="s">
        <v>20</v>
      </c>
      <c r="E63" t="s">
        <v>19</v>
      </c>
      <c r="F63" t="str">
        <f t="shared" si="5"/>
        <v>PAGE</v>
      </c>
      <c r="G63" t="s">
        <v>31</v>
      </c>
      <c r="H63">
        <v>25.540778989238799</v>
      </c>
    </row>
    <row r="64" spans="1:8">
      <c r="A64" t="s">
        <v>3</v>
      </c>
      <c r="B64" t="s">
        <v>33</v>
      </c>
      <c r="C64" t="s">
        <v>19</v>
      </c>
      <c r="D64" t="s">
        <v>19</v>
      </c>
      <c r="E64" t="s">
        <v>19</v>
      </c>
      <c r="F64" t="str">
        <f t="shared" si="5"/>
        <v>DICE</v>
      </c>
      <c r="G64" t="s">
        <v>31</v>
      </c>
      <c r="H64">
        <v>21.595314394575301</v>
      </c>
    </row>
    <row r="65" spans="1:8">
      <c r="A65" t="s">
        <v>6</v>
      </c>
      <c r="B65" t="s">
        <v>27</v>
      </c>
      <c r="C65" t="s">
        <v>27</v>
      </c>
      <c r="D65" t="s">
        <v>18</v>
      </c>
      <c r="E65" t="s">
        <v>18</v>
      </c>
      <c r="F65" t="s">
        <v>18</v>
      </c>
      <c r="G65" t="s">
        <v>30</v>
      </c>
      <c r="H65">
        <v>19.086042833257999</v>
      </c>
    </row>
    <row r="66" spans="1:8">
      <c r="A66" t="s">
        <v>6</v>
      </c>
      <c r="B66" t="s">
        <v>27</v>
      </c>
      <c r="C66" t="s">
        <v>27</v>
      </c>
      <c r="D66" t="s">
        <v>20</v>
      </c>
      <c r="E66" t="s">
        <v>20</v>
      </c>
      <c r="F66" t="s">
        <v>20</v>
      </c>
      <c r="G66" t="s">
        <v>30</v>
      </c>
      <c r="H66">
        <v>41.1406269722061</v>
      </c>
    </row>
    <row r="67" spans="1:8">
      <c r="A67" t="s">
        <v>5</v>
      </c>
      <c r="B67" t="s">
        <v>27</v>
      </c>
      <c r="C67" t="s">
        <v>27</v>
      </c>
      <c r="D67" t="s">
        <v>19</v>
      </c>
      <c r="E67" t="s">
        <v>19</v>
      </c>
      <c r="F67" t="s">
        <v>19</v>
      </c>
      <c r="G67" t="s">
        <v>30</v>
      </c>
      <c r="H67">
        <v>31.0369879605934</v>
      </c>
    </row>
    <row r="68" spans="1:8">
      <c r="A68" t="s">
        <v>5</v>
      </c>
      <c r="B68" t="s">
        <v>32</v>
      </c>
      <c r="C68" t="s">
        <v>18</v>
      </c>
      <c r="D68" t="s">
        <v>18</v>
      </c>
      <c r="E68" t="s">
        <v>18</v>
      </c>
      <c r="F68" t="str">
        <f>E68</f>
        <v>FUND</v>
      </c>
      <c r="G68" t="s">
        <v>31</v>
      </c>
      <c r="H68">
        <v>19.086042833257999</v>
      </c>
    </row>
    <row r="69" spans="1:8">
      <c r="A69" t="s">
        <v>5</v>
      </c>
      <c r="B69" t="s">
        <v>32</v>
      </c>
      <c r="C69" t="s">
        <v>18</v>
      </c>
      <c r="D69" t="s">
        <v>18</v>
      </c>
      <c r="E69" t="s">
        <v>20</v>
      </c>
      <c r="F69" t="str">
        <f t="shared" ref="F69:F76" si="6">E69</f>
        <v>PAGE</v>
      </c>
      <c r="G69" t="s">
        <v>31</v>
      </c>
      <c r="H69">
        <v>24.803351806886901</v>
      </c>
    </row>
    <row r="70" spans="1:8">
      <c r="A70" t="s">
        <v>5</v>
      </c>
      <c r="B70" t="s">
        <v>32</v>
      </c>
      <c r="C70" t="s">
        <v>18</v>
      </c>
      <c r="D70" t="s">
        <v>18</v>
      </c>
      <c r="E70" t="s">
        <v>19</v>
      </c>
      <c r="F70" t="str">
        <f t="shared" si="6"/>
        <v>DICE</v>
      </c>
      <c r="G70" t="s">
        <v>31</v>
      </c>
      <c r="H70">
        <v>24.700415938655102</v>
      </c>
    </row>
    <row r="71" spans="1:8">
      <c r="A71" t="s">
        <v>5</v>
      </c>
      <c r="B71" t="s">
        <v>32</v>
      </c>
      <c r="C71" t="s">
        <v>20</v>
      </c>
      <c r="D71" t="s">
        <v>20</v>
      </c>
      <c r="E71" t="s">
        <v>18</v>
      </c>
      <c r="F71" t="str">
        <f t="shared" si="6"/>
        <v>FUND</v>
      </c>
      <c r="G71" t="s">
        <v>31</v>
      </c>
      <c r="H71">
        <v>42.530253464767803</v>
      </c>
    </row>
    <row r="72" spans="1:8">
      <c r="A72" t="s">
        <v>5</v>
      </c>
      <c r="B72" t="s">
        <v>32</v>
      </c>
      <c r="C72" t="s">
        <v>20</v>
      </c>
      <c r="D72" t="s">
        <v>20</v>
      </c>
      <c r="E72" t="s">
        <v>20</v>
      </c>
      <c r="F72" t="str">
        <f t="shared" si="6"/>
        <v>PAGE</v>
      </c>
      <c r="G72" t="s">
        <v>31</v>
      </c>
      <c r="H72">
        <v>41.1406269722061</v>
      </c>
    </row>
    <row r="73" spans="1:8">
      <c r="A73" t="s">
        <v>5</v>
      </c>
      <c r="B73" t="s">
        <v>32</v>
      </c>
      <c r="C73" t="s">
        <v>20</v>
      </c>
      <c r="D73" t="s">
        <v>20</v>
      </c>
      <c r="E73" t="s">
        <v>19</v>
      </c>
      <c r="F73" t="str">
        <f t="shared" si="6"/>
        <v>DICE</v>
      </c>
      <c r="G73" t="s">
        <v>31</v>
      </c>
      <c r="H73">
        <v>37.018956680354201</v>
      </c>
    </row>
    <row r="74" spans="1:8">
      <c r="A74" t="s">
        <v>5</v>
      </c>
      <c r="B74" t="s">
        <v>32</v>
      </c>
      <c r="C74" t="s">
        <v>19</v>
      </c>
      <c r="D74" t="s">
        <v>19</v>
      </c>
      <c r="E74" t="s">
        <v>18</v>
      </c>
      <c r="F74" t="str">
        <f t="shared" si="6"/>
        <v>FUND</v>
      </c>
      <c r="G74" t="s">
        <v>31</v>
      </c>
      <c r="H74">
        <v>30.378285829203001</v>
      </c>
    </row>
    <row r="75" spans="1:8">
      <c r="A75" t="s">
        <v>5</v>
      </c>
      <c r="B75" t="s">
        <v>32</v>
      </c>
      <c r="C75" t="s">
        <v>19</v>
      </c>
      <c r="D75" t="s">
        <v>19</v>
      </c>
      <c r="E75" t="s">
        <v>20</v>
      </c>
      <c r="F75" t="str">
        <f t="shared" si="6"/>
        <v>PAGE</v>
      </c>
      <c r="G75" t="s">
        <v>31</v>
      </c>
      <c r="H75">
        <v>34.421776971673403</v>
      </c>
    </row>
    <row r="76" spans="1:8">
      <c r="A76" t="s">
        <v>5</v>
      </c>
      <c r="B76" t="s">
        <v>32</v>
      </c>
      <c r="C76" t="s">
        <v>19</v>
      </c>
      <c r="D76" t="s">
        <v>19</v>
      </c>
      <c r="E76" t="s">
        <v>19</v>
      </c>
      <c r="F76" t="str">
        <f t="shared" si="6"/>
        <v>DICE</v>
      </c>
      <c r="G76" t="s">
        <v>31</v>
      </c>
      <c r="H76">
        <v>31.0369879605934</v>
      </c>
    </row>
    <row r="77" spans="1:8">
      <c r="A77" t="s">
        <v>5</v>
      </c>
      <c r="B77" t="s">
        <v>33</v>
      </c>
      <c r="C77" t="s">
        <v>18</v>
      </c>
      <c r="D77" t="s">
        <v>18</v>
      </c>
      <c r="E77" t="s">
        <v>18</v>
      </c>
      <c r="F77" t="str">
        <f>D77</f>
        <v>FUND</v>
      </c>
      <c r="G77" t="s">
        <v>31</v>
      </c>
      <c r="H77">
        <v>19.086042833257999</v>
      </c>
    </row>
    <row r="78" spans="1:8">
      <c r="A78" t="s">
        <v>5</v>
      </c>
      <c r="B78" t="s">
        <v>33</v>
      </c>
      <c r="C78" t="s">
        <v>18</v>
      </c>
      <c r="D78" t="s">
        <v>20</v>
      </c>
      <c r="E78" t="s">
        <v>18</v>
      </c>
      <c r="F78" t="str">
        <f t="shared" ref="F78:F85" si="7">D78</f>
        <v>PAGE</v>
      </c>
      <c r="G78" t="s">
        <v>31</v>
      </c>
      <c r="H78">
        <v>42.530253464767803</v>
      </c>
    </row>
    <row r="79" spans="1:8">
      <c r="A79" t="s">
        <v>5</v>
      </c>
      <c r="B79" t="s">
        <v>33</v>
      </c>
      <c r="C79" t="s">
        <v>18</v>
      </c>
      <c r="D79" t="s">
        <v>19</v>
      </c>
      <c r="E79" t="s">
        <v>18</v>
      </c>
      <c r="F79" t="str">
        <f t="shared" si="7"/>
        <v>DICE</v>
      </c>
      <c r="G79" t="s">
        <v>31</v>
      </c>
      <c r="H79">
        <v>30.378285829203001</v>
      </c>
    </row>
    <row r="80" spans="1:8">
      <c r="A80" t="s">
        <v>5</v>
      </c>
      <c r="B80" t="s">
        <v>33</v>
      </c>
      <c r="C80" t="s">
        <v>20</v>
      </c>
      <c r="D80" t="s">
        <v>18</v>
      </c>
      <c r="E80" t="s">
        <v>20</v>
      </c>
      <c r="F80" t="str">
        <f t="shared" si="7"/>
        <v>FUND</v>
      </c>
      <c r="G80" t="s">
        <v>31</v>
      </c>
      <c r="H80">
        <v>24.803351806886901</v>
      </c>
    </row>
    <row r="81" spans="1:8">
      <c r="A81" t="s">
        <v>5</v>
      </c>
      <c r="B81" t="s">
        <v>33</v>
      </c>
      <c r="C81" t="s">
        <v>20</v>
      </c>
      <c r="D81" t="s">
        <v>20</v>
      </c>
      <c r="E81" t="s">
        <v>20</v>
      </c>
      <c r="F81" t="str">
        <f t="shared" si="7"/>
        <v>PAGE</v>
      </c>
      <c r="G81" t="s">
        <v>31</v>
      </c>
      <c r="H81">
        <v>41.1406269722061</v>
      </c>
    </row>
    <row r="82" spans="1:8">
      <c r="A82" t="s">
        <v>5</v>
      </c>
      <c r="B82" t="s">
        <v>33</v>
      </c>
      <c r="C82" t="s">
        <v>20</v>
      </c>
      <c r="D82" t="s">
        <v>19</v>
      </c>
      <c r="E82" t="s">
        <v>20</v>
      </c>
      <c r="F82" t="str">
        <f t="shared" si="7"/>
        <v>DICE</v>
      </c>
      <c r="G82" t="s">
        <v>31</v>
      </c>
      <c r="H82">
        <v>34.421776971673403</v>
      </c>
    </row>
    <row r="83" spans="1:8">
      <c r="A83" t="s">
        <v>5</v>
      </c>
      <c r="B83" t="s">
        <v>33</v>
      </c>
      <c r="C83" t="s">
        <v>19</v>
      </c>
      <c r="D83" t="s">
        <v>18</v>
      </c>
      <c r="E83" t="s">
        <v>19</v>
      </c>
      <c r="F83" t="str">
        <f t="shared" si="7"/>
        <v>FUND</v>
      </c>
      <c r="G83" t="s">
        <v>31</v>
      </c>
      <c r="H83">
        <v>24.700415938655102</v>
      </c>
    </row>
    <row r="84" spans="1:8">
      <c r="A84" t="s">
        <v>5</v>
      </c>
      <c r="B84" t="s">
        <v>33</v>
      </c>
      <c r="C84" t="s">
        <v>19</v>
      </c>
      <c r="D84" t="s">
        <v>20</v>
      </c>
      <c r="E84" t="s">
        <v>19</v>
      </c>
      <c r="F84" t="str">
        <f t="shared" si="7"/>
        <v>PAGE</v>
      </c>
      <c r="G84" t="s">
        <v>31</v>
      </c>
      <c r="H84">
        <v>37.018956680354201</v>
      </c>
    </row>
    <row r="85" spans="1:8">
      <c r="A85" t="s">
        <v>5</v>
      </c>
      <c r="B85" t="s">
        <v>33</v>
      </c>
      <c r="C85" t="s">
        <v>19</v>
      </c>
      <c r="D85" t="s">
        <v>19</v>
      </c>
      <c r="E85" t="s">
        <v>19</v>
      </c>
      <c r="F85" t="str">
        <f t="shared" si="7"/>
        <v>DICE</v>
      </c>
      <c r="G85" t="s">
        <v>31</v>
      </c>
      <c r="H85">
        <v>31.0369879605934</v>
      </c>
    </row>
    <row r="86" spans="1:8">
      <c r="A86" t="s">
        <v>8</v>
      </c>
      <c r="B86" t="s">
        <v>27</v>
      </c>
      <c r="C86" t="s">
        <v>27</v>
      </c>
      <c r="D86" t="s">
        <v>18</v>
      </c>
      <c r="E86" t="s">
        <v>18</v>
      </c>
      <c r="F86" t="s">
        <v>18</v>
      </c>
      <c r="G86" t="s">
        <v>30</v>
      </c>
      <c r="H86">
        <v>44.736774113230403</v>
      </c>
    </row>
    <row r="87" spans="1:8">
      <c r="A87" t="s">
        <v>8</v>
      </c>
      <c r="B87" t="s">
        <v>27</v>
      </c>
      <c r="C87" t="s">
        <v>27</v>
      </c>
      <c r="D87" t="s">
        <v>20</v>
      </c>
      <c r="E87" t="s">
        <v>20</v>
      </c>
      <c r="F87" t="s">
        <v>20</v>
      </c>
      <c r="G87" t="s">
        <v>30</v>
      </c>
      <c r="H87">
        <v>107.97564952080199</v>
      </c>
    </row>
    <row r="88" spans="1:8">
      <c r="A88" t="s">
        <v>7</v>
      </c>
      <c r="B88" t="s">
        <v>27</v>
      </c>
      <c r="C88" t="s">
        <v>27</v>
      </c>
      <c r="D88" t="s">
        <v>19</v>
      </c>
      <c r="E88" t="s">
        <v>19</v>
      </c>
      <c r="F88" t="s">
        <v>19</v>
      </c>
      <c r="G88" t="s">
        <v>30</v>
      </c>
      <c r="H88">
        <v>84.130945315549198</v>
      </c>
    </row>
    <row r="89" spans="1:8">
      <c r="A89" t="s">
        <v>7</v>
      </c>
      <c r="B89" t="s">
        <v>32</v>
      </c>
      <c r="C89" t="s">
        <v>18</v>
      </c>
      <c r="D89" t="s">
        <v>18</v>
      </c>
      <c r="E89" t="s">
        <v>18</v>
      </c>
      <c r="F89" t="str">
        <f>E89</f>
        <v>FUND</v>
      </c>
      <c r="G89" t="s">
        <v>31</v>
      </c>
      <c r="H89">
        <v>44.736774113230403</v>
      </c>
    </row>
    <row r="90" spans="1:8">
      <c r="A90" t="s">
        <v>7</v>
      </c>
      <c r="B90" t="s">
        <v>32</v>
      </c>
      <c r="C90" t="s">
        <v>18</v>
      </c>
      <c r="D90" t="s">
        <v>18</v>
      </c>
      <c r="E90" t="s">
        <v>20</v>
      </c>
      <c r="F90" t="str">
        <f t="shared" ref="F90:F97" si="8">E90</f>
        <v>PAGE</v>
      </c>
      <c r="G90" t="s">
        <v>31</v>
      </c>
      <c r="H90">
        <v>67.729608820744801</v>
      </c>
    </row>
    <row r="91" spans="1:8">
      <c r="A91" t="s">
        <v>7</v>
      </c>
      <c r="B91" t="s">
        <v>32</v>
      </c>
      <c r="C91" t="s">
        <v>18</v>
      </c>
      <c r="D91" t="s">
        <v>18</v>
      </c>
      <c r="E91" t="s">
        <v>19</v>
      </c>
      <c r="F91" t="str">
        <f t="shared" si="8"/>
        <v>DICE</v>
      </c>
      <c r="G91" t="s">
        <v>31</v>
      </c>
      <c r="H91">
        <v>65.215907915517406</v>
      </c>
    </row>
    <row r="92" spans="1:8">
      <c r="A92" t="s">
        <v>7</v>
      </c>
      <c r="B92" t="s">
        <v>32</v>
      </c>
      <c r="C92" t="s">
        <v>20</v>
      </c>
      <c r="D92" t="s">
        <v>20</v>
      </c>
      <c r="E92" t="s">
        <v>18</v>
      </c>
      <c r="F92" t="str">
        <f t="shared" si="8"/>
        <v>FUND</v>
      </c>
      <c r="G92" t="s">
        <v>31</v>
      </c>
      <c r="H92">
        <v>92.322621401152901</v>
      </c>
    </row>
    <row r="93" spans="1:8">
      <c r="A93" t="s">
        <v>7</v>
      </c>
      <c r="B93" t="s">
        <v>32</v>
      </c>
      <c r="C93" t="s">
        <v>20</v>
      </c>
      <c r="D93" t="s">
        <v>20</v>
      </c>
      <c r="E93" t="s">
        <v>20</v>
      </c>
      <c r="F93" t="str">
        <f t="shared" si="8"/>
        <v>PAGE</v>
      </c>
      <c r="G93" t="s">
        <v>31</v>
      </c>
      <c r="H93">
        <v>107.97564952080199</v>
      </c>
    </row>
    <row r="94" spans="1:8">
      <c r="A94" t="s">
        <v>7</v>
      </c>
      <c r="B94" t="s">
        <v>32</v>
      </c>
      <c r="C94" t="s">
        <v>20</v>
      </c>
      <c r="D94" t="s">
        <v>20</v>
      </c>
      <c r="E94" t="s">
        <v>19</v>
      </c>
      <c r="F94" t="str">
        <f t="shared" si="8"/>
        <v>DICE</v>
      </c>
      <c r="G94" t="s">
        <v>31</v>
      </c>
      <c r="H94">
        <v>98.555613528093104</v>
      </c>
    </row>
    <row r="95" spans="1:8">
      <c r="A95" t="s">
        <v>7</v>
      </c>
      <c r="B95" t="s">
        <v>32</v>
      </c>
      <c r="C95" t="s">
        <v>19</v>
      </c>
      <c r="D95" t="s">
        <v>19</v>
      </c>
      <c r="E95" t="s">
        <v>18</v>
      </c>
      <c r="F95" t="str">
        <f t="shared" si="8"/>
        <v>FUND</v>
      </c>
      <c r="G95" t="s">
        <v>31</v>
      </c>
      <c r="H95">
        <v>66.866236469509005</v>
      </c>
    </row>
    <row r="96" spans="1:8">
      <c r="A96" t="s">
        <v>7</v>
      </c>
      <c r="B96" t="s">
        <v>32</v>
      </c>
      <c r="C96" t="s">
        <v>19</v>
      </c>
      <c r="D96" t="s">
        <v>19</v>
      </c>
      <c r="E96" t="s">
        <v>20</v>
      </c>
      <c r="F96" t="str">
        <f t="shared" si="8"/>
        <v>PAGE</v>
      </c>
      <c r="G96" t="s">
        <v>31</v>
      </c>
      <c r="H96">
        <v>89.8966022232174</v>
      </c>
    </row>
    <row r="97" spans="1:8">
      <c r="A97" t="s">
        <v>7</v>
      </c>
      <c r="B97" t="s">
        <v>32</v>
      </c>
      <c r="C97" t="s">
        <v>19</v>
      </c>
      <c r="D97" t="s">
        <v>19</v>
      </c>
      <c r="E97" t="s">
        <v>19</v>
      </c>
      <c r="F97" t="str">
        <f t="shared" si="8"/>
        <v>DICE</v>
      </c>
      <c r="G97" t="s">
        <v>31</v>
      </c>
      <c r="H97">
        <v>84.130945315549198</v>
      </c>
    </row>
    <row r="98" spans="1:8">
      <c r="A98" t="s">
        <v>7</v>
      </c>
      <c r="B98" t="s">
        <v>33</v>
      </c>
      <c r="C98" t="s">
        <v>18</v>
      </c>
      <c r="D98" t="s">
        <v>18</v>
      </c>
      <c r="E98" t="s">
        <v>18</v>
      </c>
      <c r="F98" t="str">
        <f>D98</f>
        <v>FUND</v>
      </c>
      <c r="G98" t="s">
        <v>31</v>
      </c>
      <c r="H98">
        <v>44.736774113230403</v>
      </c>
    </row>
    <row r="99" spans="1:8">
      <c r="A99" t="s">
        <v>7</v>
      </c>
      <c r="B99" t="s">
        <v>33</v>
      </c>
      <c r="C99" t="s">
        <v>18</v>
      </c>
      <c r="D99" t="s">
        <v>20</v>
      </c>
      <c r="E99" t="s">
        <v>18</v>
      </c>
      <c r="F99" t="str">
        <f t="shared" ref="F99:F106" si="9">D99</f>
        <v>PAGE</v>
      </c>
      <c r="G99" t="s">
        <v>31</v>
      </c>
      <c r="H99">
        <v>92.322621401152901</v>
      </c>
    </row>
    <row r="100" spans="1:8">
      <c r="A100" t="s">
        <v>7</v>
      </c>
      <c r="B100" t="s">
        <v>33</v>
      </c>
      <c r="C100" t="s">
        <v>18</v>
      </c>
      <c r="D100" t="s">
        <v>19</v>
      </c>
      <c r="E100" t="s">
        <v>18</v>
      </c>
      <c r="F100" t="str">
        <f t="shared" si="9"/>
        <v>DICE</v>
      </c>
      <c r="G100" t="s">
        <v>31</v>
      </c>
      <c r="H100">
        <v>66.866236469509005</v>
      </c>
    </row>
    <row r="101" spans="1:8">
      <c r="A101" t="s">
        <v>7</v>
      </c>
      <c r="B101" t="s">
        <v>33</v>
      </c>
      <c r="C101" t="s">
        <v>20</v>
      </c>
      <c r="D101" t="s">
        <v>18</v>
      </c>
      <c r="E101" t="s">
        <v>20</v>
      </c>
      <c r="F101" t="str">
        <f t="shared" si="9"/>
        <v>FUND</v>
      </c>
      <c r="G101" t="s">
        <v>31</v>
      </c>
      <c r="H101">
        <v>67.729608820744801</v>
      </c>
    </row>
    <row r="102" spans="1:8">
      <c r="A102" t="s">
        <v>7</v>
      </c>
      <c r="B102" t="s">
        <v>33</v>
      </c>
      <c r="C102" t="s">
        <v>20</v>
      </c>
      <c r="D102" t="s">
        <v>20</v>
      </c>
      <c r="E102" t="s">
        <v>20</v>
      </c>
      <c r="F102" t="str">
        <f t="shared" si="9"/>
        <v>PAGE</v>
      </c>
      <c r="G102" t="s">
        <v>31</v>
      </c>
      <c r="H102">
        <v>107.97564952080199</v>
      </c>
    </row>
    <row r="103" spans="1:8">
      <c r="A103" t="s">
        <v>7</v>
      </c>
      <c r="B103" t="s">
        <v>33</v>
      </c>
      <c r="C103" t="s">
        <v>20</v>
      </c>
      <c r="D103" t="s">
        <v>19</v>
      </c>
      <c r="E103" t="s">
        <v>20</v>
      </c>
      <c r="F103" t="str">
        <f t="shared" si="9"/>
        <v>DICE</v>
      </c>
      <c r="G103" t="s">
        <v>31</v>
      </c>
      <c r="H103">
        <v>89.8966022232174</v>
      </c>
    </row>
    <row r="104" spans="1:8">
      <c r="A104" t="s">
        <v>7</v>
      </c>
      <c r="B104" t="s">
        <v>33</v>
      </c>
      <c r="C104" t="s">
        <v>19</v>
      </c>
      <c r="D104" t="s">
        <v>18</v>
      </c>
      <c r="E104" t="s">
        <v>19</v>
      </c>
      <c r="F104" t="str">
        <f t="shared" si="9"/>
        <v>FUND</v>
      </c>
      <c r="G104" t="s">
        <v>31</v>
      </c>
      <c r="H104">
        <v>65.215907915517406</v>
      </c>
    </row>
    <row r="105" spans="1:8">
      <c r="A105" t="s">
        <v>7</v>
      </c>
      <c r="B105" t="s">
        <v>33</v>
      </c>
      <c r="C105" t="s">
        <v>19</v>
      </c>
      <c r="D105" t="s">
        <v>20</v>
      </c>
      <c r="E105" t="s">
        <v>19</v>
      </c>
      <c r="F105" t="str">
        <f t="shared" si="9"/>
        <v>PAGE</v>
      </c>
      <c r="G105" t="s">
        <v>31</v>
      </c>
      <c r="H105">
        <v>98.555613528093104</v>
      </c>
    </row>
    <row r="106" spans="1:8">
      <c r="A106" t="s">
        <v>7</v>
      </c>
      <c r="B106" t="s">
        <v>33</v>
      </c>
      <c r="C106" t="s">
        <v>19</v>
      </c>
      <c r="D106" t="s">
        <v>19</v>
      </c>
      <c r="E106" t="s">
        <v>19</v>
      </c>
      <c r="F106" t="str">
        <f t="shared" si="9"/>
        <v>DICE</v>
      </c>
      <c r="G106" t="s">
        <v>31</v>
      </c>
      <c r="H106">
        <v>84.130945315549198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306F-09B8-164A-9409-FE6DD8B5F5E9}">
  <dimension ref="A1:H106"/>
  <sheetViews>
    <sheetView workbookViewId="0">
      <selection activeCell="H2" sqref="H2:H106"/>
    </sheetView>
  </sheetViews>
  <sheetFormatPr baseColWidth="10" defaultRowHeight="16"/>
  <cols>
    <col min="2" max="2" width="26.33203125" customWidth="1"/>
  </cols>
  <sheetData>
    <row r="1" spans="1:8">
      <c r="A1" t="s">
        <v>23</v>
      </c>
      <c r="B1" t="s">
        <v>24</v>
      </c>
      <c r="C1" t="s">
        <v>26</v>
      </c>
      <c r="D1" t="s">
        <v>21</v>
      </c>
      <c r="E1" t="s">
        <v>22</v>
      </c>
      <c r="F1" t="s">
        <v>28</v>
      </c>
      <c r="G1" t="s">
        <v>29</v>
      </c>
      <c r="H1" t="s">
        <v>25</v>
      </c>
    </row>
    <row r="2" spans="1:8">
      <c r="A2" t="s">
        <v>0</v>
      </c>
      <c r="B2" t="s">
        <v>27</v>
      </c>
      <c r="C2" t="s">
        <v>27</v>
      </c>
      <c r="D2" t="s">
        <v>18</v>
      </c>
      <c r="E2" t="s">
        <v>18</v>
      </c>
      <c r="F2" t="s">
        <v>18</v>
      </c>
      <c r="G2" t="s">
        <v>30</v>
      </c>
      <c r="H2">
        <v>27.229592327467</v>
      </c>
    </row>
    <row r="3" spans="1:8">
      <c r="A3" t="s">
        <v>0</v>
      </c>
      <c r="B3" t="s">
        <v>27</v>
      </c>
      <c r="C3" t="s">
        <v>27</v>
      </c>
      <c r="D3" t="s">
        <v>20</v>
      </c>
      <c r="E3" t="s">
        <v>20</v>
      </c>
      <c r="F3" t="s">
        <v>20</v>
      </c>
      <c r="G3" t="s">
        <v>30</v>
      </c>
      <c r="H3">
        <v>77.063516705814607</v>
      </c>
    </row>
    <row r="4" spans="1:8">
      <c r="A4" t="s">
        <v>0</v>
      </c>
      <c r="B4" t="s">
        <v>27</v>
      </c>
      <c r="C4" t="s">
        <v>27</v>
      </c>
      <c r="D4" t="s">
        <v>19</v>
      </c>
      <c r="E4" t="s">
        <v>19</v>
      </c>
      <c r="F4" t="s">
        <v>19</v>
      </c>
      <c r="G4" t="s">
        <v>30</v>
      </c>
      <c r="H4">
        <v>61.525916422327001</v>
      </c>
    </row>
    <row r="5" spans="1:8">
      <c r="A5" t="s">
        <v>0</v>
      </c>
      <c r="B5" t="s">
        <v>32</v>
      </c>
      <c r="C5" t="s">
        <v>18</v>
      </c>
      <c r="D5" t="s">
        <v>18</v>
      </c>
      <c r="E5" t="s">
        <v>18</v>
      </c>
      <c r="F5" t="str">
        <f>E5</f>
        <v>FUND</v>
      </c>
      <c r="G5" t="s">
        <v>31</v>
      </c>
      <c r="H5">
        <v>27.229592327467</v>
      </c>
    </row>
    <row r="6" spans="1:8">
      <c r="A6" t="s">
        <v>0</v>
      </c>
      <c r="B6" t="s">
        <v>32</v>
      </c>
      <c r="C6" t="s">
        <v>18</v>
      </c>
      <c r="D6" t="s">
        <v>18</v>
      </c>
      <c r="E6" t="s">
        <v>20</v>
      </c>
      <c r="F6" t="str">
        <f t="shared" ref="F6:F13" si="0">E6</f>
        <v>PAGE</v>
      </c>
      <c r="G6" t="s">
        <v>31</v>
      </c>
      <c r="H6">
        <v>49.163113337009001</v>
      </c>
    </row>
    <row r="7" spans="1:8">
      <c r="A7" t="s">
        <v>0</v>
      </c>
      <c r="B7" t="s">
        <v>32</v>
      </c>
      <c r="C7" t="s">
        <v>18</v>
      </c>
      <c r="D7" t="s">
        <v>18</v>
      </c>
      <c r="E7" t="s">
        <v>19</v>
      </c>
      <c r="F7" t="str">
        <f t="shared" si="0"/>
        <v>DICE</v>
      </c>
      <c r="G7" t="s">
        <v>31</v>
      </c>
      <c r="H7">
        <v>49.505484573390397</v>
      </c>
    </row>
    <row r="8" spans="1:8">
      <c r="A8" t="s">
        <v>0</v>
      </c>
      <c r="B8" t="s">
        <v>32</v>
      </c>
      <c r="C8" t="s">
        <v>20</v>
      </c>
      <c r="D8" t="s">
        <v>20</v>
      </c>
      <c r="E8" t="s">
        <v>18</v>
      </c>
      <c r="F8" t="str">
        <f t="shared" si="0"/>
        <v>FUND</v>
      </c>
      <c r="G8" t="s">
        <v>31</v>
      </c>
      <c r="H8">
        <v>62.202052573427501</v>
      </c>
    </row>
    <row r="9" spans="1:8">
      <c r="A9" t="s">
        <v>0</v>
      </c>
      <c r="B9" t="s">
        <v>32</v>
      </c>
      <c r="C9" t="s">
        <v>20</v>
      </c>
      <c r="D9" t="s">
        <v>20</v>
      </c>
      <c r="E9" t="s">
        <v>20</v>
      </c>
      <c r="F9" t="str">
        <f t="shared" si="0"/>
        <v>PAGE</v>
      </c>
      <c r="G9" t="s">
        <v>31</v>
      </c>
      <c r="H9">
        <v>77.063516705814607</v>
      </c>
    </row>
    <row r="10" spans="1:8">
      <c r="A10" t="s">
        <v>0</v>
      </c>
      <c r="B10" t="s">
        <v>32</v>
      </c>
      <c r="C10" t="s">
        <v>20</v>
      </c>
      <c r="D10" t="s">
        <v>20</v>
      </c>
      <c r="E10" t="s">
        <v>19</v>
      </c>
      <c r="F10" t="str">
        <f t="shared" si="0"/>
        <v>DICE</v>
      </c>
      <c r="G10" t="s">
        <v>31</v>
      </c>
      <c r="H10">
        <v>71.146611672978693</v>
      </c>
    </row>
    <row r="11" spans="1:8">
      <c r="A11" t="s">
        <v>0</v>
      </c>
      <c r="B11" t="s">
        <v>32</v>
      </c>
      <c r="C11" t="s">
        <v>19</v>
      </c>
      <c r="D11" t="s">
        <v>19</v>
      </c>
      <c r="E11" t="s">
        <v>18</v>
      </c>
      <c r="F11" t="str">
        <f t="shared" si="0"/>
        <v>FUND</v>
      </c>
      <c r="G11" t="s">
        <v>31</v>
      </c>
      <c r="H11">
        <v>42.6835112222183</v>
      </c>
    </row>
    <row r="12" spans="1:8">
      <c r="A12" t="s">
        <v>0</v>
      </c>
      <c r="B12" t="s">
        <v>32</v>
      </c>
      <c r="C12" t="s">
        <v>19</v>
      </c>
      <c r="D12" t="s">
        <v>19</v>
      </c>
      <c r="E12" t="s">
        <v>20</v>
      </c>
      <c r="F12" t="str">
        <f t="shared" si="0"/>
        <v>PAGE</v>
      </c>
      <c r="G12" t="s">
        <v>31</v>
      </c>
      <c r="H12">
        <v>65.758177979678393</v>
      </c>
    </row>
    <row r="13" spans="1:8">
      <c r="A13" t="s">
        <v>0</v>
      </c>
      <c r="B13" t="s">
        <v>32</v>
      </c>
      <c r="C13" t="s">
        <v>19</v>
      </c>
      <c r="D13" t="s">
        <v>19</v>
      </c>
      <c r="E13" t="s">
        <v>19</v>
      </c>
      <c r="F13" t="str">
        <f t="shared" si="0"/>
        <v>DICE</v>
      </c>
      <c r="G13" t="s">
        <v>31</v>
      </c>
      <c r="H13">
        <v>61.525916422327001</v>
      </c>
    </row>
    <row r="14" spans="1:8">
      <c r="A14" t="s">
        <v>0</v>
      </c>
      <c r="B14" t="s">
        <v>33</v>
      </c>
      <c r="C14" t="s">
        <v>18</v>
      </c>
      <c r="D14" t="s">
        <v>18</v>
      </c>
      <c r="E14" t="s">
        <v>18</v>
      </c>
      <c r="F14" t="str">
        <f>D14</f>
        <v>FUND</v>
      </c>
      <c r="G14" t="s">
        <v>31</v>
      </c>
      <c r="H14">
        <v>27.229592327467</v>
      </c>
    </row>
    <row r="15" spans="1:8">
      <c r="A15" t="s">
        <v>0</v>
      </c>
      <c r="B15" t="s">
        <v>33</v>
      </c>
      <c r="C15" t="s">
        <v>18</v>
      </c>
      <c r="D15" t="s">
        <v>20</v>
      </c>
      <c r="E15" t="s">
        <v>18</v>
      </c>
      <c r="F15" t="str">
        <f t="shared" ref="F15:F22" si="1">D15</f>
        <v>PAGE</v>
      </c>
      <c r="G15" t="s">
        <v>31</v>
      </c>
      <c r="H15">
        <v>62.202052573427501</v>
      </c>
    </row>
    <row r="16" spans="1:8">
      <c r="A16" t="s">
        <v>0</v>
      </c>
      <c r="B16" t="s">
        <v>33</v>
      </c>
      <c r="C16" t="s">
        <v>18</v>
      </c>
      <c r="D16" t="s">
        <v>19</v>
      </c>
      <c r="E16" t="s">
        <v>18</v>
      </c>
      <c r="F16" t="str">
        <f t="shared" si="1"/>
        <v>DICE</v>
      </c>
      <c r="G16" t="s">
        <v>31</v>
      </c>
      <c r="H16">
        <v>42.6835112222183</v>
      </c>
    </row>
    <row r="17" spans="1:8">
      <c r="A17" t="s">
        <v>0</v>
      </c>
      <c r="B17" t="s">
        <v>33</v>
      </c>
      <c r="C17" t="s">
        <v>20</v>
      </c>
      <c r="D17" t="s">
        <v>18</v>
      </c>
      <c r="E17" t="s">
        <v>20</v>
      </c>
      <c r="F17" t="str">
        <f t="shared" si="1"/>
        <v>FUND</v>
      </c>
      <c r="G17" t="s">
        <v>31</v>
      </c>
      <c r="H17">
        <v>49.163113337009001</v>
      </c>
    </row>
    <row r="18" spans="1:8">
      <c r="A18" t="s">
        <v>0</v>
      </c>
      <c r="B18" t="s">
        <v>33</v>
      </c>
      <c r="C18" t="s">
        <v>20</v>
      </c>
      <c r="D18" t="s">
        <v>20</v>
      </c>
      <c r="E18" t="s">
        <v>20</v>
      </c>
      <c r="F18" t="str">
        <f t="shared" si="1"/>
        <v>PAGE</v>
      </c>
      <c r="G18" t="s">
        <v>31</v>
      </c>
      <c r="H18">
        <v>77.063516705814607</v>
      </c>
    </row>
    <row r="19" spans="1:8">
      <c r="A19" t="s">
        <v>0</v>
      </c>
      <c r="B19" t="s">
        <v>33</v>
      </c>
      <c r="C19" t="s">
        <v>20</v>
      </c>
      <c r="D19" t="s">
        <v>19</v>
      </c>
      <c r="E19" t="s">
        <v>20</v>
      </c>
      <c r="F19" t="str">
        <f t="shared" si="1"/>
        <v>DICE</v>
      </c>
      <c r="G19" t="s">
        <v>31</v>
      </c>
      <c r="H19">
        <v>65.758177979678393</v>
      </c>
    </row>
    <row r="20" spans="1:8">
      <c r="A20" t="s">
        <v>0</v>
      </c>
      <c r="B20" t="s">
        <v>33</v>
      </c>
      <c r="C20" t="s">
        <v>19</v>
      </c>
      <c r="D20" t="s">
        <v>18</v>
      </c>
      <c r="E20" t="s">
        <v>19</v>
      </c>
      <c r="F20" t="str">
        <f t="shared" si="1"/>
        <v>FUND</v>
      </c>
      <c r="G20" t="s">
        <v>31</v>
      </c>
      <c r="H20">
        <v>49.505484573390397</v>
      </c>
    </row>
    <row r="21" spans="1:8">
      <c r="A21" t="s">
        <v>0</v>
      </c>
      <c r="B21" t="s">
        <v>33</v>
      </c>
      <c r="C21" t="s">
        <v>19</v>
      </c>
      <c r="D21" t="s">
        <v>20</v>
      </c>
      <c r="E21" t="s">
        <v>19</v>
      </c>
      <c r="F21" t="str">
        <f t="shared" si="1"/>
        <v>PAGE</v>
      </c>
      <c r="G21" t="s">
        <v>31</v>
      </c>
      <c r="H21">
        <v>71.146611672978693</v>
      </c>
    </row>
    <row r="22" spans="1:8">
      <c r="A22" t="s">
        <v>0</v>
      </c>
      <c r="B22" t="s">
        <v>33</v>
      </c>
      <c r="C22" t="s">
        <v>19</v>
      </c>
      <c r="D22" t="s">
        <v>19</v>
      </c>
      <c r="E22" t="s">
        <v>19</v>
      </c>
      <c r="F22" t="str">
        <f t="shared" si="1"/>
        <v>DICE</v>
      </c>
      <c r="G22" t="s">
        <v>31</v>
      </c>
      <c r="H22">
        <v>61.525916422327001</v>
      </c>
    </row>
    <row r="23" spans="1:8">
      <c r="A23" t="s">
        <v>2</v>
      </c>
      <c r="B23" t="s">
        <v>27</v>
      </c>
      <c r="C23" t="s">
        <v>27</v>
      </c>
      <c r="D23" t="s">
        <v>18</v>
      </c>
      <c r="E23" t="s">
        <v>18</v>
      </c>
      <c r="F23" t="s">
        <v>18</v>
      </c>
      <c r="G23" t="s">
        <v>30</v>
      </c>
      <c r="H23">
        <v>44.571016847934402</v>
      </c>
    </row>
    <row r="24" spans="1:8">
      <c r="A24" t="s">
        <v>2</v>
      </c>
      <c r="B24" t="s">
        <v>27</v>
      </c>
      <c r="C24" t="s">
        <v>27</v>
      </c>
      <c r="D24" t="s">
        <v>20</v>
      </c>
      <c r="E24" t="s">
        <v>20</v>
      </c>
      <c r="F24" t="s">
        <v>20</v>
      </c>
      <c r="G24" t="s">
        <v>30</v>
      </c>
      <c r="H24">
        <v>74.970421137043999</v>
      </c>
    </row>
    <row r="25" spans="1:8">
      <c r="A25" t="s">
        <v>1</v>
      </c>
      <c r="B25" t="s">
        <v>27</v>
      </c>
      <c r="C25" t="s">
        <v>27</v>
      </c>
      <c r="D25" t="s">
        <v>19</v>
      </c>
      <c r="E25" t="s">
        <v>19</v>
      </c>
      <c r="F25" t="s">
        <v>19</v>
      </c>
      <c r="G25" t="s">
        <v>30</v>
      </c>
      <c r="H25">
        <v>61.4749362642821</v>
      </c>
    </row>
    <row r="26" spans="1:8">
      <c r="A26" t="s">
        <v>1</v>
      </c>
      <c r="B26" t="s">
        <v>32</v>
      </c>
      <c r="C26" t="s">
        <v>18</v>
      </c>
      <c r="D26" t="s">
        <v>18</v>
      </c>
      <c r="E26" t="s">
        <v>18</v>
      </c>
      <c r="F26" t="str">
        <f>E26</f>
        <v>FUND</v>
      </c>
      <c r="G26" t="s">
        <v>31</v>
      </c>
      <c r="H26">
        <v>44.571016847934402</v>
      </c>
    </row>
    <row r="27" spans="1:8">
      <c r="A27" t="s">
        <v>1</v>
      </c>
      <c r="B27" t="s">
        <v>32</v>
      </c>
      <c r="C27" t="s">
        <v>18</v>
      </c>
      <c r="D27" t="s">
        <v>18</v>
      </c>
      <c r="E27" t="s">
        <v>20</v>
      </c>
      <c r="F27" t="str">
        <f t="shared" ref="F27:F34" si="2">E27</f>
        <v>PAGE</v>
      </c>
      <c r="G27" t="s">
        <v>31</v>
      </c>
      <c r="H27">
        <v>51.6047332899144</v>
      </c>
    </row>
    <row r="28" spans="1:8">
      <c r="A28" t="s">
        <v>1</v>
      </c>
      <c r="B28" t="s">
        <v>32</v>
      </c>
      <c r="C28" t="s">
        <v>18</v>
      </c>
      <c r="D28" t="s">
        <v>18</v>
      </c>
      <c r="E28" t="s">
        <v>19</v>
      </c>
      <c r="F28" t="str">
        <f t="shared" si="2"/>
        <v>DICE</v>
      </c>
      <c r="G28" t="s">
        <v>31</v>
      </c>
      <c r="H28">
        <v>48.578377077238002</v>
      </c>
    </row>
    <row r="29" spans="1:8">
      <c r="A29" t="s">
        <v>1</v>
      </c>
      <c r="B29" t="s">
        <v>32</v>
      </c>
      <c r="C29" t="s">
        <v>20</v>
      </c>
      <c r="D29" t="s">
        <v>20</v>
      </c>
      <c r="E29" t="s">
        <v>18</v>
      </c>
      <c r="F29" t="str">
        <f t="shared" si="2"/>
        <v>FUND</v>
      </c>
      <c r="G29" t="s">
        <v>31</v>
      </c>
      <c r="H29">
        <v>76.389668206843794</v>
      </c>
    </row>
    <row r="30" spans="1:8">
      <c r="A30" t="s">
        <v>1</v>
      </c>
      <c r="B30" t="s">
        <v>32</v>
      </c>
      <c r="C30" t="s">
        <v>20</v>
      </c>
      <c r="D30" t="s">
        <v>20</v>
      </c>
      <c r="E30" t="s">
        <v>20</v>
      </c>
      <c r="F30" t="str">
        <f t="shared" si="2"/>
        <v>PAGE</v>
      </c>
      <c r="G30" t="s">
        <v>31</v>
      </c>
      <c r="H30">
        <v>74.970421137043999</v>
      </c>
    </row>
    <row r="31" spans="1:8">
      <c r="A31" t="s">
        <v>1</v>
      </c>
      <c r="B31" t="s">
        <v>32</v>
      </c>
      <c r="C31" t="s">
        <v>20</v>
      </c>
      <c r="D31" t="s">
        <v>20</v>
      </c>
      <c r="E31" t="s">
        <v>19</v>
      </c>
      <c r="F31" t="str">
        <f t="shared" si="2"/>
        <v>DICE</v>
      </c>
      <c r="G31" t="s">
        <v>31</v>
      </c>
      <c r="H31">
        <v>69.501818402411303</v>
      </c>
    </row>
    <row r="32" spans="1:8">
      <c r="A32" t="s">
        <v>1</v>
      </c>
      <c r="B32" t="s">
        <v>32</v>
      </c>
      <c r="C32" t="s">
        <v>19</v>
      </c>
      <c r="D32" t="s">
        <v>19</v>
      </c>
      <c r="E32" t="s">
        <v>18</v>
      </c>
      <c r="F32" t="str">
        <f t="shared" si="2"/>
        <v>FUND</v>
      </c>
      <c r="G32" t="s">
        <v>31</v>
      </c>
      <c r="H32">
        <v>62.649001528704297</v>
      </c>
    </row>
    <row r="33" spans="1:8">
      <c r="A33" t="s">
        <v>1</v>
      </c>
      <c r="B33" t="s">
        <v>32</v>
      </c>
      <c r="C33" t="s">
        <v>19</v>
      </c>
      <c r="D33" t="s">
        <v>19</v>
      </c>
      <c r="E33" t="s">
        <v>20</v>
      </c>
      <c r="F33" t="str">
        <f t="shared" si="2"/>
        <v>PAGE</v>
      </c>
      <c r="G33" t="s">
        <v>31</v>
      </c>
      <c r="H33">
        <v>67.600561203181698</v>
      </c>
    </row>
    <row r="34" spans="1:8">
      <c r="A34" t="s">
        <v>1</v>
      </c>
      <c r="B34" t="s">
        <v>32</v>
      </c>
      <c r="C34" t="s">
        <v>19</v>
      </c>
      <c r="D34" t="s">
        <v>19</v>
      </c>
      <c r="E34" t="s">
        <v>19</v>
      </c>
      <c r="F34" t="str">
        <f t="shared" si="2"/>
        <v>DICE</v>
      </c>
      <c r="G34" t="s">
        <v>31</v>
      </c>
      <c r="H34">
        <v>61.4749362642821</v>
      </c>
    </row>
    <row r="35" spans="1:8">
      <c r="A35" t="s">
        <v>1</v>
      </c>
      <c r="B35" t="s">
        <v>33</v>
      </c>
      <c r="C35" t="s">
        <v>18</v>
      </c>
      <c r="D35" t="s">
        <v>18</v>
      </c>
      <c r="E35" t="s">
        <v>18</v>
      </c>
      <c r="F35" t="str">
        <f>D35</f>
        <v>FUND</v>
      </c>
      <c r="G35" t="s">
        <v>31</v>
      </c>
      <c r="H35">
        <v>44.571016847934402</v>
      </c>
    </row>
    <row r="36" spans="1:8">
      <c r="A36" t="s">
        <v>1</v>
      </c>
      <c r="B36" t="s">
        <v>33</v>
      </c>
      <c r="C36" t="s">
        <v>18</v>
      </c>
      <c r="D36" t="s">
        <v>20</v>
      </c>
      <c r="E36" t="s">
        <v>18</v>
      </c>
      <c r="F36" t="str">
        <f t="shared" ref="F36:F43" si="3">D36</f>
        <v>PAGE</v>
      </c>
      <c r="G36" t="s">
        <v>31</v>
      </c>
      <c r="H36">
        <v>76.389668206843794</v>
      </c>
    </row>
    <row r="37" spans="1:8">
      <c r="A37" t="s">
        <v>1</v>
      </c>
      <c r="B37" t="s">
        <v>33</v>
      </c>
      <c r="C37" t="s">
        <v>18</v>
      </c>
      <c r="D37" t="s">
        <v>19</v>
      </c>
      <c r="E37" t="s">
        <v>18</v>
      </c>
      <c r="F37" t="str">
        <f t="shared" si="3"/>
        <v>DICE</v>
      </c>
      <c r="G37" t="s">
        <v>31</v>
      </c>
      <c r="H37">
        <v>62.649001528704297</v>
      </c>
    </row>
    <row r="38" spans="1:8">
      <c r="A38" t="s">
        <v>1</v>
      </c>
      <c r="B38" t="s">
        <v>33</v>
      </c>
      <c r="C38" t="s">
        <v>20</v>
      </c>
      <c r="D38" t="s">
        <v>18</v>
      </c>
      <c r="E38" t="s">
        <v>20</v>
      </c>
      <c r="F38" t="str">
        <f t="shared" si="3"/>
        <v>FUND</v>
      </c>
      <c r="G38" t="s">
        <v>31</v>
      </c>
      <c r="H38">
        <v>51.6047332899144</v>
      </c>
    </row>
    <row r="39" spans="1:8">
      <c r="A39" t="s">
        <v>1</v>
      </c>
      <c r="B39" t="s">
        <v>33</v>
      </c>
      <c r="C39" t="s">
        <v>20</v>
      </c>
      <c r="D39" t="s">
        <v>20</v>
      </c>
      <c r="E39" t="s">
        <v>20</v>
      </c>
      <c r="F39" t="str">
        <f t="shared" si="3"/>
        <v>PAGE</v>
      </c>
      <c r="G39" t="s">
        <v>31</v>
      </c>
      <c r="H39">
        <v>74.970421137043999</v>
      </c>
    </row>
    <row r="40" spans="1:8">
      <c r="A40" t="s">
        <v>1</v>
      </c>
      <c r="B40" t="s">
        <v>33</v>
      </c>
      <c r="C40" t="s">
        <v>20</v>
      </c>
      <c r="D40" t="s">
        <v>19</v>
      </c>
      <c r="E40" t="s">
        <v>20</v>
      </c>
      <c r="F40" t="str">
        <f t="shared" si="3"/>
        <v>DICE</v>
      </c>
      <c r="G40" t="s">
        <v>31</v>
      </c>
      <c r="H40">
        <v>67.600561203181698</v>
      </c>
    </row>
    <row r="41" spans="1:8">
      <c r="A41" t="s">
        <v>1</v>
      </c>
      <c r="B41" t="s">
        <v>33</v>
      </c>
      <c r="C41" t="s">
        <v>19</v>
      </c>
      <c r="D41" t="s">
        <v>18</v>
      </c>
      <c r="E41" t="s">
        <v>19</v>
      </c>
      <c r="F41" t="str">
        <f t="shared" si="3"/>
        <v>FUND</v>
      </c>
      <c r="G41" t="s">
        <v>31</v>
      </c>
      <c r="H41">
        <v>48.578377077238002</v>
      </c>
    </row>
    <row r="42" spans="1:8">
      <c r="A42" t="s">
        <v>1</v>
      </c>
      <c r="B42" t="s">
        <v>33</v>
      </c>
      <c r="C42" t="s">
        <v>19</v>
      </c>
      <c r="D42" t="s">
        <v>20</v>
      </c>
      <c r="E42" t="s">
        <v>19</v>
      </c>
      <c r="F42" t="str">
        <f t="shared" si="3"/>
        <v>PAGE</v>
      </c>
      <c r="G42" t="s">
        <v>31</v>
      </c>
      <c r="H42">
        <v>69.501818402411303</v>
      </c>
    </row>
    <row r="43" spans="1:8">
      <c r="A43" t="s">
        <v>1</v>
      </c>
      <c r="B43" t="s">
        <v>33</v>
      </c>
      <c r="C43" t="s">
        <v>19</v>
      </c>
      <c r="D43" t="s">
        <v>19</v>
      </c>
      <c r="E43" t="s">
        <v>19</v>
      </c>
      <c r="F43" t="str">
        <f t="shared" si="3"/>
        <v>DICE</v>
      </c>
      <c r="G43" t="s">
        <v>31</v>
      </c>
      <c r="H43">
        <v>61.4749362642821</v>
      </c>
    </row>
    <row r="44" spans="1:8">
      <c r="A44" t="s">
        <v>4</v>
      </c>
      <c r="B44" t="s">
        <v>27</v>
      </c>
      <c r="C44" t="s">
        <v>27</v>
      </c>
      <c r="D44" t="s">
        <v>18</v>
      </c>
      <c r="E44" t="s">
        <v>18</v>
      </c>
      <c r="F44" t="s">
        <v>18</v>
      </c>
      <c r="G44" t="s">
        <v>30</v>
      </c>
      <c r="H44">
        <v>28.509458647210302</v>
      </c>
    </row>
    <row r="45" spans="1:8">
      <c r="A45" t="s">
        <v>4</v>
      </c>
      <c r="B45" t="s">
        <v>27</v>
      </c>
      <c r="C45" t="s">
        <v>27</v>
      </c>
      <c r="D45" t="s">
        <v>20</v>
      </c>
      <c r="E45" t="s">
        <v>20</v>
      </c>
      <c r="F45" t="s">
        <v>20</v>
      </c>
      <c r="G45" t="s">
        <v>30</v>
      </c>
      <c r="H45">
        <v>40.308585584768203</v>
      </c>
    </row>
    <row r="46" spans="1:8">
      <c r="A46" t="s">
        <v>3</v>
      </c>
      <c r="B46" t="s">
        <v>27</v>
      </c>
      <c r="C46" t="s">
        <v>27</v>
      </c>
      <c r="D46" t="s">
        <v>19</v>
      </c>
      <c r="E46" t="s">
        <v>19</v>
      </c>
      <c r="F46" t="s">
        <v>19</v>
      </c>
      <c r="G46" t="s">
        <v>30</v>
      </c>
      <c r="H46">
        <v>30.382899741386598</v>
      </c>
    </row>
    <row r="47" spans="1:8">
      <c r="A47" t="s">
        <v>3</v>
      </c>
      <c r="B47" t="s">
        <v>32</v>
      </c>
      <c r="C47" t="s">
        <v>18</v>
      </c>
      <c r="D47" t="s">
        <v>18</v>
      </c>
      <c r="E47" t="s">
        <v>18</v>
      </c>
      <c r="F47" t="str">
        <f>E47</f>
        <v>FUND</v>
      </c>
      <c r="G47" t="s">
        <v>31</v>
      </c>
      <c r="H47">
        <v>28.509458647210302</v>
      </c>
    </row>
    <row r="48" spans="1:8">
      <c r="A48" t="s">
        <v>3</v>
      </c>
      <c r="B48" t="s">
        <v>32</v>
      </c>
      <c r="C48" t="s">
        <v>18</v>
      </c>
      <c r="D48" t="s">
        <v>18</v>
      </c>
      <c r="E48" t="s">
        <v>20</v>
      </c>
      <c r="F48" t="str">
        <f t="shared" ref="F48:F55" si="4">E48</f>
        <v>PAGE</v>
      </c>
      <c r="G48" t="s">
        <v>31</v>
      </c>
      <c r="H48">
        <v>24.055470345662901</v>
      </c>
    </row>
    <row r="49" spans="1:8">
      <c r="A49" t="s">
        <v>3</v>
      </c>
      <c r="B49" t="s">
        <v>32</v>
      </c>
      <c r="C49" t="s">
        <v>18</v>
      </c>
      <c r="D49" t="s">
        <v>18</v>
      </c>
      <c r="E49" t="s">
        <v>19</v>
      </c>
      <c r="F49" t="str">
        <f t="shared" si="4"/>
        <v>DICE</v>
      </c>
      <c r="G49" t="s">
        <v>31</v>
      </c>
      <c r="H49">
        <v>22.693904065548399</v>
      </c>
    </row>
    <row r="50" spans="1:8">
      <c r="A50" t="s">
        <v>3</v>
      </c>
      <c r="B50" t="s">
        <v>32</v>
      </c>
      <c r="C50" t="s">
        <v>20</v>
      </c>
      <c r="D50" t="s">
        <v>20</v>
      </c>
      <c r="E50" t="s">
        <v>18</v>
      </c>
      <c r="F50" t="str">
        <f t="shared" si="4"/>
        <v>FUND</v>
      </c>
      <c r="G50" t="s">
        <v>31</v>
      </c>
      <c r="H50">
        <v>49.863491087408399</v>
      </c>
    </row>
    <row r="51" spans="1:8">
      <c r="A51" t="s">
        <v>3</v>
      </c>
      <c r="B51" t="s">
        <v>32</v>
      </c>
      <c r="C51" t="s">
        <v>20</v>
      </c>
      <c r="D51" t="s">
        <v>20</v>
      </c>
      <c r="E51" t="s">
        <v>20</v>
      </c>
      <c r="F51" t="str">
        <f t="shared" si="4"/>
        <v>PAGE</v>
      </c>
      <c r="G51" t="s">
        <v>31</v>
      </c>
      <c r="H51">
        <v>40.308585584768203</v>
      </c>
    </row>
    <row r="52" spans="1:8">
      <c r="A52" t="s">
        <v>3</v>
      </c>
      <c r="B52" t="s">
        <v>32</v>
      </c>
      <c r="C52" t="s">
        <v>20</v>
      </c>
      <c r="D52" t="s">
        <v>20</v>
      </c>
      <c r="E52" t="s">
        <v>19</v>
      </c>
      <c r="F52" t="str">
        <f t="shared" si="4"/>
        <v>DICE</v>
      </c>
      <c r="G52" t="s">
        <v>31</v>
      </c>
      <c r="H52">
        <v>34.738347159198</v>
      </c>
    </row>
    <row r="53" spans="1:8">
      <c r="A53" t="s">
        <v>3</v>
      </c>
      <c r="B53" t="s">
        <v>32</v>
      </c>
      <c r="C53" t="s">
        <v>19</v>
      </c>
      <c r="D53" t="s">
        <v>19</v>
      </c>
      <c r="E53" t="s">
        <v>18</v>
      </c>
      <c r="F53" t="str">
        <f t="shared" si="4"/>
        <v>FUND</v>
      </c>
      <c r="G53" t="s">
        <v>31</v>
      </c>
      <c r="H53">
        <v>42.316034011410999</v>
      </c>
    </row>
    <row r="54" spans="1:8">
      <c r="A54" t="s">
        <v>3</v>
      </c>
      <c r="B54" t="s">
        <v>32</v>
      </c>
      <c r="C54" t="s">
        <v>19</v>
      </c>
      <c r="D54" t="s">
        <v>19</v>
      </c>
      <c r="E54" t="s">
        <v>20</v>
      </c>
      <c r="F54" t="str">
        <f t="shared" si="4"/>
        <v>PAGE</v>
      </c>
      <c r="G54" t="s">
        <v>31</v>
      </c>
      <c r="H54">
        <v>36.870497936106801</v>
      </c>
    </row>
    <row r="55" spans="1:8">
      <c r="A55" t="s">
        <v>3</v>
      </c>
      <c r="B55" t="s">
        <v>32</v>
      </c>
      <c r="C55" t="s">
        <v>19</v>
      </c>
      <c r="D55" t="s">
        <v>19</v>
      </c>
      <c r="E55" t="s">
        <v>19</v>
      </c>
      <c r="F55" t="str">
        <f t="shared" si="4"/>
        <v>DICE</v>
      </c>
      <c r="G55" t="s">
        <v>31</v>
      </c>
      <c r="H55">
        <v>30.382899741386598</v>
      </c>
    </row>
    <row r="56" spans="1:8">
      <c r="A56" t="s">
        <v>3</v>
      </c>
      <c r="B56" t="s">
        <v>33</v>
      </c>
      <c r="C56" t="s">
        <v>18</v>
      </c>
      <c r="D56" t="s">
        <v>18</v>
      </c>
      <c r="E56" t="s">
        <v>18</v>
      </c>
      <c r="F56" t="str">
        <f>D56</f>
        <v>FUND</v>
      </c>
      <c r="G56" t="s">
        <v>31</v>
      </c>
      <c r="H56">
        <v>28.509458647210302</v>
      </c>
    </row>
    <row r="57" spans="1:8">
      <c r="A57" t="s">
        <v>3</v>
      </c>
      <c r="B57" t="s">
        <v>33</v>
      </c>
      <c r="C57" t="s">
        <v>18</v>
      </c>
      <c r="D57" t="s">
        <v>20</v>
      </c>
      <c r="E57" t="s">
        <v>18</v>
      </c>
      <c r="F57" t="str">
        <f t="shared" ref="F57:F64" si="5">D57</f>
        <v>PAGE</v>
      </c>
      <c r="G57" t="s">
        <v>31</v>
      </c>
      <c r="H57">
        <v>49.863491087408399</v>
      </c>
    </row>
    <row r="58" spans="1:8">
      <c r="A58" t="s">
        <v>3</v>
      </c>
      <c r="B58" t="s">
        <v>33</v>
      </c>
      <c r="C58" t="s">
        <v>18</v>
      </c>
      <c r="D58" t="s">
        <v>19</v>
      </c>
      <c r="E58" t="s">
        <v>18</v>
      </c>
      <c r="F58" t="str">
        <f t="shared" si="5"/>
        <v>DICE</v>
      </c>
      <c r="G58" t="s">
        <v>31</v>
      </c>
      <c r="H58">
        <v>42.316034011410999</v>
      </c>
    </row>
    <row r="59" spans="1:8">
      <c r="A59" t="s">
        <v>3</v>
      </c>
      <c r="B59" t="s">
        <v>33</v>
      </c>
      <c r="C59" t="s">
        <v>20</v>
      </c>
      <c r="D59" t="s">
        <v>18</v>
      </c>
      <c r="E59" t="s">
        <v>20</v>
      </c>
      <c r="F59" t="str">
        <f t="shared" si="5"/>
        <v>FUND</v>
      </c>
      <c r="G59" t="s">
        <v>31</v>
      </c>
      <c r="H59">
        <v>24.055470345662901</v>
      </c>
    </row>
    <row r="60" spans="1:8">
      <c r="A60" t="s">
        <v>3</v>
      </c>
      <c r="B60" t="s">
        <v>33</v>
      </c>
      <c r="C60" t="s">
        <v>20</v>
      </c>
      <c r="D60" t="s">
        <v>20</v>
      </c>
      <c r="E60" t="s">
        <v>20</v>
      </c>
      <c r="F60" t="str">
        <f t="shared" si="5"/>
        <v>PAGE</v>
      </c>
      <c r="G60" t="s">
        <v>31</v>
      </c>
      <c r="H60">
        <v>40.308585584768203</v>
      </c>
    </row>
    <row r="61" spans="1:8">
      <c r="A61" t="s">
        <v>3</v>
      </c>
      <c r="B61" t="s">
        <v>33</v>
      </c>
      <c r="C61" t="s">
        <v>20</v>
      </c>
      <c r="D61" t="s">
        <v>19</v>
      </c>
      <c r="E61" t="s">
        <v>20</v>
      </c>
      <c r="F61" t="str">
        <f t="shared" si="5"/>
        <v>DICE</v>
      </c>
      <c r="G61" t="s">
        <v>31</v>
      </c>
      <c r="H61">
        <v>36.870497936106801</v>
      </c>
    </row>
    <row r="62" spans="1:8">
      <c r="A62" t="s">
        <v>3</v>
      </c>
      <c r="B62" t="s">
        <v>33</v>
      </c>
      <c r="C62" t="s">
        <v>19</v>
      </c>
      <c r="D62" t="s">
        <v>18</v>
      </c>
      <c r="E62" t="s">
        <v>19</v>
      </c>
      <c r="F62" t="str">
        <f t="shared" si="5"/>
        <v>FUND</v>
      </c>
      <c r="G62" t="s">
        <v>31</v>
      </c>
      <c r="H62">
        <v>22.693904065548399</v>
      </c>
    </row>
    <row r="63" spans="1:8">
      <c r="A63" t="s">
        <v>3</v>
      </c>
      <c r="B63" t="s">
        <v>33</v>
      </c>
      <c r="C63" t="s">
        <v>19</v>
      </c>
      <c r="D63" t="s">
        <v>20</v>
      </c>
      <c r="E63" t="s">
        <v>19</v>
      </c>
      <c r="F63" t="str">
        <f t="shared" si="5"/>
        <v>PAGE</v>
      </c>
      <c r="G63" t="s">
        <v>31</v>
      </c>
      <c r="H63">
        <v>34.738347159198</v>
      </c>
    </row>
    <row r="64" spans="1:8">
      <c r="A64" t="s">
        <v>3</v>
      </c>
      <c r="B64" t="s">
        <v>33</v>
      </c>
      <c r="C64" t="s">
        <v>19</v>
      </c>
      <c r="D64" t="s">
        <v>19</v>
      </c>
      <c r="E64" t="s">
        <v>19</v>
      </c>
      <c r="F64" t="str">
        <f t="shared" si="5"/>
        <v>DICE</v>
      </c>
      <c r="G64" t="s">
        <v>31</v>
      </c>
      <c r="H64">
        <v>30.382899741386598</v>
      </c>
    </row>
    <row r="65" spans="1:8">
      <c r="A65" t="s">
        <v>6</v>
      </c>
      <c r="B65" t="s">
        <v>27</v>
      </c>
      <c r="C65" t="s">
        <v>27</v>
      </c>
      <c r="D65" t="s">
        <v>18</v>
      </c>
      <c r="E65" t="s">
        <v>18</v>
      </c>
      <c r="F65" t="s">
        <v>18</v>
      </c>
      <c r="G65" t="s">
        <v>30</v>
      </c>
      <c r="H65">
        <v>30.620226843906501</v>
      </c>
    </row>
    <row r="66" spans="1:8">
      <c r="A66" t="s">
        <v>6</v>
      </c>
      <c r="B66" t="s">
        <v>27</v>
      </c>
      <c r="C66" t="s">
        <v>27</v>
      </c>
      <c r="D66" t="s">
        <v>20</v>
      </c>
      <c r="E66" t="s">
        <v>20</v>
      </c>
      <c r="F66" t="s">
        <v>20</v>
      </c>
      <c r="G66" t="s">
        <v>30</v>
      </c>
      <c r="H66">
        <v>56.7471477889857</v>
      </c>
    </row>
    <row r="67" spans="1:8">
      <c r="A67" t="s">
        <v>5</v>
      </c>
      <c r="B67" t="s">
        <v>27</v>
      </c>
      <c r="C67" t="s">
        <v>27</v>
      </c>
      <c r="D67" t="s">
        <v>19</v>
      </c>
      <c r="E67" t="s">
        <v>19</v>
      </c>
      <c r="F67" t="s">
        <v>19</v>
      </c>
      <c r="G67" t="s">
        <v>30</v>
      </c>
      <c r="H67">
        <v>44.0168029817386</v>
      </c>
    </row>
    <row r="68" spans="1:8">
      <c r="A68" t="s">
        <v>5</v>
      </c>
      <c r="B68" t="s">
        <v>32</v>
      </c>
      <c r="C68" t="s">
        <v>18</v>
      </c>
      <c r="D68" t="s">
        <v>18</v>
      </c>
      <c r="E68" t="s">
        <v>18</v>
      </c>
      <c r="F68" t="str">
        <f>E68</f>
        <v>FUND</v>
      </c>
      <c r="G68" t="s">
        <v>31</v>
      </c>
      <c r="H68">
        <v>30.620226843906501</v>
      </c>
    </row>
    <row r="69" spans="1:8">
      <c r="A69" t="s">
        <v>5</v>
      </c>
      <c r="B69" t="s">
        <v>32</v>
      </c>
      <c r="C69" t="s">
        <v>18</v>
      </c>
      <c r="D69" t="s">
        <v>18</v>
      </c>
      <c r="E69" t="s">
        <v>20</v>
      </c>
      <c r="F69" t="str">
        <f t="shared" ref="F69:F76" si="6">E69</f>
        <v>PAGE</v>
      </c>
      <c r="G69" t="s">
        <v>31</v>
      </c>
      <c r="H69">
        <v>36.426862826310398</v>
      </c>
    </row>
    <row r="70" spans="1:8">
      <c r="A70" t="s">
        <v>5</v>
      </c>
      <c r="B70" t="s">
        <v>32</v>
      </c>
      <c r="C70" t="s">
        <v>18</v>
      </c>
      <c r="D70" t="s">
        <v>18</v>
      </c>
      <c r="E70" t="s">
        <v>19</v>
      </c>
      <c r="F70" t="str">
        <f t="shared" si="6"/>
        <v>DICE</v>
      </c>
      <c r="G70" t="s">
        <v>31</v>
      </c>
      <c r="H70">
        <v>34.895140141101002</v>
      </c>
    </row>
    <row r="71" spans="1:8">
      <c r="A71" t="s">
        <v>5</v>
      </c>
      <c r="B71" t="s">
        <v>32</v>
      </c>
      <c r="C71" t="s">
        <v>20</v>
      </c>
      <c r="D71" t="s">
        <v>20</v>
      </c>
      <c r="E71" t="s">
        <v>18</v>
      </c>
      <c r="F71" t="str">
        <f t="shared" si="6"/>
        <v>FUND</v>
      </c>
      <c r="G71" t="s">
        <v>31</v>
      </c>
      <c r="H71">
        <v>59.621841831387698</v>
      </c>
    </row>
    <row r="72" spans="1:8">
      <c r="A72" t="s">
        <v>5</v>
      </c>
      <c r="B72" t="s">
        <v>32</v>
      </c>
      <c r="C72" t="s">
        <v>20</v>
      </c>
      <c r="D72" t="s">
        <v>20</v>
      </c>
      <c r="E72" t="s">
        <v>20</v>
      </c>
      <c r="F72" t="str">
        <f t="shared" si="6"/>
        <v>PAGE</v>
      </c>
      <c r="G72" t="s">
        <v>31</v>
      </c>
      <c r="H72">
        <v>56.7471477889857</v>
      </c>
    </row>
    <row r="73" spans="1:8">
      <c r="A73" t="s">
        <v>5</v>
      </c>
      <c r="B73" t="s">
        <v>32</v>
      </c>
      <c r="C73" t="s">
        <v>20</v>
      </c>
      <c r="D73" t="s">
        <v>20</v>
      </c>
      <c r="E73" t="s">
        <v>19</v>
      </c>
      <c r="F73" t="str">
        <f t="shared" si="6"/>
        <v>DICE</v>
      </c>
      <c r="G73" t="s">
        <v>31</v>
      </c>
      <c r="H73">
        <v>50.914373835471402</v>
      </c>
    </row>
    <row r="74" spans="1:8">
      <c r="A74" t="s">
        <v>5</v>
      </c>
      <c r="B74" t="s">
        <v>32</v>
      </c>
      <c r="C74" t="s">
        <v>19</v>
      </c>
      <c r="D74" t="s">
        <v>19</v>
      </c>
      <c r="E74" t="s">
        <v>18</v>
      </c>
      <c r="F74" t="str">
        <f t="shared" si="6"/>
        <v>FUND</v>
      </c>
      <c r="G74" t="s">
        <v>31</v>
      </c>
      <c r="H74">
        <v>45.999992406164601</v>
      </c>
    </row>
    <row r="75" spans="1:8">
      <c r="A75" t="s">
        <v>5</v>
      </c>
      <c r="B75" t="s">
        <v>32</v>
      </c>
      <c r="C75" t="s">
        <v>19</v>
      </c>
      <c r="D75" t="s">
        <v>19</v>
      </c>
      <c r="E75" t="s">
        <v>20</v>
      </c>
      <c r="F75" t="str">
        <f t="shared" si="6"/>
        <v>PAGE</v>
      </c>
      <c r="G75" t="s">
        <v>31</v>
      </c>
      <c r="H75">
        <v>49.877164109644099</v>
      </c>
    </row>
    <row r="76" spans="1:8">
      <c r="A76" t="s">
        <v>5</v>
      </c>
      <c r="B76" t="s">
        <v>32</v>
      </c>
      <c r="C76" t="s">
        <v>19</v>
      </c>
      <c r="D76" t="s">
        <v>19</v>
      </c>
      <c r="E76" t="s">
        <v>19</v>
      </c>
      <c r="F76" t="str">
        <f t="shared" si="6"/>
        <v>DICE</v>
      </c>
      <c r="G76" t="s">
        <v>31</v>
      </c>
      <c r="H76">
        <v>44.0168029817386</v>
      </c>
    </row>
    <row r="77" spans="1:8">
      <c r="A77" t="s">
        <v>5</v>
      </c>
      <c r="B77" t="s">
        <v>33</v>
      </c>
      <c r="C77" t="s">
        <v>18</v>
      </c>
      <c r="D77" t="s">
        <v>18</v>
      </c>
      <c r="E77" t="s">
        <v>18</v>
      </c>
      <c r="F77" t="str">
        <f>D77</f>
        <v>FUND</v>
      </c>
      <c r="G77" t="s">
        <v>31</v>
      </c>
      <c r="H77">
        <v>30.620226843906501</v>
      </c>
    </row>
    <row r="78" spans="1:8">
      <c r="A78" t="s">
        <v>5</v>
      </c>
      <c r="B78" t="s">
        <v>33</v>
      </c>
      <c r="C78" t="s">
        <v>18</v>
      </c>
      <c r="D78" t="s">
        <v>20</v>
      </c>
      <c r="E78" t="s">
        <v>18</v>
      </c>
      <c r="F78" t="str">
        <f t="shared" ref="F78:F85" si="7">D78</f>
        <v>PAGE</v>
      </c>
      <c r="G78" t="s">
        <v>31</v>
      </c>
      <c r="H78">
        <v>59.621841831387698</v>
      </c>
    </row>
    <row r="79" spans="1:8">
      <c r="A79" t="s">
        <v>5</v>
      </c>
      <c r="B79" t="s">
        <v>33</v>
      </c>
      <c r="C79" t="s">
        <v>18</v>
      </c>
      <c r="D79" t="s">
        <v>19</v>
      </c>
      <c r="E79" t="s">
        <v>18</v>
      </c>
      <c r="F79" t="str">
        <f t="shared" si="7"/>
        <v>DICE</v>
      </c>
      <c r="G79" t="s">
        <v>31</v>
      </c>
      <c r="H79">
        <v>45.999992406164601</v>
      </c>
    </row>
    <row r="80" spans="1:8">
      <c r="A80" t="s">
        <v>5</v>
      </c>
      <c r="B80" t="s">
        <v>33</v>
      </c>
      <c r="C80" t="s">
        <v>20</v>
      </c>
      <c r="D80" t="s">
        <v>18</v>
      </c>
      <c r="E80" t="s">
        <v>20</v>
      </c>
      <c r="F80" t="str">
        <f t="shared" si="7"/>
        <v>FUND</v>
      </c>
      <c r="G80" t="s">
        <v>31</v>
      </c>
      <c r="H80">
        <v>36.426862826310398</v>
      </c>
    </row>
    <row r="81" spans="1:8">
      <c r="A81" t="s">
        <v>5</v>
      </c>
      <c r="B81" t="s">
        <v>33</v>
      </c>
      <c r="C81" t="s">
        <v>20</v>
      </c>
      <c r="D81" t="s">
        <v>20</v>
      </c>
      <c r="E81" t="s">
        <v>20</v>
      </c>
      <c r="F81" t="str">
        <f t="shared" si="7"/>
        <v>PAGE</v>
      </c>
      <c r="G81" t="s">
        <v>31</v>
      </c>
      <c r="H81">
        <v>56.7471477889857</v>
      </c>
    </row>
    <row r="82" spans="1:8">
      <c r="A82" t="s">
        <v>5</v>
      </c>
      <c r="B82" t="s">
        <v>33</v>
      </c>
      <c r="C82" t="s">
        <v>20</v>
      </c>
      <c r="D82" t="s">
        <v>19</v>
      </c>
      <c r="E82" t="s">
        <v>20</v>
      </c>
      <c r="F82" t="str">
        <f t="shared" si="7"/>
        <v>DICE</v>
      </c>
      <c r="G82" t="s">
        <v>31</v>
      </c>
      <c r="H82">
        <v>49.877164109644099</v>
      </c>
    </row>
    <row r="83" spans="1:8">
      <c r="A83" t="s">
        <v>5</v>
      </c>
      <c r="B83" t="s">
        <v>33</v>
      </c>
      <c r="C83" t="s">
        <v>19</v>
      </c>
      <c r="D83" t="s">
        <v>18</v>
      </c>
      <c r="E83" t="s">
        <v>19</v>
      </c>
      <c r="F83" t="str">
        <f t="shared" si="7"/>
        <v>FUND</v>
      </c>
      <c r="G83" t="s">
        <v>31</v>
      </c>
      <c r="H83">
        <v>34.895140141101002</v>
      </c>
    </row>
    <row r="84" spans="1:8">
      <c r="A84" t="s">
        <v>5</v>
      </c>
      <c r="B84" t="s">
        <v>33</v>
      </c>
      <c r="C84" t="s">
        <v>19</v>
      </c>
      <c r="D84" t="s">
        <v>20</v>
      </c>
      <c r="E84" t="s">
        <v>19</v>
      </c>
      <c r="F84" t="str">
        <f t="shared" si="7"/>
        <v>PAGE</v>
      </c>
      <c r="G84" t="s">
        <v>31</v>
      </c>
      <c r="H84">
        <v>50.914373835471402</v>
      </c>
    </row>
    <row r="85" spans="1:8">
      <c r="A85" t="s">
        <v>5</v>
      </c>
      <c r="B85" t="s">
        <v>33</v>
      </c>
      <c r="C85" t="s">
        <v>19</v>
      </c>
      <c r="D85" t="s">
        <v>19</v>
      </c>
      <c r="E85" t="s">
        <v>19</v>
      </c>
      <c r="F85" t="str">
        <f t="shared" si="7"/>
        <v>DICE</v>
      </c>
      <c r="G85" t="s">
        <v>31</v>
      </c>
      <c r="H85">
        <v>44.0168029817386</v>
      </c>
    </row>
    <row r="86" spans="1:8">
      <c r="A86" t="s">
        <v>8</v>
      </c>
      <c r="B86" t="s">
        <v>27</v>
      </c>
      <c r="C86" t="s">
        <v>27</v>
      </c>
      <c r="D86" t="s">
        <v>18</v>
      </c>
      <c r="E86" t="s">
        <v>18</v>
      </c>
      <c r="F86" t="s">
        <v>18</v>
      </c>
      <c r="G86" t="s">
        <v>30</v>
      </c>
      <c r="H86">
        <v>70.694351762846097</v>
      </c>
    </row>
    <row r="87" spans="1:8">
      <c r="A87" t="s">
        <v>8</v>
      </c>
      <c r="B87" t="s">
        <v>27</v>
      </c>
      <c r="C87" t="s">
        <v>27</v>
      </c>
      <c r="D87" t="s">
        <v>20</v>
      </c>
      <c r="E87" t="s">
        <v>20</v>
      </c>
      <c r="F87" t="s">
        <v>20</v>
      </c>
      <c r="G87" t="s">
        <v>30</v>
      </c>
      <c r="H87">
        <v>153.88998163990601</v>
      </c>
    </row>
    <row r="88" spans="1:8">
      <c r="A88" t="s">
        <v>7</v>
      </c>
      <c r="B88" t="s">
        <v>27</v>
      </c>
      <c r="C88" t="s">
        <v>27</v>
      </c>
      <c r="D88" t="s">
        <v>19</v>
      </c>
      <c r="E88" t="s">
        <v>19</v>
      </c>
      <c r="F88" t="s">
        <v>19</v>
      </c>
      <c r="G88" t="s">
        <v>30</v>
      </c>
      <c r="H88">
        <v>126.66531876590599</v>
      </c>
    </row>
    <row r="89" spans="1:8">
      <c r="A89" t="s">
        <v>7</v>
      </c>
      <c r="B89" t="s">
        <v>32</v>
      </c>
      <c r="C89" t="s">
        <v>18</v>
      </c>
      <c r="D89" t="s">
        <v>18</v>
      </c>
      <c r="E89" t="s">
        <v>18</v>
      </c>
      <c r="F89" t="str">
        <f>E89</f>
        <v>FUND</v>
      </c>
      <c r="G89" t="s">
        <v>31</v>
      </c>
      <c r="H89">
        <v>70.694351762846097</v>
      </c>
    </row>
    <row r="90" spans="1:8">
      <c r="A90" t="s">
        <v>7</v>
      </c>
      <c r="B90" t="s">
        <v>32</v>
      </c>
      <c r="C90" t="s">
        <v>18</v>
      </c>
      <c r="D90" t="s">
        <v>18</v>
      </c>
      <c r="E90" t="s">
        <v>20</v>
      </c>
      <c r="F90" t="str">
        <f t="shared" ref="F90:F97" si="8">E90</f>
        <v>PAGE</v>
      </c>
      <c r="G90" t="s">
        <v>31</v>
      </c>
      <c r="H90">
        <v>102.54794062702901</v>
      </c>
    </row>
    <row r="91" spans="1:8">
      <c r="A91" t="s">
        <v>7</v>
      </c>
      <c r="B91" t="s">
        <v>32</v>
      </c>
      <c r="C91" t="s">
        <v>18</v>
      </c>
      <c r="D91" t="s">
        <v>18</v>
      </c>
      <c r="E91" t="s">
        <v>19</v>
      </c>
      <c r="F91" t="str">
        <f t="shared" si="8"/>
        <v>DICE</v>
      </c>
      <c r="G91" t="s">
        <v>31</v>
      </c>
      <c r="H91">
        <v>98.061536855948404</v>
      </c>
    </row>
    <row r="92" spans="1:8">
      <c r="A92" t="s">
        <v>7</v>
      </c>
      <c r="B92" t="s">
        <v>32</v>
      </c>
      <c r="C92" t="s">
        <v>20</v>
      </c>
      <c r="D92" t="s">
        <v>20</v>
      </c>
      <c r="E92" t="s">
        <v>18</v>
      </c>
      <c r="F92" t="str">
        <f t="shared" si="8"/>
        <v>FUND</v>
      </c>
      <c r="G92" t="s">
        <v>31</v>
      </c>
      <c r="H92">
        <v>131.95936577302399</v>
      </c>
    </row>
    <row r="93" spans="1:8">
      <c r="A93" t="s">
        <v>7</v>
      </c>
      <c r="B93" t="s">
        <v>32</v>
      </c>
      <c r="C93" t="s">
        <v>20</v>
      </c>
      <c r="D93" t="s">
        <v>20</v>
      </c>
      <c r="E93" t="s">
        <v>20</v>
      </c>
      <c r="F93" t="str">
        <f t="shared" si="8"/>
        <v>PAGE</v>
      </c>
      <c r="G93" t="s">
        <v>31</v>
      </c>
      <c r="H93">
        <v>153.88998163990601</v>
      </c>
    </row>
    <row r="94" spans="1:8">
      <c r="A94" t="s">
        <v>7</v>
      </c>
      <c r="B94" t="s">
        <v>32</v>
      </c>
      <c r="C94" t="s">
        <v>20</v>
      </c>
      <c r="D94" t="s">
        <v>20</v>
      </c>
      <c r="E94" t="s">
        <v>19</v>
      </c>
      <c r="F94" t="str">
        <f t="shared" si="8"/>
        <v>DICE</v>
      </c>
      <c r="G94" t="s">
        <v>31</v>
      </c>
      <c r="H94">
        <v>142.318383736236</v>
      </c>
    </row>
    <row r="95" spans="1:8">
      <c r="A95" t="s">
        <v>7</v>
      </c>
      <c r="B95" t="s">
        <v>32</v>
      </c>
      <c r="C95" t="s">
        <v>19</v>
      </c>
      <c r="D95" t="s">
        <v>19</v>
      </c>
      <c r="E95" t="s">
        <v>18</v>
      </c>
      <c r="F95" t="str">
        <f t="shared" si="8"/>
        <v>FUND</v>
      </c>
      <c r="G95" t="s">
        <v>31</v>
      </c>
      <c r="H95">
        <v>102.528031711106</v>
      </c>
    </row>
    <row r="96" spans="1:8">
      <c r="A96" t="s">
        <v>7</v>
      </c>
      <c r="B96" t="s">
        <v>32</v>
      </c>
      <c r="C96" t="s">
        <v>19</v>
      </c>
      <c r="D96" t="s">
        <v>19</v>
      </c>
      <c r="E96" t="s">
        <v>20</v>
      </c>
      <c r="F96" t="str">
        <f t="shared" si="8"/>
        <v>PAGE</v>
      </c>
      <c r="G96" t="s">
        <v>31</v>
      </c>
      <c r="H96">
        <v>134.92102498075801</v>
      </c>
    </row>
    <row r="97" spans="1:8">
      <c r="A97" t="s">
        <v>7</v>
      </c>
      <c r="B97" t="s">
        <v>32</v>
      </c>
      <c r="C97" t="s">
        <v>19</v>
      </c>
      <c r="D97" t="s">
        <v>19</v>
      </c>
      <c r="E97" t="s">
        <v>19</v>
      </c>
      <c r="F97" t="str">
        <f t="shared" si="8"/>
        <v>DICE</v>
      </c>
      <c r="G97" t="s">
        <v>31</v>
      </c>
      <c r="H97">
        <v>126.66531876590599</v>
      </c>
    </row>
    <row r="98" spans="1:8">
      <c r="A98" t="s">
        <v>7</v>
      </c>
      <c r="B98" t="s">
        <v>33</v>
      </c>
      <c r="C98" t="s">
        <v>18</v>
      </c>
      <c r="D98" t="s">
        <v>18</v>
      </c>
      <c r="E98" t="s">
        <v>18</v>
      </c>
      <c r="F98" t="str">
        <f>D98</f>
        <v>FUND</v>
      </c>
      <c r="G98" t="s">
        <v>31</v>
      </c>
      <c r="H98">
        <v>70.694351762846097</v>
      </c>
    </row>
    <row r="99" spans="1:8">
      <c r="A99" t="s">
        <v>7</v>
      </c>
      <c r="B99" t="s">
        <v>33</v>
      </c>
      <c r="C99" t="s">
        <v>18</v>
      </c>
      <c r="D99" t="s">
        <v>20</v>
      </c>
      <c r="E99" t="s">
        <v>18</v>
      </c>
      <c r="F99" t="str">
        <f t="shared" ref="F99:F106" si="9">D99</f>
        <v>PAGE</v>
      </c>
      <c r="G99" t="s">
        <v>31</v>
      </c>
      <c r="H99">
        <v>131.95936577302399</v>
      </c>
    </row>
    <row r="100" spans="1:8">
      <c r="A100" t="s">
        <v>7</v>
      </c>
      <c r="B100" t="s">
        <v>33</v>
      </c>
      <c r="C100" t="s">
        <v>18</v>
      </c>
      <c r="D100" t="s">
        <v>19</v>
      </c>
      <c r="E100" t="s">
        <v>18</v>
      </c>
      <c r="F100" t="str">
        <f t="shared" si="9"/>
        <v>DICE</v>
      </c>
      <c r="G100" t="s">
        <v>31</v>
      </c>
      <c r="H100">
        <v>102.528031711106</v>
      </c>
    </row>
    <row r="101" spans="1:8">
      <c r="A101" t="s">
        <v>7</v>
      </c>
      <c r="B101" t="s">
        <v>33</v>
      </c>
      <c r="C101" t="s">
        <v>20</v>
      </c>
      <c r="D101" t="s">
        <v>18</v>
      </c>
      <c r="E101" t="s">
        <v>20</v>
      </c>
      <c r="F101" t="str">
        <f t="shared" si="9"/>
        <v>FUND</v>
      </c>
      <c r="G101" t="s">
        <v>31</v>
      </c>
      <c r="H101">
        <v>102.54794062702901</v>
      </c>
    </row>
    <row r="102" spans="1:8">
      <c r="A102" t="s">
        <v>7</v>
      </c>
      <c r="B102" t="s">
        <v>33</v>
      </c>
      <c r="C102" t="s">
        <v>20</v>
      </c>
      <c r="D102" t="s">
        <v>20</v>
      </c>
      <c r="E102" t="s">
        <v>20</v>
      </c>
      <c r="F102" t="str">
        <f t="shared" si="9"/>
        <v>PAGE</v>
      </c>
      <c r="G102" t="s">
        <v>31</v>
      </c>
      <c r="H102">
        <v>153.88998163990601</v>
      </c>
    </row>
    <row r="103" spans="1:8">
      <c r="A103" t="s">
        <v>7</v>
      </c>
      <c r="B103" t="s">
        <v>33</v>
      </c>
      <c r="C103" t="s">
        <v>20</v>
      </c>
      <c r="D103" t="s">
        <v>19</v>
      </c>
      <c r="E103" t="s">
        <v>20</v>
      </c>
      <c r="F103" t="str">
        <f t="shared" si="9"/>
        <v>DICE</v>
      </c>
      <c r="G103" t="s">
        <v>31</v>
      </c>
      <c r="H103">
        <v>134.92102498075801</v>
      </c>
    </row>
    <row r="104" spans="1:8">
      <c r="A104" t="s">
        <v>7</v>
      </c>
      <c r="B104" t="s">
        <v>33</v>
      </c>
      <c r="C104" t="s">
        <v>19</v>
      </c>
      <c r="D104" t="s">
        <v>18</v>
      </c>
      <c r="E104" t="s">
        <v>19</v>
      </c>
      <c r="F104" t="str">
        <f t="shared" si="9"/>
        <v>FUND</v>
      </c>
      <c r="G104" t="s">
        <v>31</v>
      </c>
      <c r="H104">
        <v>98.061536855948404</v>
      </c>
    </row>
    <row r="105" spans="1:8">
      <c r="A105" t="s">
        <v>7</v>
      </c>
      <c r="B105" t="s">
        <v>33</v>
      </c>
      <c r="C105" t="s">
        <v>19</v>
      </c>
      <c r="D105" t="s">
        <v>20</v>
      </c>
      <c r="E105" t="s">
        <v>19</v>
      </c>
      <c r="F105" t="str">
        <f t="shared" si="9"/>
        <v>PAGE</v>
      </c>
      <c r="G105" t="s">
        <v>31</v>
      </c>
      <c r="H105">
        <v>142.318383736236</v>
      </c>
    </row>
    <row r="106" spans="1:8">
      <c r="A106" t="s">
        <v>7</v>
      </c>
      <c r="B106" t="s">
        <v>33</v>
      </c>
      <c r="C106" t="s">
        <v>19</v>
      </c>
      <c r="D106" t="s">
        <v>19</v>
      </c>
      <c r="E106" t="s">
        <v>19</v>
      </c>
      <c r="F106" t="str">
        <f t="shared" si="9"/>
        <v>DICE</v>
      </c>
      <c r="G106" t="s">
        <v>31</v>
      </c>
      <c r="H106">
        <v>126.66531876590599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4D11-58BB-E741-8697-DA1C458507E0}">
  <dimension ref="A1:H106"/>
  <sheetViews>
    <sheetView workbookViewId="0">
      <selection activeCell="H2" sqref="H2:H106"/>
    </sheetView>
  </sheetViews>
  <sheetFormatPr baseColWidth="10" defaultRowHeight="16"/>
  <cols>
    <col min="2" max="2" width="26.33203125" customWidth="1"/>
  </cols>
  <sheetData>
    <row r="1" spans="1:8">
      <c r="A1" t="s">
        <v>23</v>
      </c>
      <c r="B1" t="s">
        <v>24</v>
      </c>
      <c r="C1" t="s">
        <v>26</v>
      </c>
      <c r="D1" t="s">
        <v>21</v>
      </c>
      <c r="E1" t="s">
        <v>22</v>
      </c>
      <c r="F1" t="s">
        <v>28</v>
      </c>
      <c r="G1" t="s">
        <v>29</v>
      </c>
      <c r="H1" t="s">
        <v>25</v>
      </c>
    </row>
    <row r="2" spans="1:8">
      <c r="A2" t="s">
        <v>0</v>
      </c>
      <c r="B2" t="s">
        <v>27</v>
      </c>
      <c r="C2" t="s">
        <v>27</v>
      </c>
      <c r="D2" t="s">
        <v>18</v>
      </c>
      <c r="E2" t="s">
        <v>18</v>
      </c>
      <c r="F2" t="s">
        <v>18</v>
      </c>
      <c r="G2" t="s">
        <v>30</v>
      </c>
      <c r="H2">
        <v>1.5028457797769601</v>
      </c>
    </row>
    <row r="3" spans="1:8">
      <c r="A3" t="s">
        <v>0</v>
      </c>
      <c r="B3" t="s">
        <v>27</v>
      </c>
      <c r="C3" t="s">
        <v>27</v>
      </c>
      <c r="D3" t="s">
        <v>20</v>
      </c>
      <c r="E3" t="s">
        <v>20</v>
      </c>
      <c r="F3" t="s">
        <v>20</v>
      </c>
      <c r="G3" t="s">
        <v>30</v>
      </c>
      <c r="H3">
        <v>18.249856203763098</v>
      </c>
    </row>
    <row r="4" spans="1:8">
      <c r="A4" t="s">
        <v>0</v>
      </c>
      <c r="B4" t="s">
        <v>27</v>
      </c>
      <c r="C4" t="s">
        <v>27</v>
      </c>
      <c r="D4" t="s">
        <v>19</v>
      </c>
      <c r="E4" t="s">
        <v>19</v>
      </c>
      <c r="F4" t="s">
        <v>19</v>
      </c>
      <c r="G4" t="s">
        <v>30</v>
      </c>
      <c r="H4">
        <v>13.699588914382099</v>
      </c>
    </row>
    <row r="5" spans="1:8">
      <c r="A5" t="s">
        <v>0</v>
      </c>
      <c r="B5" t="s">
        <v>32</v>
      </c>
      <c r="C5" t="s">
        <v>18</v>
      </c>
      <c r="D5" t="s">
        <v>18</v>
      </c>
      <c r="E5" t="s">
        <v>18</v>
      </c>
      <c r="F5" t="str">
        <f>E5</f>
        <v>FUND</v>
      </c>
      <c r="G5" t="s">
        <v>31</v>
      </c>
      <c r="H5">
        <v>1.5028457797769601</v>
      </c>
    </row>
    <row r="6" spans="1:8">
      <c r="A6" t="s">
        <v>0</v>
      </c>
      <c r="B6" t="s">
        <v>32</v>
      </c>
      <c r="C6" t="s">
        <v>18</v>
      </c>
      <c r="D6" t="s">
        <v>18</v>
      </c>
      <c r="E6" t="s">
        <v>20</v>
      </c>
      <c r="F6" t="str">
        <f t="shared" ref="F6:F13" si="0">E6</f>
        <v>PAGE</v>
      </c>
      <c r="G6" t="s">
        <v>31</v>
      </c>
      <c r="H6">
        <v>8.8333780375447901</v>
      </c>
    </row>
    <row r="7" spans="1:8">
      <c r="A7" t="s">
        <v>0</v>
      </c>
      <c r="B7" t="s">
        <v>32</v>
      </c>
      <c r="C7" t="s">
        <v>18</v>
      </c>
      <c r="D7" t="s">
        <v>18</v>
      </c>
      <c r="E7" t="s">
        <v>19</v>
      </c>
      <c r="F7" t="str">
        <f t="shared" si="0"/>
        <v>DICE</v>
      </c>
      <c r="G7" t="s">
        <v>31</v>
      </c>
      <c r="H7">
        <v>11.1811293657571</v>
      </c>
    </row>
    <row r="8" spans="1:8">
      <c r="A8" t="s">
        <v>0</v>
      </c>
      <c r="B8" t="s">
        <v>32</v>
      </c>
      <c r="C8" t="s">
        <v>20</v>
      </c>
      <c r="D8" t="s">
        <v>20</v>
      </c>
      <c r="E8" t="s">
        <v>18</v>
      </c>
      <c r="F8" t="str">
        <f t="shared" si="0"/>
        <v>FUND</v>
      </c>
      <c r="G8" t="s">
        <v>31</v>
      </c>
      <c r="H8">
        <v>14.8857667706349</v>
      </c>
    </row>
    <row r="9" spans="1:8">
      <c r="A9" t="s">
        <v>0</v>
      </c>
      <c r="B9" t="s">
        <v>32</v>
      </c>
      <c r="C9" t="s">
        <v>20</v>
      </c>
      <c r="D9" t="s">
        <v>20</v>
      </c>
      <c r="E9" t="s">
        <v>20</v>
      </c>
      <c r="F9" t="str">
        <f t="shared" si="0"/>
        <v>PAGE</v>
      </c>
      <c r="G9" t="s">
        <v>31</v>
      </c>
      <c r="H9">
        <v>18.249856203763098</v>
      </c>
    </row>
    <row r="10" spans="1:8">
      <c r="A10" t="s">
        <v>0</v>
      </c>
      <c r="B10" t="s">
        <v>32</v>
      </c>
      <c r="C10" t="s">
        <v>20</v>
      </c>
      <c r="D10" t="s">
        <v>20</v>
      </c>
      <c r="E10" t="s">
        <v>19</v>
      </c>
      <c r="F10" t="str">
        <f t="shared" si="0"/>
        <v>DICE</v>
      </c>
      <c r="G10" t="s">
        <v>31</v>
      </c>
      <c r="H10">
        <v>17.822694072522399</v>
      </c>
    </row>
    <row r="11" spans="1:8">
      <c r="A11" t="s">
        <v>0</v>
      </c>
      <c r="B11" t="s">
        <v>32</v>
      </c>
      <c r="C11" t="s">
        <v>19</v>
      </c>
      <c r="D11" t="s">
        <v>19</v>
      </c>
      <c r="E11" t="s">
        <v>18</v>
      </c>
      <c r="F11" t="str">
        <f t="shared" si="0"/>
        <v>FUND</v>
      </c>
      <c r="G11" t="s">
        <v>31</v>
      </c>
      <c r="H11">
        <v>5.7636551687802902</v>
      </c>
    </row>
    <row r="12" spans="1:8">
      <c r="A12" t="s">
        <v>0</v>
      </c>
      <c r="B12" t="s">
        <v>32</v>
      </c>
      <c r="C12" t="s">
        <v>19</v>
      </c>
      <c r="D12" t="s">
        <v>19</v>
      </c>
      <c r="E12" t="s">
        <v>20</v>
      </c>
      <c r="F12" t="str">
        <f t="shared" si="0"/>
        <v>PAGE</v>
      </c>
      <c r="G12" t="s">
        <v>31</v>
      </c>
      <c r="H12">
        <v>12.602743817553099</v>
      </c>
    </row>
    <row r="13" spans="1:8">
      <c r="A13" t="s">
        <v>0</v>
      </c>
      <c r="B13" t="s">
        <v>32</v>
      </c>
      <c r="C13" t="s">
        <v>19</v>
      </c>
      <c r="D13" t="s">
        <v>19</v>
      </c>
      <c r="E13" t="s">
        <v>19</v>
      </c>
      <c r="F13" t="str">
        <f t="shared" si="0"/>
        <v>DICE</v>
      </c>
      <c r="G13" t="s">
        <v>31</v>
      </c>
      <c r="H13">
        <v>13.699588914382099</v>
      </c>
    </row>
    <row r="14" spans="1:8">
      <c r="A14" t="s">
        <v>0</v>
      </c>
      <c r="B14" t="s">
        <v>33</v>
      </c>
      <c r="C14" t="s">
        <v>18</v>
      </c>
      <c r="D14" t="s">
        <v>18</v>
      </c>
      <c r="E14" t="s">
        <v>18</v>
      </c>
      <c r="F14" t="str">
        <f>D14</f>
        <v>FUND</v>
      </c>
      <c r="G14" t="s">
        <v>31</v>
      </c>
      <c r="H14">
        <v>1.5028457797769601</v>
      </c>
    </row>
    <row r="15" spans="1:8">
      <c r="A15" t="s">
        <v>0</v>
      </c>
      <c r="B15" t="s">
        <v>33</v>
      </c>
      <c r="C15" t="s">
        <v>18</v>
      </c>
      <c r="D15" t="s">
        <v>20</v>
      </c>
      <c r="E15" t="s">
        <v>18</v>
      </c>
      <c r="F15" t="str">
        <f t="shared" ref="F15:F22" si="1">D15</f>
        <v>PAGE</v>
      </c>
      <c r="G15" t="s">
        <v>31</v>
      </c>
      <c r="H15">
        <v>14.8857667706349</v>
      </c>
    </row>
    <row r="16" spans="1:8">
      <c r="A16" t="s">
        <v>0</v>
      </c>
      <c r="B16" t="s">
        <v>33</v>
      </c>
      <c r="C16" t="s">
        <v>18</v>
      </c>
      <c r="D16" t="s">
        <v>19</v>
      </c>
      <c r="E16" t="s">
        <v>18</v>
      </c>
      <c r="F16" t="str">
        <f t="shared" si="1"/>
        <v>DICE</v>
      </c>
      <c r="G16" t="s">
        <v>31</v>
      </c>
      <c r="H16">
        <v>5.7636551687802902</v>
      </c>
    </row>
    <row r="17" spans="1:8">
      <c r="A17" t="s">
        <v>0</v>
      </c>
      <c r="B17" t="s">
        <v>33</v>
      </c>
      <c r="C17" t="s">
        <v>20</v>
      </c>
      <c r="D17" t="s">
        <v>18</v>
      </c>
      <c r="E17" t="s">
        <v>20</v>
      </c>
      <c r="F17" t="str">
        <f t="shared" si="1"/>
        <v>FUND</v>
      </c>
      <c r="G17" t="s">
        <v>31</v>
      </c>
      <c r="H17">
        <v>8.8333780375447901</v>
      </c>
    </row>
    <row r="18" spans="1:8">
      <c r="A18" t="s">
        <v>0</v>
      </c>
      <c r="B18" t="s">
        <v>33</v>
      </c>
      <c r="C18" t="s">
        <v>20</v>
      </c>
      <c r="D18" t="s">
        <v>20</v>
      </c>
      <c r="E18" t="s">
        <v>20</v>
      </c>
      <c r="F18" t="str">
        <f t="shared" si="1"/>
        <v>PAGE</v>
      </c>
      <c r="G18" t="s">
        <v>31</v>
      </c>
      <c r="H18">
        <v>18.249856203763098</v>
      </c>
    </row>
    <row r="19" spans="1:8">
      <c r="A19" t="s">
        <v>0</v>
      </c>
      <c r="B19" t="s">
        <v>33</v>
      </c>
      <c r="C19" t="s">
        <v>20</v>
      </c>
      <c r="D19" t="s">
        <v>19</v>
      </c>
      <c r="E19" t="s">
        <v>20</v>
      </c>
      <c r="F19" t="str">
        <f t="shared" si="1"/>
        <v>DICE</v>
      </c>
      <c r="G19" t="s">
        <v>31</v>
      </c>
      <c r="H19">
        <v>12.602743817553099</v>
      </c>
    </row>
    <row r="20" spans="1:8">
      <c r="A20" t="s">
        <v>0</v>
      </c>
      <c r="B20" t="s">
        <v>33</v>
      </c>
      <c r="C20" t="s">
        <v>19</v>
      </c>
      <c r="D20" t="s">
        <v>18</v>
      </c>
      <c r="E20" t="s">
        <v>19</v>
      </c>
      <c r="F20" t="str">
        <f t="shared" si="1"/>
        <v>FUND</v>
      </c>
      <c r="G20" t="s">
        <v>31</v>
      </c>
      <c r="H20">
        <v>11.1811293657571</v>
      </c>
    </row>
    <row r="21" spans="1:8">
      <c r="A21" t="s">
        <v>0</v>
      </c>
      <c r="B21" t="s">
        <v>33</v>
      </c>
      <c r="C21" t="s">
        <v>19</v>
      </c>
      <c r="D21" t="s">
        <v>20</v>
      </c>
      <c r="E21" t="s">
        <v>19</v>
      </c>
      <c r="F21" t="str">
        <f t="shared" si="1"/>
        <v>PAGE</v>
      </c>
      <c r="G21" t="s">
        <v>31</v>
      </c>
      <c r="H21">
        <v>17.822694072522399</v>
      </c>
    </row>
    <row r="22" spans="1:8">
      <c r="A22" t="s">
        <v>0</v>
      </c>
      <c r="B22" t="s">
        <v>33</v>
      </c>
      <c r="C22" t="s">
        <v>19</v>
      </c>
      <c r="D22" t="s">
        <v>19</v>
      </c>
      <c r="E22" t="s">
        <v>19</v>
      </c>
      <c r="F22" t="str">
        <f t="shared" si="1"/>
        <v>DICE</v>
      </c>
      <c r="G22" t="s">
        <v>31</v>
      </c>
      <c r="H22">
        <v>13.699588914382099</v>
      </c>
    </row>
    <row r="23" spans="1:8">
      <c r="A23" t="s">
        <v>2</v>
      </c>
      <c r="B23" t="s">
        <v>27</v>
      </c>
      <c r="C23" t="s">
        <v>27</v>
      </c>
      <c r="D23" t="s">
        <v>18</v>
      </c>
      <c r="E23" t="s">
        <v>18</v>
      </c>
      <c r="F23" t="s">
        <v>18</v>
      </c>
      <c r="G23" t="s">
        <v>30</v>
      </c>
      <c r="H23">
        <v>4.36337387321782</v>
      </c>
    </row>
    <row r="24" spans="1:8">
      <c r="A24" t="s">
        <v>2</v>
      </c>
      <c r="B24" t="s">
        <v>27</v>
      </c>
      <c r="C24" t="s">
        <v>27</v>
      </c>
      <c r="D24" t="s">
        <v>20</v>
      </c>
      <c r="E24" t="s">
        <v>20</v>
      </c>
      <c r="F24" t="s">
        <v>20</v>
      </c>
      <c r="G24" t="s">
        <v>30</v>
      </c>
      <c r="H24">
        <v>16.965698014201699</v>
      </c>
    </row>
    <row r="25" spans="1:8">
      <c r="A25" t="s">
        <v>1</v>
      </c>
      <c r="B25" t="s">
        <v>27</v>
      </c>
      <c r="C25" t="s">
        <v>27</v>
      </c>
      <c r="D25" t="s">
        <v>19</v>
      </c>
      <c r="E25" t="s">
        <v>19</v>
      </c>
      <c r="F25" t="s">
        <v>19</v>
      </c>
      <c r="G25" t="s">
        <v>30</v>
      </c>
      <c r="H25">
        <v>12.1359105502045</v>
      </c>
    </row>
    <row r="26" spans="1:8">
      <c r="A26" t="s">
        <v>1</v>
      </c>
      <c r="B26" t="s">
        <v>32</v>
      </c>
      <c r="C26" t="s">
        <v>18</v>
      </c>
      <c r="D26" t="s">
        <v>18</v>
      </c>
      <c r="E26" t="s">
        <v>18</v>
      </c>
      <c r="F26" t="str">
        <f>E26</f>
        <v>FUND</v>
      </c>
      <c r="G26" t="s">
        <v>31</v>
      </c>
      <c r="H26">
        <v>4.36337387321782</v>
      </c>
    </row>
    <row r="27" spans="1:8">
      <c r="A27" t="s">
        <v>1</v>
      </c>
      <c r="B27" t="s">
        <v>32</v>
      </c>
      <c r="C27" t="s">
        <v>18</v>
      </c>
      <c r="D27" t="s">
        <v>18</v>
      </c>
      <c r="E27" t="s">
        <v>20</v>
      </c>
      <c r="F27" t="str">
        <f t="shared" ref="F27:F34" si="2">E27</f>
        <v>PAGE</v>
      </c>
      <c r="G27" t="s">
        <v>31</v>
      </c>
      <c r="H27">
        <v>8.54608302430848</v>
      </c>
    </row>
    <row r="28" spans="1:8">
      <c r="A28" t="s">
        <v>1</v>
      </c>
      <c r="B28" t="s">
        <v>32</v>
      </c>
      <c r="C28" t="s">
        <v>18</v>
      </c>
      <c r="D28" t="s">
        <v>18</v>
      </c>
      <c r="E28" t="s">
        <v>19</v>
      </c>
      <c r="F28" t="str">
        <f t="shared" si="2"/>
        <v>DICE</v>
      </c>
      <c r="G28" t="s">
        <v>31</v>
      </c>
      <c r="H28">
        <v>9.8501058054343993</v>
      </c>
    </row>
    <row r="29" spans="1:8">
      <c r="A29" t="s">
        <v>1</v>
      </c>
      <c r="B29" t="s">
        <v>32</v>
      </c>
      <c r="C29" t="s">
        <v>20</v>
      </c>
      <c r="D29" t="s">
        <v>20</v>
      </c>
      <c r="E29" t="s">
        <v>18</v>
      </c>
      <c r="F29" t="str">
        <f t="shared" si="2"/>
        <v>FUND</v>
      </c>
      <c r="G29" t="s">
        <v>31</v>
      </c>
      <c r="H29">
        <v>16.802297456993301</v>
      </c>
    </row>
    <row r="30" spans="1:8">
      <c r="A30" t="s">
        <v>1</v>
      </c>
      <c r="B30" t="s">
        <v>32</v>
      </c>
      <c r="C30" t="s">
        <v>20</v>
      </c>
      <c r="D30" t="s">
        <v>20</v>
      </c>
      <c r="E30" t="s">
        <v>20</v>
      </c>
      <c r="F30" t="str">
        <f t="shared" si="2"/>
        <v>PAGE</v>
      </c>
      <c r="G30" t="s">
        <v>31</v>
      </c>
      <c r="H30">
        <v>16.965698014201699</v>
      </c>
    </row>
    <row r="31" spans="1:8">
      <c r="A31" t="s">
        <v>1</v>
      </c>
      <c r="B31" t="s">
        <v>32</v>
      </c>
      <c r="C31" t="s">
        <v>20</v>
      </c>
      <c r="D31" t="s">
        <v>20</v>
      </c>
      <c r="E31" t="s">
        <v>19</v>
      </c>
      <c r="F31" t="str">
        <f t="shared" si="2"/>
        <v>DICE</v>
      </c>
      <c r="G31" t="s">
        <v>31</v>
      </c>
      <c r="H31">
        <v>15.811528247077099</v>
      </c>
    </row>
    <row r="32" spans="1:8">
      <c r="A32" t="s">
        <v>1</v>
      </c>
      <c r="B32" t="s">
        <v>32</v>
      </c>
      <c r="C32" t="s">
        <v>19</v>
      </c>
      <c r="D32" t="s">
        <v>19</v>
      </c>
      <c r="E32" t="s">
        <v>18</v>
      </c>
      <c r="F32" t="str">
        <f t="shared" si="2"/>
        <v>FUND</v>
      </c>
      <c r="G32" t="s">
        <v>31</v>
      </c>
      <c r="H32">
        <v>8.7803188716182596</v>
      </c>
    </row>
    <row r="33" spans="1:8">
      <c r="A33" t="s">
        <v>1</v>
      </c>
      <c r="B33" t="s">
        <v>32</v>
      </c>
      <c r="C33" t="s">
        <v>19</v>
      </c>
      <c r="D33" t="s">
        <v>19</v>
      </c>
      <c r="E33" t="s">
        <v>20</v>
      </c>
      <c r="F33" t="str">
        <f t="shared" si="2"/>
        <v>PAGE</v>
      </c>
      <c r="G33" t="s">
        <v>31</v>
      </c>
      <c r="H33">
        <v>11.7503512930334</v>
      </c>
    </row>
    <row r="34" spans="1:8">
      <c r="A34" t="s">
        <v>1</v>
      </c>
      <c r="B34" t="s">
        <v>32</v>
      </c>
      <c r="C34" t="s">
        <v>19</v>
      </c>
      <c r="D34" t="s">
        <v>19</v>
      </c>
      <c r="E34" t="s">
        <v>19</v>
      </c>
      <c r="F34" t="str">
        <f t="shared" si="2"/>
        <v>DICE</v>
      </c>
      <c r="G34" t="s">
        <v>31</v>
      </c>
      <c r="H34">
        <v>12.1359105502045</v>
      </c>
    </row>
    <row r="35" spans="1:8">
      <c r="A35" t="s">
        <v>1</v>
      </c>
      <c r="B35" t="s">
        <v>33</v>
      </c>
      <c r="C35" t="s">
        <v>18</v>
      </c>
      <c r="D35" t="s">
        <v>18</v>
      </c>
      <c r="E35" t="s">
        <v>18</v>
      </c>
      <c r="F35" t="str">
        <f>D35</f>
        <v>FUND</v>
      </c>
      <c r="G35" t="s">
        <v>31</v>
      </c>
      <c r="H35">
        <v>4.36337387321782</v>
      </c>
    </row>
    <row r="36" spans="1:8">
      <c r="A36" t="s">
        <v>1</v>
      </c>
      <c r="B36" t="s">
        <v>33</v>
      </c>
      <c r="C36" t="s">
        <v>18</v>
      </c>
      <c r="D36" t="s">
        <v>20</v>
      </c>
      <c r="E36" t="s">
        <v>18</v>
      </c>
      <c r="F36" t="str">
        <f t="shared" ref="F36:F43" si="3">D36</f>
        <v>PAGE</v>
      </c>
      <c r="G36" t="s">
        <v>31</v>
      </c>
      <c r="H36">
        <v>16.802297456993301</v>
      </c>
    </row>
    <row r="37" spans="1:8">
      <c r="A37" t="s">
        <v>1</v>
      </c>
      <c r="B37" t="s">
        <v>33</v>
      </c>
      <c r="C37" t="s">
        <v>18</v>
      </c>
      <c r="D37" t="s">
        <v>19</v>
      </c>
      <c r="E37" t="s">
        <v>18</v>
      </c>
      <c r="F37" t="str">
        <f t="shared" si="3"/>
        <v>DICE</v>
      </c>
      <c r="G37" t="s">
        <v>31</v>
      </c>
      <c r="H37">
        <v>8.7803188716182596</v>
      </c>
    </row>
    <row r="38" spans="1:8">
      <c r="A38" t="s">
        <v>1</v>
      </c>
      <c r="B38" t="s">
        <v>33</v>
      </c>
      <c r="C38" t="s">
        <v>20</v>
      </c>
      <c r="D38" t="s">
        <v>18</v>
      </c>
      <c r="E38" t="s">
        <v>20</v>
      </c>
      <c r="F38" t="str">
        <f t="shared" si="3"/>
        <v>FUND</v>
      </c>
      <c r="G38" t="s">
        <v>31</v>
      </c>
      <c r="H38">
        <v>8.54608302430848</v>
      </c>
    </row>
    <row r="39" spans="1:8">
      <c r="A39" t="s">
        <v>1</v>
      </c>
      <c r="B39" t="s">
        <v>33</v>
      </c>
      <c r="C39" t="s">
        <v>20</v>
      </c>
      <c r="D39" t="s">
        <v>20</v>
      </c>
      <c r="E39" t="s">
        <v>20</v>
      </c>
      <c r="F39" t="str">
        <f t="shared" si="3"/>
        <v>PAGE</v>
      </c>
      <c r="G39" t="s">
        <v>31</v>
      </c>
      <c r="H39">
        <v>16.965698014201699</v>
      </c>
    </row>
    <row r="40" spans="1:8">
      <c r="A40" t="s">
        <v>1</v>
      </c>
      <c r="B40" t="s">
        <v>33</v>
      </c>
      <c r="C40" t="s">
        <v>20</v>
      </c>
      <c r="D40" t="s">
        <v>19</v>
      </c>
      <c r="E40" t="s">
        <v>20</v>
      </c>
      <c r="F40" t="str">
        <f t="shared" si="3"/>
        <v>DICE</v>
      </c>
      <c r="G40" t="s">
        <v>31</v>
      </c>
      <c r="H40">
        <v>11.7503512930334</v>
      </c>
    </row>
    <row r="41" spans="1:8">
      <c r="A41" t="s">
        <v>1</v>
      </c>
      <c r="B41" t="s">
        <v>33</v>
      </c>
      <c r="C41" t="s">
        <v>19</v>
      </c>
      <c r="D41" t="s">
        <v>18</v>
      </c>
      <c r="E41" t="s">
        <v>19</v>
      </c>
      <c r="F41" t="str">
        <f t="shared" si="3"/>
        <v>FUND</v>
      </c>
      <c r="G41" t="s">
        <v>31</v>
      </c>
      <c r="H41">
        <v>9.8501058054343993</v>
      </c>
    </row>
    <row r="42" spans="1:8">
      <c r="A42" t="s">
        <v>1</v>
      </c>
      <c r="B42" t="s">
        <v>33</v>
      </c>
      <c r="C42" t="s">
        <v>19</v>
      </c>
      <c r="D42" t="s">
        <v>20</v>
      </c>
      <c r="E42" t="s">
        <v>19</v>
      </c>
      <c r="F42" t="str">
        <f t="shared" si="3"/>
        <v>PAGE</v>
      </c>
      <c r="G42" t="s">
        <v>31</v>
      </c>
      <c r="H42">
        <v>15.811528247077099</v>
      </c>
    </row>
    <row r="43" spans="1:8">
      <c r="A43" t="s">
        <v>1</v>
      </c>
      <c r="B43" t="s">
        <v>33</v>
      </c>
      <c r="C43" t="s">
        <v>19</v>
      </c>
      <c r="D43" t="s">
        <v>19</v>
      </c>
      <c r="E43" t="s">
        <v>19</v>
      </c>
      <c r="F43" t="str">
        <f t="shared" si="3"/>
        <v>DICE</v>
      </c>
      <c r="G43" t="s">
        <v>31</v>
      </c>
      <c r="H43">
        <v>12.1359105502045</v>
      </c>
    </row>
    <row r="44" spans="1:8">
      <c r="A44" t="s">
        <v>4</v>
      </c>
      <c r="B44" t="s">
        <v>27</v>
      </c>
      <c r="C44" t="s">
        <v>27</v>
      </c>
      <c r="D44" t="s">
        <v>18</v>
      </c>
      <c r="E44" t="s">
        <v>18</v>
      </c>
      <c r="F44" t="s">
        <v>18</v>
      </c>
      <c r="G44" t="s">
        <v>30</v>
      </c>
      <c r="H44">
        <v>3.4610261162820302</v>
      </c>
    </row>
    <row r="45" spans="1:8">
      <c r="A45" t="s">
        <v>4</v>
      </c>
      <c r="B45" t="s">
        <v>27</v>
      </c>
      <c r="C45" t="s">
        <v>27</v>
      </c>
      <c r="D45" t="s">
        <v>20</v>
      </c>
      <c r="E45" t="s">
        <v>20</v>
      </c>
      <c r="F45" t="s">
        <v>20</v>
      </c>
      <c r="G45" t="s">
        <v>30</v>
      </c>
      <c r="H45">
        <v>11.087417593540501</v>
      </c>
    </row>
    <row r="46" spans="1:8">
      <c r="A46" t="s">
        <v>3</v>
      </c>
      <c r="B46" t="s">
        <v>27</v>
      </c>
      <c r="C46" t="s">
        <v>27</v>
      </c>
      <c r="D46" t="s">
        <v>19</v>
      </c>
      <c r="E46" t="s">
        <v>19</v>
      </c>
      <c r="F46" t="s">
        <v>19</v>
      </c>
      <c r="G46" t="s">
        <v>30</v>
      </c>
      <c r="H46">
        <v>7.61444541333384</v>
      </c>
    </row>
    <row r="47" spans="1:8">
      <c r="A47" t="s">
        <v>3</v>
      </c>
      <c r="B47" t="s">
        <v>32</v>
      </c>
      <c r="C47" t="s">
        <v>18</v>
      </c>
      <c r="D47" t="s">
        <v>18</v>
      </c>
      <c r="E47" t="s">
        <v>18</v>
      </c>
      <c r="F47" t="str">
        <f>E47</f>
        <v>FUND</v>
      </c>
      <c r="G47" t="s">
        <v>31</v>
      </c>
      <c r="H47">
        <v>3.4610261162820302</v>
      </c>
    </row>
    <row r="48" spans="1:8">
      <c r="A48" t="s">
        <v>3</v>
      </c>
      <c r="B48" t="s">
        <v>32</v>
      </c>
      <c r="C48" t="s">
        <v>18</v>
      </c>
      <c r="D48" t="s">
        <v>18</v>
      </c>
      <c r="E48" t="s">
        <v>20</v>
      </c>
      <c r="F48" t="str">
        <f t="shared" ref="F48:F55" si="4">E48</f>
        <v>PAGE</v>
      </c>
      <c r="G48" t="s">
        <v>31</v>
      </c>
      <c r="H48">
        <v>4.9637584987908001</v>
      </c>
    </row>
    <row r="49" spans="1:8">
      <c r="A49" t="s">
        <v>3</v>
      </c>
      <c r="B49" t="s">
        <v>32</v>
      </c>
      <c r="C49" t="s">
        <v>18</v>
      </c>
      <c r="D49" t="s">
        <v>18</v>
      </c>
      <c r="E49" t="s">
        <v>19</v>
      </c>
      <c r="F49" t="str">
        <f t="shared" si="4"/>
        <v>DICE</v>
      </c>
      <c r="G49" t="s">
        <v>31</v>
      </c>
      <c r="H49">
        <v>6.0459943183765601</v>
      </c>
    </row>
    <row r="50" spans="1:8">
      <c r="A50" t="s">
        <v>3</v>
      </c>
      <c r="B50" t="s">
        <v>32</v>
      </c>
      <c r="C50" t="s">
        <v>20</v>
      </c>
      <c r="D50" t="s">
        <v>20</v>
      </c>
      <c r="E50" t="s">
        <v>18</v>
      </c>
      <c r="F50" t="str">
        <f t="shared" si="4"/>
        <v>FUND</v>
      </c>
      <c r="G50" t="s">
        <v>31</v>
      </c>
      <c r="H50">
        <v>13.4200673651</v>
      </c>
    </row>
    <row r="51" spans="1:8">
      <c r="A51" t="s">
        <v>3</v>
      </c>
      <c r="B51" t="s">
        <v>32</v>
      </c>
      <c r="C51" t="s">
        <v>20</v>
      </c>
      <c r="D51" t="s">
        <v>20</v>
      </c>
      <c r="E51" t="s">
        <v>20</v>
      </c>
      <c r="F51" t="str">
        <f t="shared" si="4"/>
        <v>PAGE</v>
      </c>
      <c r="G51" t="s">
        <v>31</v>
      </c>
      <c r="H51">
        <v>11.087417593540501</v>
      </c>
    </row>
    <row r="52" spans="1:8">
      <c r="A52" t="s">
        <v>3</v>
      </c>
      <c r="B52" t="s">
        <v>32</v>
      </c>
      <c r="C52" t="s">
        <v>20</v>
      </c>
      <c r="D52" t="s">
        <v>20</v>
      </c>
      <c r="E52" t="s">
        <v>19</v>
      </c>
      <c r="F52" t="str">
        <f t="shared" si="4"/>
        <v>DICE</v>
      </c>
      <c r="G52" t="s">
        <v>31</v>
      </c>
      <c r="H52">
        <v>9.9953384999972492</v>
      </c>
    </row>
    <row r="53" spans="1:8">
      <c r="A53" t="s">
        <v>3</v>
      </c>
      <c r="B53" t="s">
        <v>32</v>
      </c>
      <c r="C53" t="s">
        <v>19</v>
      </c>
      <c r="D53" t="s">
        <v>19</v>
      </c>
      <c r="E53" t="s">
        <v>18</v>
      </c>
      <c r="F53" t="str">
        <f t="shared" si="4"/>
        <v>FUND</v>
      </c>
      <c r="G53" t="s">
        <v>31</v>
      </c>
      <c r="H53">
        <v>7.7104582582508199</v>
      </c>
    </row>
    <row r="54" spans="1:8">
      <c r="A54" t="s">
        <v>3</v>
      </c>
      <c r="B54" t="s">
        <v>32</v>
      </c>
      <c r="C54" t="s">
        <v>19</v>
      </c>
      <c r="D54" t="s">
        <v>19</v>
      </c>
      <c r="E54" t="s">
        <v>20</v>
      </c>
      <c r="F54" t="str">
        <f t="shared" si="4"/>
        <v>PAGE</v>
      </c>
      <c r="G54" t="s">
        <v>31</v>
      </c>
      <c r="H54">
        <v>8.0280564615351508</v>
      </c>
    </row>
    <row r="55" spans="1:8">
      <c r="A55" t="s">
        <v>3</v>
      </c>
      <c r="B55" t="s">
        <v>32</v>
      </c>
      <c r="C55" t="s">
        <v>19</v>
      </c>
      <c r="D55" t="s">
        <v>19</v>
      </c>
      <c r="E55" t="s">
        <v>19</v>
      </c>
      <c r="F55" t="str">
        <f t="shared" si="4"/>
        <v>DICE</v>
      </c>
      <c r="G55" t="s">
        <v>31</v>
      </c>
      <c r="H55">
        <v>7.61444541333384</v>
      </c>
    </row>
    <row r="56" spans="1:8">
      <c r="A56" t="s">
        <v>3</v>
      </c>
      <c r="B56" t="s">
        <v>33</v>
      </c>
      <c r="C56" t="s">
        <v>18</v>
      </c>
      <c r="D56" t="s">
        <v>18</v>
      </c>
      <c r="E56" t="s">
        <v>18</v>
      </c>
      <c r="F56" t="str">
        <f>D56</f>
        <v>FUND</v>
      </c>
      <c r="G56" t="s">
        <v>31</v>
      </c>
      <c r="H56">
        <v>3.4610261162820302</v>
      </c>
    </row>
    <row r="57" spans="1:8">
      <c r="A57" t="s">
        <v>3</v>
      </c>
      <c r="B57" t="s">
        <v>33</v>
      </c>
      <c r="C57" t="s">
        <v>18</v>
      </c>
      <c r="D57" t="s">
        <v>20</v>
      </c>
      <c r="E57" t="s">
        <v>18</v>
      </c>
      <c r="F57" t="str">
        <f t="shared" ref="F57:F64" si="5">D57</f>
        <v>PAGE</v>
      </c>
      <c r="G57" t="s">
        <v>31</v>
      </c>
      <c r="H57">
        <v>13.4200673651</v>
      </c>
    </row>
    <row r="58" spans="1:8">
      <c r="A58" t="s">
        <v>3</v>
      </c>
      <c r="B58" t="s">
        <v>33</v>
      </c>
      <c r="C58" t="s">
        <v>18</v>
      </c>
      <c r="D58" t="s">
        <v>19</v>
      </c>
      <c r="E58" t="s">
        <v>18</v>
      </c>
      <c r="F58" t="str">
        <f t="shared" si="5"/>
        <v>DICE</v>
      </c>
      <c r="G58" t="s">
        <v>31</v>
      </c>
      <c r="H58">
        <v>7.7104582582508199</v>
      </c>
    </row>
    <row r="59" spans="1:8">
      <c r="A59" t="s">
        <v>3</v>
      </c>
      <c r="B59" t="s">
        <v>33</v>
      </c>
      <c r="C59" t="s">
        <v>20</v>
      </c>
      <c r="D59" t="s">
        <v>18</v>
      </c>
      <c r="E59" t="s">
        <v>20</v>
      </c>
      <c r="F59" t="str">
        <f t="shared" si="5"/>
        <v>FUND</v>
      </c>
      <c r="G59" t="s">
        <v>31</v>
      </c>
      <c r="H59">
        <v>4.9637584987908001</v>
      </c>
    </row>
    <row r="60" spans="1:8">
      <c r="A60" t="s">
        <v>3</v>
      </c>
      <c r="B60" t="s">
        <v>33</v>
      </c>
      <c r="C60" t="s">
        <v>20</v>
      </c>
      <c r="D60" t="s">
        <v>20</v>
      </c>
      <c r="E60" t="s">
        <v>20</v>
      </c>
      <c r="F60" t="str">
        <f t="shared" si="5"/>
        <v>PAGE</v>
      </c>
      <c r="G60" t="s">
        <v>31</v>
      </c>
      <c r="H60">
        <v>11.087417593540501</v>
      </c>
    </row>
    <row r="61" spans="1:8">
      <c r="A61" t="s">
        <v>3</v>
      </c>
      <c r="B61" t="s">
        <v>33</v>
      </c>
      <c r="C61" t="s">
        <v>20</v>
      </c>
      <c r="D61" t="s">
        <v>19</v>
      </c>
      <c r="E61" t="s">
        <v>20</v>
      </c>
      <c r="F61" t="str">
        <f t="shared" si="5"/>
        <v>DICE</v>
      </c>
      <c r="G61" t="s">
        <v>31</v>
      </c>
      <c r="H61">
        <v>8.0280564615351508</v>
      </c>
    </row>
    <row r="62" spans="1:8">
      <c r="A62" t="s">
        <v>3</v>
      </c>
      <c r="B62" t="s">
        <v>33</v>
      </c>
      <c r="C62" t="s">
        <v>19</v>
      </c>
      <c r="D62" t="s">
        <v>18</v>
      </c>
      <c r="E62" t="s">
        <v>19</v>
      </c>
      <c r="F62" t="str">
        <f t="shared" si="5"/>
        <v>FUND</v>
      </c>
      <c r="G62" t="s">
        <v>31</v>
      </c>
      <c r="H62">
        <v>6.0459943183765601</v>
      </c>
    </row>
    <row r="63" spans="1:8">
      <c r="A63" t="s">
        <v>3</v>
      </c>
      <c r="B63" t="s">
        <v>33</v>
      </c>
      <c r="C63" t="s">
        <v>19</v>
      </c>
      <c r="D63" t="s">
        <v>20</v>
      </c>
      <c r="E63" t="s">
        <v>19</v>
      </c>
      <c r="F63" t="str">
        <f t="shared" si="5"/>
        <v>PAGE</v>
      </c>
      <c r="G63" t="s">
        <v>31</v>
      </c>
      <c r="H63">
        <v>9.9953384999972492</v>
      </c>
    </row>
    <row r="64" spans="1:8">
      <c r="A64" t="s">
        <v>3</v>
      </c>
      <c r="B64" t="s">
        <v>33</v>
      </c>
      <c r="C64" t="s">
        <v>19</v>
      </c>
      <c r="D64" t="s">
        <v>19</v>
      </c>
      <c r="E64" t="s">
        <v>19</v>
      </c>
      <c r="F64" t="str">
        <f t="shared" si="5"/>
        <v>DICE</v>
      </c>
      <c r="G64" t="s">
        <v>31</v>
      </c>
      <c r="H64">
        <v>7.61444541333384</v>
      </c>
    </row>
    <row r="65" spans="1:8">
      <c r="A65" t="s">
        <v>6</v>
      </c>
      <c r="B65" t="s">
        <v>27</v>
      </c>
      <c r="C65" t="s">
        <v>27</v>
      </c>
      <c r="D65" t="s">
        <v>18</v>
      </c>
      <c r="E65" t="s">
        <v>18</v>
      </c>
      <c r="F65" t="s">
        <v>18</v>
      </c>
      <c r="G65" t="s">
        <v>30</v>
      </c>
      <c r="H65">
        <v>2.9720227285751801</v>
      </c>
    </row>
    <row r="66" spans="1:8">
      <c r="A66" t="s">
        <v>6</v>
      </c>
      <c r="B66" t="s">
        <v>27</v>
      </c>
      <c r="C66" t="s">
        <v>27</v>
      </c>
      <c r="D66" t="s">
        <v>20</v>
      </c>
      <c r="E66" t="s">
        <v>20</v>
      </c>
      <c r="F66" t="s">
        <v>20</v>
      </c>
      <c r="G66" t="s">
        <v>30</v>
      </c>
      <c r="H66">
        <v>15.0273094616959</v>
      </c>
    </row>
    <row r="67" spans="1:8">
      <c r="A67" t="s">
        <v>5</v>
      </c>
      <c r="B67" t="s">
        <v>27</v>
      </c>
      <c r="C67" t="s">
        <v>27</v>
      </c>
      <c r="D67" t="s">
        <v>19</v>
      </c>
      <c r="E67" t="s">
        <v>19</v>
      </c>
      <c r="F67" t="s">
        <v>19</v>
      </c>
      <c r="G67" t="s">
        <v>30</v>
      </c>
      <c r="H67">
        <v>10.5938927382511</v>
      </c>
    </row>
    <row r="68" spans="1:8">
      <c r="A68" t="s">
        <v>5</v>
      </c>
      <c r="B68" t="s">
        <v>32</v>
      </c>
      <c r="C68" t="s">
        <v>18</v>
      </c>
      <c r="D68" t="s">
        <v>18</v>
      </c>
      <c r="E68" t="s">
        <v>18</v>
      </c>
      <c r="F68" t="str">
        <f>E68</f>
        <v>FUND</v>
      </c>
      <c r="G68" t="s">
        <v>31</v>
      </c>
      <c r="H68">
        <v>2.9720227285751801</v>
      </c>
    </row>
    <row r="69" spans="1:8">
      <c r="A69" t="s">
        <v>5</v>
      </c>
      <c r="B69" t="s">
        <v>32</v>
      </c>
      <c r="C69" t="s">
        <v>18</v>
      </c>
      <c r="D69" t="s">
        <v>18</v>
      </c>
      <c r="E69" t="s">
        <v>20</v>
      </c>
      <c r="F69" t="str">
        <f t="shared" ref="F69:F76" si="6">E69</f>
        <v>PAGE</v>
      </c>
      <c r="G69" t="s">
        <v>31</v>
      </c>
      <c r="H69">
        <v>7.1992043241988002</v>
      </c>
    </row>
    <row r="70" spans="1:8">
      <c r="A70" t="s">
        <v>5</v>
      </c>
      <c r="B70" t="s">
        <v>32</v>
      </c>
      <c r="C70" t="s">
        <v>18</v>
      </c>
      <c r="D70" t="s">
        <v>18</v>
      </c>
      <c r="E70" t="s">
        <v>19</v>
      </c>
      <c r="F70" t="str">
        <f t="shared" si="6"/>
        <v>DICE</v>
      </c>
      <c r="G70" t="s">
        <v>31</v>
      </c>
      <c r="H70">
        <v>8.6533537576116597</v>
      </c>
    </row>
    <row r="71" spans="1:8">
      <c r="A71" t="s">
        <v>5</v>
      </c>
      <c r="B71" t="s">
        <v>32</v>
      </c>
      <c r="C71" t="s">
        <v>20</v>
      </c>
      <c r="D71" t="s">
        <v>20</v>
      </c>
      <c r="E71" t="s">
        <v>18</v>
      </c>
      <c r="F71" t="str">
        <f t="shared" si="6"/>
        <v>FUND</v>
      </c>
      <c r="G71" t="s">
        <v>31</v>
      </c>
      <c r="H71">
        <v>15.110432724264699</v>
      </c>
    </row>
    <row r="72" spans="1:8">
      <c r="A72" t="s">
        <v>5</v>
      </c>
      <c r="B72" t="s">
        <v>32</v>
      </c>
      <c r="C72" t="s">
        <v>20</v>
      </c>
      <c r="D72" t="s">
        <v>20</v>
      </c>
      <c r="E72" t="s">
        <v>20</v>
      </c>
      <c r="F72" t="str">
        <f t="shared" si="6"/>
        <v>PAGE</v>
      </c>
      <c r="G72" t="s">
        <v>31</v>
      </c>
      <c r="H72">
        <v>15.0273094616959</v>
      </c>
    </row>
    <row r="73" spans="1:8">
      <c r="A73" t="s">
        <v>5</v>
      </c>
      <c r="B73" t="s">
        <v>32</v>
      </c>
      <c r="C73" t="s">
        <v>20</v>
      </c>
      <c r="D73" t="s">
        <v>20</v>
      </c>
      <c r="E73" t="s">
        <v>19</v>
      </c>
      <c r="F73" t="str">
        <f t="shared" si="6"/>
        <v>DICE</v>
      </c>
      <c r="G73" t="s">
        <v>31</v>
      </c>
      <c r="H73">
        <v>13.8932915526894</v>
      </c>
    </row>
    <row r="74" spans="1:8">
      <c r="A74" t="s">
        <v>5</v>
      </c>
      <c r="B74" t="s">
        <v>32</v>
      </c>
      <c r="C74" t="s">
        <v>19</v>
      </c>
      <c r="D74" t="s">
        <v>19</v>
      </c>
      <c r="E74" t="s">
        <v>18</v>
      </c>
      <c r="F74" t="str">
        <f t="shared" si="6"/>
        <v>FUND</v>
      </c>
      <c r="G74" t="s">
        <v>31</v>
      </c>
      <c r="H74">
        <v>7.4578774003006103</v>
      </c>
    </row>
    <row r="75" spans="1:8">
      <c r="A75" t="s">
        <v>5</v>
      </c>
      <c r="B75" t="s">
        <v>32</v>
      </c>
      <c r="C75" t="s">
        <v>19</v>
      </c>
      <c r="D75" t="s">
        <v>19</v>
      </c>
      <c r="E75" t="s">
        <v>20</v>
      </c>
      <c r="F75" t="str">
        <f t="shared" si="6"/>
        <v>PAGE</v>
      </c>
      <c r="G75" t="s">
        <v>31</v>
      </c>
      <c r="H75">
        <v>10.4314777207536</v>
      </c>
    </row>
    <row r="76" spans="1:8">
      <c r="A76" t="s">
        <v>5</v>
      </c>
      <c r="B76" t="s">
        <v>32</v>
      </c>
      <c r="C76" t="s">
        <v>19</v>
      </c>
      <c r="D76" t="s">
        <v>19</v>
      </c>
      <c r="E76" t="s">
        <v>19</v>
      </c>
      <c r="F76" t="str">
        <f t="shared" si="6"/>
        <v>DICE</v>
      </c>
      <c r="G76" t="s">
        <v>31</v>
      </c>
      <c r="H76">
        <v>10.5938927382511</v>
      </c>
    </row>
    <row r="77" spans="1:8">
      <c r="A77" t="s">
        <v>5</v>
      </c>
      <c r="B77" t="s">
        <v>33</v>
      </c>
      <c r="C77" t="s">
        <v>18</v>
      </c>
      <c r="D77" t="s">
        <v>18</v>
      </c>
      <c r="E77" t="s">
        <v>18</v>
      </c>
      <c r="F77" t="str">
        <f>D77</f>
        <v>FUND</v>
      </c>
      <c r="G77" t="s">
        <v>31</v>
      </c>
      <c r="H77">
        <v>2.9720227285751801</v>
      </c>
    </row>
    <row r="78" spans="1:8">
      <c r="A78" t="s">
        <v>5</v>
      </c>
      <c r="B78" t="s">
        <v>33</v>
      </c>
      <c r="C78" t="s">
        <v>18</v>
      </c>
      <c r="D78" t="s">
        <v>20</v>
      </c>
      <c r="E78" t="s">
        <v>18</v>
      </c>
      <c r="F78" t="str">
        <f t="shared" ref="F78:F85" si="7">D78</f>
        <v>PAGE</v>
      </c>
      <c r="G78" t="s">
        <v>31</v>
      </c>
      <c r="H78">
        <v>15.110432724264699</v>
      </c>
    </row>
    <row r="79" spans="1:8">
      <c r="A79" t="s">
        <v>5</v>
      </c>
      <c r="B79" t="s">
        <v>33</v>
      </c>
      <c r="C79" t="s">
        <v>18</v>
      </c>
      <c r="D79" t="s">
        <v>19</v>
      </c>
      <c r="E79" t="s">
        <v>18</v>
      </c>
      <c r="F79" t="str">
        <f t="shared" si="7"/>
        <v>DICE</v>
      </c>
      <c r="G79" t="s">
        <v>31</v>
      </c>
      <c r="H79">
        <v>7.4578774003006103</v>
      </c>
    </row>
    <row r="80" spans="1:8">
      <c r="A80" t="s">
        <v>5</v>
      </c>
      <c r="B80" t="s">
        <v>33</v>
      </c>
      <c r="C80" t="s">
        <v>20</v>
      </c>
      <c r="D80" t="s">
        <v>18</v>
      </c>
      <c r="E80" t="s">
        <v>20</v>
      </c>
      <c r="F80" t="str">
        <f t="shared" si="7"/>
        <v>FUND</v>
      </c>
      <c r="G80" t="s">
        <v>31</v>
      </c>
      <c r="H80">
        <v>7.1992043241988002</v>
      </c>
    </row>
    <row r="81" spans="1:8">
      <c r="A81" t="s">
        <v>5</v>
      </c>
      <c r="B81" t="s">
        <v>33</v>
      </c>
      <c r="C81" t="s">
        <v>20</v>
      </c>
      <c r="D81" t="s">
        <v>20</v>
      </c>
      <c r="E81" t="s">
        <v>20</v>
      </c>
      <c r="F81" t="str">
        <f t="shared" si="7"/>
        <v>PAGE</v>
      </c>
      <c r="G81" t="s">
        <v>31</v>
      </c>
      <c r="H81">
        <v>15.0273094616959</v>
      </c>
    </row>
    <row r="82" spans="1:8">
      <c r="A82" t="s">
        <v>5</v>
      </c>
      <c r="B82" t="s">
        <v>33</v>
      </c>
      <c r="C82" t="s">
        <v>20</v>
      </c>
      <c r="D82" t="s">
        <v>19</v>
      </c>
      <c r="E82" t="s">
        <v>20</v>
      </c>
      <c r="F82" t="str">
        <f t="shared" si="7"/>
        <v>DICE</v>
      </c>
      <c r="G82" t="s">
        <v>31</v>
      </c>
      <c r="H82">
        <v>10.4314777207536</v>
      </c>
    </row>
    <row r="83" spans="1:8">
      <c r="A83" t="s">
        <v>5</v>
      </c>
      <c r="B83" t="s">
        <v>33</v>
      </c>
      <c r="C83" t="s">
        <v>19</v>
      </c>
      <c r="D83" t="s">
        <v>18</v>
      </c>
      <c r="E83" t="s">
        <v>19</v>
      </c>
      <c r="F83" t="str">
        <f t="shared" si="7"/>
        <v>FUND</v>
      </c>
      <c r="G83" t="s">
        <v>31</v>
      </c>
      <c r="H83">
        <v>8.6533537576116597</v>
      </c>
    </row>
    <row r="84" spans="1:8">
      <c r="A84" t="s">
        <v>5</v>
      </c>
      <c r="B84" t="s">
        <v>33</v>
      </c>
      <c r="C84" t="s">
        <v>19</v>
      </c>
      <c r="D84" t="s">
        <v>20</v>
      </c>
      <c r="E84" t="s">
        <v>19</v>
      </c>
      <c r="F84" t="str">
        <f t="shared" si="7"/>
        <v>PAGE</v>
      </c>
      <c r="G84" t="s">
        <v>31</v>
      </c>
      <c r="H84">
        <v>13.8932915526894</v>
      </c>
    </row>
    <row r="85" spans="1:8">
      <c r="A85" t="s">
        <v>5</v>
      </c>
      <c r="B85" t="s">
        <v>33</v>
      </c>
      <c r="C85" t="s">
        <v>19</v>
      </c>
      <c r="D85" t="s">
        <v>19</v>
      </c>
      <c r="E85" t="s">
        <v>19</v>
      </c>
      <c r="F85" t="str">
        <f t="shared" si="7"/>
        <v>DICE</v>
      </c>
      <c r="G85" t="s">
        <v>31</v>
      </c>
      <c r="H85">
        <v>10.5938927382511</v>
      </c>
    </row>
    <row r="86" spans="1:8">
      <c r="A86" t="s">
        <v>8</v>
      </c>
      <c r="B86" t="s">
        <v>27</v>
      </c>
      <c r="C86" t="s">
        <v>27</v>
      </c>
      <c r="D86" t="s">
        <v>18</v>
      </c>
      <c r="E86" t="s">
        <v>18</v>
      </c>
      <c r="F86" t="s">
        <v>18</v>
      </c>
      <c r="G86" t="s">
        <v>30</v>
      </c>
      <c r="H86">
        <v>8.8616334028251398</v>
      </c>
    </row>
    <row r="87" spans="1:8">
      <c r="A87" t="s">
        <v>8</v>
      </c>
      <c r="B87" t="s">
        <v>27</v>
      </c>
      <c r="C87" t="s">
        <v>27</v>
      </c>
      <c r="D87" t="s">
        <v>20</v>
      </c>
      <c r="E87" t="s">
        <v>20</v>
      </c>
      <c r="F87" t="s">
        <v>20</v>
      </c>
      <c r="G87" t="s">
        <v>30</v>
      </c>
      <c r="H87">
        <v>34.623728943740502</v>
      </c>
    </row>
    <row r="88" spans="1:8">
      <c r="A88" t="s">
        <v>7</v>
      </c>
      <c r="B88" t="s">
        <v>27</v>
      </c>
      <c r="C88" t="s">
        <v>27</v>
      </c>
      <c r="D88" t="s">
        <v>19</v>
      </c>
      <c r="E88" t="s">
        <v>19</v>
      </c>
      <c r="F88" t="s">
        <v>19</v>
      </c>
      <c r="G88" t="s">
        <v>30</v>
      </c>
      <c r="H88">
        <v>23.401281396791301</v>
      </c>
    </row>
    <row r="89" spans="1:8">
      <c r="A89" t="s">
        <v>7</v>
      </c>
      <c r="B89" t="s">
        <v>32</v>
      </c>
      <c r="C89" t="s">
        <v>18</v>
      </c>
      <c r="D89" t="s">
        <v>18</v>
      </c>
      <c r="E89" t="s">
        <v>18</v>
      </c>
      <c r="F89" t="str">
        <f>E89</f>
        <v>FUND</v>
      </c>
      <c r="G89" t="s">
        <v>31</v>
      </c>
      <c r="H89">
        <v>8.8616334028251398</v>
      </c>
    </row>
    <row r="90" spans="1:8">
      <c r="A90" t="s">
        <v>7</v>
      </c>
      <c r="B90" t="s">
        <v>32</v>
      </c>
      <c r="C90" t="s">
        <v>18</v>
      </c>
      <c r="D90" t="s">
        <v>18</v>
      </c>
      <c r="E90" t="s">
        <v>20</v>
      </c>
      <c r="F90" t="str">
        <f t="shared" ref="F90:F97" si="8">E90</f>
        <v>PAGE</v>
      </c>
      <c r="G90" t="s">
        <v>31</v>
      </c>
      <c r="H90">
        <v>17.553320492165</v>
      </c>
    </row>
    <row r="91" spans="1:8">
      <c r="A91" t="s">
        <v>7</v>
      </c>
      <c r="B91" t="s">
        <v>32</v>
      </c>
      <c r="C91" t="s">
        <v>18</v>
      </c>
      <c r="D91" t="s">
        <v>18</v>
      </c>
      <c r="E91" t="s">
        <v>19</v>
      </c>
      <c r="F91" t="str">
        <f t="shared" si="8"/>
        <v>DICE</v>
      </c>
      <c r="G91" t="s">
        <v>31</v>
      </c>
      <c r="H91">
        <v>18.498181803900899</v>
      </c>
    </row>
    <row r="92" spans="1:8">
      <c r="A92" t="s">
        <v>7</v>
      </c>
      <c r="B92" t="s">
        <v>32</v>
      </c>
      <c r="C92" t="s">
        <v>20</v>
      </c>
      <c r="D92" t="s">
        <v>20</v>
      </c>
      <c r="E92" t="s">
        <v>18</v>
      </c>
      <c r="F92" t="str">
        <f t="shared" si="8"/>
        <v>FUND</v>
      </c>
      <c r="G92" t="s">
        <v>31</v>
      </c>
      <c r="H92">
        <v>30.5590163462319</v>
      </c>
    </row>
    <row r="93" spans="1:8">
      <c r="A93" t="s">
        <v>7</v>
      </c>
      <c r="B93" t="s">
        <v>32</v>
      </c>
      <c r="C93" t="s">
        <v>20</v>
      </c>
      <c r="D93" t="s">
        <v>20</v>
      </c>
      <c r="E93" t="s">
        <v>20</v>
      </c>
      <c r="F93" t="str">
        <f t="shared" si="8"/>
        <v>PAGE</v>
      </c>
      <c r="G93" t="s">
        <v>31</v>
      </c>
      <c r="H93">
        <v>34.623728943740502</v>
      </c>
    </row>
    <row r="94" spans="1:8">
      <c r="A94" t="s">
        <v>7</v>
      </c>
      <c r="B94" t="s">
        <v>32</v>
      </c>
      <c r="C94" t="s">
        <v>20</v>
      </c>
      <c r="D94" t="s">
        <v>20</v>
      </c>
      <c r="E94" t="s">
        <v>19</v>
      </c>
      <c r="F94" t="str">
        <f t="shared" si="8"/>
        <v>DICE</v>
      </c>
      <c r="G94" t="s">
        <v>31</v>
      </c>
      <c r="H94">
        <v>31.183006385973702</v>
      </c>
    </row>
    <row r="95" spans="1:8">
      <c r="A95" t="s">
        <v>7</v>
      </c>
      <c r="B95" t="s">
        <v>32</v>
      </c>
      <c r="C95" t="s">
        <v>19</v>
      </c>
      <c r="D95" t="s">
        <v>19</v>
      </c>
      <c r="E95" t="s">
        <v>18</v>
      </c>
      <c r="F95" t="str">
        <f t="shared" si="8"/>
        <v>FUND</v>
      </c>
      <c r="G95" t="s">
        <v>31</v>
      </c>
      <c r="H95">
        <v>16.081120750644502</v>
      </c>
    </row>
    <row r="96" spans="1:8">
      <c r="A96" t="s">
        <v>7</v>
      </c>
      <c r="B96" t="s">
        <v>32</v>
      </c>
      <c r="C96" t="s">
        <v>19</v>
      </c>
      <c r="D96" t="s">
        <v>19</v>
      </c>
      <c r="E96" t="s">
        <v>20</v>
      </c>
      <c r="F96" t="str">
        <f t="shared" si="8"/>
        <v>PAGE</v>
      </c>
      <c r="G96" t="s">
        <v>31</v>
      </c>
      <c r="H96">
        <v>24.0761526027222</v>
      </c>
    </row>
    <row r="97" spans="1:8">
      <c r="A97" t="s">
        <v>7</v>
      </c>
      <c r="B97" t="s">
        <v>32</v>
      </c>
      <c r="C97" t="s">
        <v>19</v>
      </c>
      <c r="D97" t="s">
        <v>19</v>
      </c>
      <c r="E97" t="s">
        <v>19</v>
      </c>
      <c r="F97" t="str">
        <f t="shared" si="8"/>
        <v>DICE</v>
      </c>
      <c r="G97" t="s">
        <v>31</v>
      </c>
      <c r="H97">
        <v>23.401281396791301</v>
      </c>
    </row>
    <row r="98" spans="1:8">
      <c r="A98" t="s">
        <v>7</v>
      </c>
      <c r="B98" t="s">
        <v>33</v>
      </c>
      <c r="C98" t="s">
        <v>18</v>
      </c>
      <c r="D98" t="s">
        <v>18</v>
      </c>
      <c r="E98" t="s">
        <v>18</v>
      </c>
      <c r="F98" t="str">
        <f>D98</f>
        <v>FUND</v>
      </c>
      <c r="G98" t="s">
        <v>31</v>
      </c>
      <c r="H98">
        <v>8.8616334028251398</v>
      </c>
    </row>
    <row r="99" spans="1:8">
      <c r="A99" t="s">
        <v>7</v>
      </c>
      <c r="B99" t="s">
        <v>33</v>
      </c>
      <c r="C99" t="s">
        <v>18</v>
      </c>
      <c r="D99" t="s">
        <v>20</v>
      </c>
      <c r="E99" t="s">
        <v>18</v>
      </c>
      <c r="F99" t="str">
        <f t="shared" ref="F99:F106" si="9">D99</f>
        <v>PAGE</v>
      </c>
      <c r="G99" t="s">
        <v>31</v>
      </c>
      <c r="H99">
        <v>30.5590163462319</v>
      </c>
    </row>
    <row r="100" spans="1:8">
      <c r="A100" t="s">
        <v>7</v>
      </c>
      <c r="B100" t="s">
        <v>33</v>
      </c>
      <c r="C100" t="s">
        <v>18</v>
      </c>
      <c r="D100" t="s">
        <v>19</v>
      </c>
      <c r="E100" t="s">
        <v>18</v>
      </c>
      <c r="F100" t="str">
        <f t="shared" si="9"/>
        <v>DICE</v>
      </c>
      <c r="G100" t="s">
        <v>31</v>
      </c>
      <c r="H100">
        <v>16.081120750644502</v>
      </c>
    </row>
    <row r="101" spans="1:8">
      <c r="A101" t="s">
        <v>7</v>
      </c>
      <c r="B101" t="s">
        <v>33</v>
      </c>
      <c r="C101" t="s">
        <v>20</v>
      </c>
      <c r="D101" t="s">
        <v>18</v>
      </c>
      <c r="E101" t="s">
        <v>20</v>
      </c>
      <c r="F101" t="str">
        <f t="shared" si="9"/>
        <v>FUND</v>
      </c>
      <c r="G101" t="s">
        <v>31</v>
      </c>
      <c r="H101">
        <v>17.553320492165</v>
      </c>
    </row>
    <row r="102" spans="1:8">
      <c r="A102" t="s">
        <v>7</v>
      </c>
      <c r="B102" t="s">
        <v>33</v>
      </c>
      <c r="C102" t="s">
        <v>20</v>
      </c>
      <c r="D102" t="s">
        <v>20</v>
      </c>
      <c r="E102" t="s">
        <v>20</v>
      </c>
      <c r="F102" t="str">
        <f t="shared" si="9"/>
        <v>PAGE</v>
      </c>
      <c r="G102" t="s">
        <v>31</v>
      </c>
      <c r="H102">
        <v>34.623728943740502</v>
      </c>
    </row>
    <row r="103" spans="1:8">
      <c r="A103" t="s">
        <v>7</v>
      </c>
      <c r="B103" t="s">
        <v>33</v>
      </c>
      <c r="C103" t="s">
        <v>20</v>
      </c>
      <c r="D103" t="s">
        <v>19</v>
      </c>
      <c r="E103" t="s">
        <v>20</v>
      </c>
      <c r="F103" t="str">
        <f t="shared" si="9"/>
        <v>DICE</v>
      </c>
      <c r="G103" t="s">
        <v>31</v>
      </c>
      <c r="H103">
        <v>24.0761526027222</v>
      </c>
    </row>
    <row r="104" spans="1:8">
      <c r="A104" t="s">
        <v>7</v>
      </c>
      <c r="B104" t="s">
        <v>33</v>
      </c>
      <c r="C104" t="s">
        <v>19</v>
      </c>
      <c r="D104" t="s">
        <v>18</v>
      </c>
      <c r="E104" t="s">
        <v>19</v>
      </c>
      <c r="F104" t="str">
        <f t="shared" si="9"/>
        <v>FUND</v>
      </c>
      <c r="G104" t="s">
        <v>31</v>
      </c>
      <c r="H104">
        <v>18.498181803900899</v>
      </c>
    </row>
    <row r="105" spans="1:8">
      <c r="A105" t="s">
        <v>7</v>
      </c>
      <c r="B105" t="s">
        <v>33</v>
      </c>
      <c r="C105" t="s">
        <v>19</v>
      </c>
      <c r="D105" t="s">
        <v>20</v>
      </c>
      <c r="E105" t="s">
        <v>19</v>
      </c>
      <c r="F105" t="str">
        <f t="shared" si="9"/>
        <v>PAGE</v>
      </c>
      <c r="G105" t="s">
        <v>31</v>
      </c>
      <c r="H105">
        <v>31.183006385973702</v>
      </c>
    </row>
    <row r="106" spans="1:8">
      <c r="A106" t="s">
        <v>7</v>
      </c>
      <c r="B106" t="s">
        <v>33</v>
      </c>
      <c r="C106" t="s">
        <v>19</v>
      </c>
      <c r="D106" t="s">
        <v>19</v>
      </c>
      <c r="E106" t="s">
        <v>19</v>
      </c>
      <c r="F106" t="str">
        <f t="shared" si="9"/>
        <v>DICE</v>
      </c>
      <c r="G106" t="s">
        <v>31</v>
      </c>
      <c r="H106">
        <v>23.401281396791301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C2F-8631-3C47-99CB-F113C4855E3E}">
  <dimension ref="A1:AG24"/>
  <sheetViews>
    <sheetView workbookViewId="0">
      <selection activeCell="F20" sqref="F20"/>
    </sheetView>
  </sheetViews>
  <sheetFormatPr baseColWidth="10" defaultRowHeight="16"/>
  <cols>
    <col min="3" max="3" width="12" bestFit="1" customWidth="1"/>
    <col min="4" max="4" width="13" bestFit="1" customWidth="1"/>
    <col min="8" max="8" width="11.5" bestFit="1" customWidth="1"/>
    <col min="11" max="11" width="12" bestFit="1" customWidth="1"/>
    <col min="14" max="14" width="12" bestFit="1" customWidth="1"/>
  </cols>
  <sheetData>
    <row r="1" spans="1:33">
      <c r="A1" t="s">
        <v>9</v>
      </c>
      <c r="L1" t="s">
        <v>11</v>
      </c>
      <c r="W1" t="s">
        <v>12</v>
      </c>
    </row>
    <row r="2" spans="1:33">
      <c r="B2" t="s">
        <v>34</v>
      </c>
      <c r="C2" t="s">
        <v>34</v>
      </c>
      <c r="D2" t="s">
        <v>34</v>
      </c>
      <c r="E2" t="s">
        <v>35</v>
      </c>
      <c r="F2" t="s">
        <v>35</v>
      </c>
      <c r="G2" t="s">
        <v>35</v>
      </c>
      <c r="H2" t="s">
        <v>36</v>
      </c>
      <c r="I2" t="s">
        <v>36</v>
      </c>
      <c r="J2" t="s">
        <v>36</v>
      </c>
      <c r="M2" t="s">
        <v>34</v>
      </c>
      <c r="N2" t="s">
        <v>34</v>
      </c>
      <c r="O2" t="s">
        <v>34</v>
      </c>
      <c r="P2" t="s">
        <v>35</v>
      </c>
      <c r="Q2" t="s">
        <v>35</v>
      </c>
      <c r="R2" t="s">
        <v>35</v>
      </c>
      <c r="S2" t="s">
        <v>36</v>
      </c>
      <c r="T2" t="s">
        <v>36</v>
      </c>
      <c r="U2" t="s">
        <v>36</v>
      </c>
      <c r="X2" t="s">
        <v>34</v>
      </c>
      <c r="Y2" t="s">
        <v>34</v>
      </c>
      <c r="Z2" t="s">
        <v>34</v>
      </c>
      <c r="AA2" t="s">
        <v>35</v>
      </c>
      <c r="AB2" t="s">
        <v>35</v>
      </c>
      <c r="AC2" t="s">
        <v>35</v>
      </c>
      <c r="AD2" t="s">
        <v>36</v>
      </c>
      <c r="AE2" t="s">
        <v>36</v>
      </c>
      <c r="AF2" t="s">
        <v>36</v>
      </c>
    </row>
    <row r="3" spans="1:33">
      <c r="B3" t="s">
        <v>37</v>
      </c>
      <c r="C3" t="s">
        <v>38</v>
      </c>
      <c r="D3" t="s">
        <v>39</v>
      </c>
      <c r="E3" t="s">
        <v>37</v>
      </c>
      <c r="F3" t="s">
        <v>38</v>
      </c>
      <c r="G3" t="s">
        <v>39</v>
      </c>
      <c r="H3" t="s">
        <v>37</v>
      </c>
      <c r="I3" t="s">
        <v>38</v>
      </c>
      <c r="J3" t="s">
        <v>39</v>
      </c>
      <c r="M3" t="s">
        <v>37</v>
      </c>
      <c r="N3" t="s">
        <v>38</v>
      </c>
      <c r="O3" t="s">
        <v>39</v>
      </c>
      <c r="P3" t="s">
        <v>37</v>
      </c>
      <c r="Q3" t="s">
        <v>38</v>
      </c>
      <c r="R3" t="s">
        <v>39</v>
      </c>
      <c r="S3" t="s">
        <v>37</v>
      </c>
      <c r="T3" t="s">
        <v>38</v>
      </c>
      <c r="U3" t="s">
        <v>39</v>
      </c>
      <c r="X3" t="s">
        <v>37</v>
      </c>
      <c r="Y3" t="s">
        <v>38</v>
      </c>
      <c r="Z3" t="s">
        <v>39</v>
      </c>
      <c r="AA3" t="s">
        <v>37</v>
      </c>
      <c r="AB3" t="s">
        <v>38</v>
      </c>
      <c r="AC3" t="s">
        <v>39</v>
      </c>
      <c r="AD3" t="s">
        <v>37</v>
      </c>
      <c r="AE3" t="s">
        <v>38</v>
      </c>
      <c r="AF3" t="s">
        <v>39</v>
      </c>
    </row>
    <row r="4" spans="1:33">
      <c r="A4" t="s">
        <v>0</v>
      </c>
      <c r="B4">
        <v>16.310906134223099</v>
      </c>
      <c r="C4">
        <v>32.667065683349797</v>
      </c>
      <c r="D4">
        <v>34.250723343611199</v>
      </c>
      <c r="E4">
        <v>43.8238203652975</v>
      </c>
      <c r="F4">
        <v>54.324663070243901</v>
      </c>
      <c r="G4">
        <v>50.633023885381803</v>
      </c>
      <c r="H4">
        <v>27.505480578470099</v>
      </c>
      <c r="I4">
        <v>44.375690619271097</v>
      </c>
      <c r="J4">
        <v>42.574998274985397</v>
      </c>
      <c r="L4" t="s">
        <v>0</v>
      </c>
      <c r="M4">
        <v>27.229592327467</v>
      </c>
      <c r="N4">
        <v>49.163113337009001</v>
      </c>
      <c r="O4">
        <v>49.505484573390397</v>
      </c>
      <c r="P4">
        <v>62.202052573427501</v>
      </c>
      <c r="Q4">
        <v>77.063516705814607</v>
      </c>
      <c r="R4">
        <v>71.146611672978693</v>
      </c>
      <c r="S4">
        <v>42.6835112222183</v>
      </c>
      <c r="T4">
        <v>65.758177979678393</v>
      </c>
      <c r="U4">
        <v>61.525916422327001</v>
      </c>
      <c r="W4" t="s">
        <v>0</v>
      </c>
      <c r="X4">
        <v>1.5028457797769601</v>
      </c>
      <c r="Y4">
        <v>8.8333780375447901</v>
      </c>
      <c r="Z4">
        <v>11.1811293657571</v>
      </c>
      <c r="AA4">
        <v>14.8857667706349</v>
      </c>
      <c r="AB4">
        <v>18.249856203763098</v>
      </c>
      <c r="AC4">
        <v>17.822694072522399</v>
      </c>
      <c r="AD4">
        <v>5.7636551687802902</v>
      </c>
      <c r="AE4">
        <v>12.602743817553099</v>
      </c>
      <c r="AF4">
        <v>13.699588914382099</v>
      </c>
    </row>
    <row r="5" spans="1:33">
      <c r="A5" t="s">
        <v>1</v>
      </c>
      <c r="B5">
        <v>27.374191195122702</v>
      </c>
      <c r="C5">
        <v>33.681011860840201</v>
      </c>
      <c r="D5">
        <v>32.668899244950403</v>
      </c>
      <c r="E5">
        <v>52.726818609777297</v>
      </c>
      <c r="F5">
        <v>52.396269272093697</v>
      </c>
      <c r="G5">
        <v>48.260264459111298</v>
      </c>
      <c r="H5">
        <v>40.127960963309697</v>
      </c>
      <c r="I5">
        <v>44.6175024377672</v>
      </c>
      <c r="J5">
        <v>41.248929431892499</v>
      </c>
      <c r="L5" t="s">
        <v>1</v>
      </c>
      <c r="M5">
        <v>44.571016847934402</v>
      </c>
      <c r="N5">
        <v>51.6047332899144</v>
      </c>
      <c r="O5">
        <v>48.578377077238002</v>
      </c>
      <c r="P5">
        <v>76.389668206843794</v>
      </c>
      <c r="Q5">
        <v>74.970421137043999</v>
      </c>
      <c r="R5">
        <v>69.501818402411303</v>
      </c>
      <c r="S5">
        <v>62.649001528704297</v>
      </c>
      <c r="T5">
        <v>67.600561203181698</v>
      </c>
      <c r="U5">
        <v>61.4749362642821</v>
      </c>
      <c r="W5" t="s">
        <v>1</v>
      </c>
      <c r="X5">
        <v>4.36337387321782</v>
      </c>
      <c r="Y5">
        <v>8.54608302430848</v>
      </c>
      <c r="Z5">
        <v>9.8501058054343993</v>
      </c>
      <c r="AA5">
        <v>16.802297456993301</v>
      </c>
      <c r="AB5">
        <v>16.965698014201699</v>
      </c>
      <c r="AC5">
        <v>15.811528247077099</v>
      </c>
      <c r="AD5">
        <v>8.7803188716182596</v>
      </c>
      <c r="AE5">
        <v>11.7503512930334</v>
      </c>
      <c r="AF5">
        <v>12.1359105502045</v>
      </c>
    </row>
    <row r="6" spans="1:33">
      <c r="A6" t="s">
        <v>3</v>
      </c>
      <c r="B6">
        <v>18.341969021953201</v>
      </c>
      <c r="C6">
        <v>16.516921419579099</v>
      </c>
      <c r="D6">
        <v>16.303419634277901</v>
      </c>
      <c r="E6">
        <v>36.175074161175097</v>
      </c>
      <c r="F6">
        <v>29.4917023928483</v>
      </c>
      <c r="G6">
        <v>25.540778989238799</v>
      </c>
      <c r="H6">
        <v>28.679293047172699</v>
      </c>
      <c r="I6">
        <v>25.700096922078199</v>
      </c>
      <c r="J6">
        <v>21.595314394575301</v>
      </c>
      <c r="L6" t="s">
        <v>3</v>
      </c>
      <c r="M6">
        <v>28.509458647210302</v>
      </c>
      <c r="N6">
        <v>24.055470345662901</v>
      </c>
      <c r="O6">
        <v>22.693904065548399</v>
      </c>
      <c r="P6">
        <v>49.863491087408399</v>
      </c>
      <c r="Q6">
        <v>40.308585584768203</v>
      </c>
      <c r="R6">
        <v>34.738347159198</v>
      </c>
      <c r="S6">
        <v>42.316034011410999</v>
      </c>
      <c r="T6">
        <v>36.870497936106801</v>
      </c>
      <c r="U6">
        <v>30.382899741386598</v>
      </c>
      <c r="W6" t="s">
        <v>3</v>
      </c>
      <c r="X6">
        <v>3.4610261162820302</v>
      </c>
      <c r="Y6">
        <v>4.9637584987908001</v>
      </c>
      <c r="Z6">
        <v>6.0459943183765601</v>
      </c>
      <c r="AA6">
        <v>13.4200673651</v>
      </c>
      <c r="AB6">
        <v>11.087417593540501</v>
      </c>
      <c r="AC6">
        <v>9.9953384999972492</v>
      </c>
      <c r="AD6">
        <v>7.7104582582508199</v>
      </c>
      <c r="AE6">
        <v>8.0280564615351508</v>
      </c>
      <c r="AF6">
        <v>7.61444541333384</v>
      </c>
    </row>
    <row r="7" spans="1:33">
      <c r="A7" t="s">
        <v>5</v>
      </c>
      <c r="B7">
        <v>19.086042833257999</v>
      </c>
      <c r="C7">
        <v>24.803351806886901</v>
      </c>
      <c r="D7">
        <v>24.700415938655102</v>
      </c>
      <c r="E7">
        <v>42.530253464767803</v>
      </c>
      <c r="F7">
        <v>41.1406269722061</v>
      </c>
      <c r="G7">
        <v>37.018956680354201</v>
      </c>
      <c r="H7">
        <v>30.378285829203001</v>
      </c>
      <c r="I7">
        <v>34.421776971673403</v>
      </c>
      <c r="J7">
        <v>31.0369879605934</v>
      </c>
      <c r="L7" t="s">
        <v>5</v>
      </c>
      <c r="M7">
        <v>30.620226843906501</v>
      </c>
      <c r="N7">
        <v>36.426862826310398</v>
      </c>
      <c r="O7">
        <v>34.895140141101002</v>
      </c>
      <c r="P7">
        <v>59.621841831387698</v>
      </c>
      <c r="Q7">
        <v>56.7471477889857</v>
      </c>
      <c r="R7">
        <v>50.914373835471402</v>
      </c>
      <c r="S7">
        <v>45.999992406164601</v>
      </c>
      <c r="T7">
        <v>49.877164109644099</v>
      </c>
      <c r="U7">
        <v>44.0168029817386</v>
      </c>
      <c r="W7" t="s">
        <v>5</v>
      </c>
      <c r="X7">
        <v>2.9720227285751801</v>
      </c>
      <c r="Y7">
        <v>7.1992043241988002</v>
      </c>
      <c r="Z7">
        <v>8.6533537576116597</v>
      </c>
      <c r="AA7">
        <v>15.110432724264699</v>
      </c>
      <c r="AB7">
        <v>15.0273094616959</v>
      </c>
      <c r="AC7">
        <v>13.8932915526894</v>
      </c>
      <c r="AD7">
        <v>7.4578774003006103</v>
      </c>
      <c r="AE7">
        <v>10.4314777207536</v>
      </c>
      <c r="AF7">
        <v>10.5938927382511</v>
      </c>
    </row>
    <row r="8" spans="1:33">
      <c r="A8" t="s">
        <v>7</v>
      </c>
      <c r="B8">
        <v>44.736774113230403</v>
      </c>
      <c r="C8">
        <v>67.729608820744801</v>
      </c>
      <c r="D8">
        <v>65.215907915517406</v>
      </c>
      <c r="E8">
        <v>92.322621401152901</v>
      </c>
      <c r="F8">
        <v>107.97564952080199</v>
      </c>
      <c r="G8">
        <v>98.555613528093104</v>
      </c>
      <c r="H8">
        <v>66.866236469509005</v>
      </c>
      <c r="I8">
        <v>89.8966022232174</v>
      </c>
      <c r="J8">
        <v>84.130945315549198</v>
      </c>
      <c r="L8" t="s">
        <v>7</v>
      </c>
      <c r="M8">
        <v>70.694351762846097</v>
      </c>
      <c r="N8">
        <v>102.54794062702901</v>
      </c>
      <c r="O8">
        <v>98.061536855948404</v>
      </c>
      <c r="P8">
        <v>131.95936577302399</v>
      </c>
      <c r="Q8">
        <v>153.88998163990601</v>
      </c>
      <c r="R8">
        <v>142.318383736236</v>
      </c>
      <c r="S8">
        <v>102.528031711106</v>
      </c>
      <c r="T8">
        <v>134.92102498075801</v>
      </c>
      <c r="U8">
        <v>126.66531876590599</v>
      </c>
      <c r="W8" t="s">
        <v>7</v>
      </c>
      <c r="X8">
        <v>8.8616334028251398</v>
      </c>
      <c r="Y8">
        <v>17.553320492165</v>
      </c>
      <c r="Z8">
        <v>18.498181803900899</v>
      </c>
      <c r="AA8">
        <v>30.5590163462319</v>
      </c>
      <c r="AB8">
        <v>34.623728943740502</v>
      </c>
      <c r="AC8">
        <v>31.183006385973702</v>
      </c>
      <c r="AD8">
        <v>16.081120750644502</v>
      </c>
      <c r="AE8">
        <v>24.0761526027222</v>
      </c>
      <c r="AF8">
        <v>23.401281396791301</v>
      </c>
    </row>
    <row r="11" spans="1:33">
      <c r="A11" t="s">
        <v>15</v>
      </c>
      <c r="J11" t="s">
        <v>16</v>
      </c>
      <c r="K11" t="s">
        <v>17</v>
      </c>
      <c r="L11" t="s">
        <v>15</v>
      </c>
      <c r="M11" t="s">
        <v>13</v>
      </c>
      <c r="N11" t="s">
        <v>10</v>
      </c>
      <c r="O11" t="s">
        <v>14</v>
      </c>
      <c r="P11" t="s">
        <v>16</v>
      </c>
      <c r="Q11" t="s">
        <v>17</v>
      </c>
      <c r="W11" t="s">
        <v>15</v>
      </c>
      <c r="X11" t="s">
        <v>13</v>
      </c>
      <c r="Y11" t="s">
        <v>10</v>
      </c>
      <c r="Z11" t="s">
        <v>14</v>
      </c>
      <c r="AA11" t="s">
        <v>16</v>
      </c>
      <c r="AB11" t="s">
        <v>17</v>
      </c>
    </row>
    <row r="12" spans="1:33">
      <c r="A12" t="s">
        <v>0</v>
      </c>
      <c r="B12" s="2">
        <f>(B4+C4+D4)/3</f>
        <v>27.742898387061363</v>
      </c>
      <c r="C12" s="2">
        <f>AVERAGE(E4:G4)</f>
        <v>49.593835773641068</v>
      </c>
      <c r="D12" s="2">
        <f>AVERAGE(H4:J4)</f>
        <v>38.152056490908869</v>
      </c>
      <c r="E12" s="2">
        <f t="shared" ref="E12:G16" si="0">AVERAGE(B4,E4,H4)</f>
        <v>29.213402359330232</v>
      </c>
      <c r="F12" s="2">
        <f t="shared" si="0"/>
        <v>43.789139790954927</v>
      </c>
      <c r="G12" s="2">
        <f t="shared" si="0"/>
        <v>42.486248501326138</v>
      </c>
      <c r="H12">
        <f>_xlfn.VAR.P(B12:D12)</f>
        <v>79.636483361986393</v>
      </c>
      <c r="I12">
        <f>_xlfn.VAR.P(E12:G12)</f>
        <v>43.368676899705356</v>
      </c>
      <c r="J12" s="1">
        <f>H12/(H12+I12)</f>
        <v>0.64742392264325255</v>
      </c>
      <c r="K12" s="1">
        <f>1-J12</f>
        <v>0.35257607735674745</v>
      </c>
      <c r="L12" t="s">
        <v>0</v>
      </c>
      <c r="M12" s="2">
        <f>(M4+N4+O4)/3</f>
        <v>41.966063412622134</v>
      </c>
      <c r="N12" s="2">
        <f>AVERAGE(P4:R4)</f>
        <v>70.137393650740265</v>
      </c>
      <c r="O12" s="2">
        <f>AVERAGE(S4:U4)</f>
        <v>56.655868541407898</v>
      </c>
      <c r="P12" s="2">
        <f t="shared" ref="P12:R16" si="1">AVERAGE(M4,P4,S4)</f>
        <v>44.038385374370932</v>
      </c>
      <c r="Q12" s="2">
        <f t="shared" si="1"/>
        <v>63.994936007500677</v>
      </c>
      <c r="R12" s="2">
        <f t="shared" si="1"/>
        <v>60.726004222898702</v>
      </c>
      <c r="S12">
        <f>_xlfn.VAR.P(M12:O12)</f>
        <v>132.35174904226247</v>
      </c>
      <c r="T12">
        <f>_xlfn.VAR.P(P12:R12)</f>
        <v>76.380716779865509</v>
      </c>
      <c r="U12" s="1">
        <f>S12/(S12+T12)</f>
        <v>0.63407361437988485</v>
      </c>
      <c r="V12" s="1">
        <f>1-U12</f>
        <v>0.36592638562011515</v>
      </c>
      <c r="W12" t="s">
        <v>0</v>
      </c>
      <c r="X12" s="2">
        <f>(X4+Y4+Z4)/3</f>
        <v>7.1724510610262833</v>
      </c>
      <c r="Y12" s="2">
        <f>AVERAGE(AA4:AC4)</f>
        <v>16.9861056823068</v>
      </c>
      <c r="Z12" s="2">
        <f>AVERAGE(AD4:AF4)</f>
        <v>10.68866263357183</v>
      </c>
      <c r="AA12" s="2">
        <f t="shared" ref="AA12:AC16" si="2">AVERAGE(X4,AA4,AD4)</f>
        <v>7.3840892397307165</v>
      </c>
      <c r="AB12" s="2">
        <f t="shared" si="2"/>
        <v>13.228659352953663</v>
      </c>
      <c r="AC12" s="2">
        <f t="shared" si="2"/>
        <v>14.234470784220532</v>
      </c>
      <c r="AD12">
        <f>_xlfn.VAR.P(X12:Z12)</f>
        <v>16.481038866749309</v>
      </c>
      <c r="AE12">
        <f>_xlfn.VAR.P(AA12:AC12)</f>
        <v>9.1220426387480487</v>
      </c>
      <c r="AF12" s="1">
        <f>AD12/(AD12+AE12)</f>
        <v>0.6437130961447195</v>
      </c>
      <c r="AG12" s="1">
        <f>1-AF12</f>
        <v>0.3562869038552805</v>
      </c>
    </row>
    <row r="13" spans="1:33">
      <c r="A13" t="s">
        <v>1</v>
      </c>
      <c r="B13" s="2">
        <f>(B5+C5+D5)/3</f>
        <v>31.241367433637766</v>
      </c>
      <c r="C13" s="2">
        <f>AVERAGE(E5:G5)</f>
        <v>51.127784113660766</v>
      </c>
      <c r="D13" s="2">
        <f>AVERAGE(H5:J5)</f>
        <v>41.99813094432313</v>
      </c>
      <c r="E13" s="2">
        <f>AVERAGE(B5,E5,H5)</f>
        <v>40.076323589403238</v>
      </c>
      <c r="F13" s="2">
        <f>AVERAGE(C5,F5,I5)</f>
        <v>43.564927856900368</v>
      </c>
      <c r="G13" s="2">
        <f t="shared" si="0"/>
        <v>40.726031045318059</v>
      </c>
      <c r="H13">
        <f>_xlfn.VAR.P(B13:D13)</f>
        <v>66.058677398745004</v>
      </c>
      <c r="I13">
        <f>_xlfn.VAR.P(E13:G13)</f>
        <v>2.2946460689203003</v>
      </c>
      <c r="J13" s="1">
        <f>H13/(H13+I13)</f>
        <v>0.9664296342517158</v>
      </c>
      <c r="K13" s="1">
        <f t="shared" ref="K13:K16" si="3">1-J13</f>
        <v>3.3570365748284203E-2</v>
      </c>
      <c r="L13" t="s">
        <v>1</v>
      </c>
      <c r="M13" s="2">
        <f>(M5+N5+O5)/3</f>
        <v>48.25137573836227</v>
      </c>
      <c r="N13" s="2">
        <f>AVERAGE(P5:R5)</f>
        <v>73.620635915433027</v>
      </c>
      <c r="O13" s="2">
        <f>AVERAGE(S5:U5)</f>
        <v>63.908166332056027</v>
      </c>
      <c r="P13" s="2">
        <f t="shared" si="1"/>
        <v>61.203228861160831</v>
      </c>
      <c r="Q13" s="2">
        <f t="shared" si="1"/>
        <v>64.72523854338003</v>
      </c>
      <c r="R13" s="2">
        <f t="shared" si="1"/>
        <v>59.851710581310471</v>
      </c>
      <c r="S13">
        <f t="shared" ref="S13:S16" si="4">_xlfn.VAR.P(M13:O13)</f>
        <v>109.22961322607928</v>
      </c>
      <c r="T13">
        <f>_xlfn.VAR.P(P13:R13)</f>
        <v>4.2202698510543701</v>
      </c>
      <c r="U13" s="1">
        <f>S13/(S13+T13)</f>
        <v>0.96280057998662683</v>
      </c>
      <c r="V13" s="1">
        <f t="shared" ref="V13:V16" si="5">1-U13</f>
        <v>3.7199420013373174E-2</v>
      </c>
      <c r="W13" t="s">
        <v>1</v>
      </c>
      <c r="X13" s="2">
        <f>(X5+Y5+Z5)/3</f>
        <v>7.5865209009869004</v>
      </c>
      <c r="Y13" s="2">
        <f>AVERAGE(AA5:AC5)</f>
        <v>16.5265079060907</v>
      </c>
      <c r="Z13" s="2">
        <f>AVERAGE(AD5:AF5)</f>
        <v>10.888860238285387</v>
      </c>
      <c r="AA13" s="2">
        <f t="shared" si="2"/>
        <v>9.9819967339431273</v>
      </c>
      <c r="AB13" s="2">
        <f t="shared" si="2"/>
        <v>12.420710777181194</v>
      </c>
      <c r="AC13" s="2">
        <f t="shared" si="2"/>
        <v>12.599181534238667</v>
      </c>
      <c r="AD13">
        <f t="shared" ref="AD13:AD16" si="6">_xlfn.VAR.P(X13:Z13)</f>
        <v>13.623542664044964</v>
      </c>
      <c r="AE13">
        <f>_xlfn.VAR.P(AA13:AC13)</f>
        <v>1.4254260305232644</v>
      </c>
      <c r="AF13" s="1">
        <f>AD13/(AD13+AE13)</f>
        <v>0.90528081628359314</v>
      </c>
      <c r="AG13" s="1">
        <f t="shared" ref="AG13:AG16" si="7">1-AF13</f>
        <v>9.4719183716406863E-2</v>
      </c>
    </row>
    <row r="14" spans="1:33">
      <c r="A14" t="s">
        <v>3</v>
      </c>
      <c r="B14" s="2">
        <f>(B6+C6+D6)/3</f>
        <v>17.054103358603399</v>
      </c>
      <c r="C14" s="2">
        <f>AVERAGE(E6:G6)</f>
        <v>30.402518514420734</v>
      </c>
      <c r="D14" s="2">
        <f>AVERAGE(H6:J6)</f>
        <v>25.324901454608732</v>
      </c>
      <c r="E14" s="2">
        <f t="shared" si="0"/>
        <v>27.732112076766999</v>
      </c>
      <c r="F14" s="2">
        <f t="shared" si="0"/>
        <v>23.902906911501869</v>
      </c>
      <c r="G14" s="2">
        <f t="shared" si="0"/>
        <v>21.146504339364</v>
      </c>
      <c r="H14">
        <f t="shared" ref="H14:H16" si="8">_xlfn.VAR.P(B14:D14)</f>
        <v>30.263164813670201</v>
      </c>
      <c r="I14">
        <f>_xlfn.VAR.P(E14:G14)</f>
        <v>7.2923107342581313</v>
      </c>
      <c r="J14" s="1">
        <f>H14/(H14+I14)</f>
        <v>0.80582563187219725</v>
      </c>
      <c r="K14" s="1">
        <f t="shared" si="3"/>
        <v>0.19417436812780275</v>
      </c>
      <c r="L14" t="s">
        <v>3</v>
      </c>
      <c r="M14" s="2">
        <f>(M6+N6+O6)/3</f>
        <v>25.086277686140534</v>
      </c>
      <c r="N14" s="2">
        <f>AVERAGE(P6:R6)</f>
        <v>41.636807943791531</v>
      </c>
      <c r="O14" s="2">
        <f>AVERAGE(S6:U6)</f>
        <v>36.52314389630147</v>
      </c>
      <c r="P14" s="2">
        <f t="shared" si="1"/>
        <v>40.229661248676564</v>
      </c>
      <c r="Q14" s="2">
        <f t="shared" si="1"/>
        <v>33.744851288845972</v>
      </c>
      <c r="R14" s="2">
        <f t="shared" si="1"/>
        <v>29.271716988710995</v>
      </c>
      <c r="S14">
        <f t="shared" si="4"/>
        <v>47.874613389904169</v>
      </c>
      <c r="T14">
        <f>_xlfn.VAR.P(P14:R14)</f>
        <v>20.237581454074945</v>
      </c>
      <c r="U14" s="1">
        <f>S14/(S14+T14)</f>
        <v>0.70287873558571901</v>
      </c>
      <c r="V14" s="1">
        <f t="shared" si="5"/>
        <v>0.29712126441428099</v>
      </c>
      <c r="W14" t="s">
        <v>3</v>
      </c>
      <c r="X14" s="2">
        <f>(X6+Y6+Z6)/3</f>
        <v>4.8235929778164639</v>
      </c>
      <c r="Y14" s="2">
        <f>AVERAGE(AA6:AC6)</f>
        <v>11.50094115287925</v>
      </c>
      <c r="Z14" s="2">
        <f>AVERAGE(AD6:AF6)</f>
        <v>7.7843200443732705</v>
      </c>
      <c r="AA14" s="2">
        <f t="shared" si="2"/>
        <v>8.1971839132109512</v>
      </c>
      <c r="AB14" s="2">
        <f t="shared" si="2"/>
        <v>8.0264108512888175</v>
      </c>
      <c r="AC14" s="2">
        <f t="shared" si="2"/>
        <v>7.8852594105692164</v>
      </c>
      <c r="AD14">
        <f t="shared" si="6"/>
        <v>7.4629062086498328</v>
      </c>
      <c r="AE14">
        <f>_xlfn.VAR.P(AA14:AC14)</f>
        <v>1.6264895915974839E-2</v>
      </c>
      <c r="AF14" s="1">
        <f>AD14/(AD14+AE14)</f>
        <v>0.99782530768602884</v>
      </c>
      <c r="AG14" s="1">
        <f t="shared" si="7"/>
        <v>2.1746923139711605E-3</v>
      </c>
    </row>
    <row r="15" spans="1:33">
      <c r="A15" t="s">
        <v>5</v>
      </c>
      <c r="B15" s="2">
        <f>(B7+C7+D7)/3</f>
        <v>22.863270192933332</v>
      </c>
      <c r="C15" s="2">
        <f>AVERAGE(E7:G7)</f>
        <v>40.229945705776032</v>
      </c>
      <c r="D15" s="2">
        <f>AVERAGE(H7:J7)</f>
        <v>31.945683587156605</v>
      </c>
      <c r="E15" s="2">
        <f t="shared" si="0"/>
        <v>30.664860709076265</v>
      </c>
      <c r="F15" s="2">
        <f t="shared" si="0"/>
        <v>33.45525191692213</v>
      </c>
      <c r="G15" s="2">
        <f t="shared" si="0"/>
        <v>30.918786859867566</v>
      </c>
      <c r="H15">
        <f t="shared" si="8"/>
        <v>50.302294475769791</v>
      </c>
      <c r="I15">
        <f>_xlfn.VAR.P(E15:G15)</f>
        <v>1.5871573965042221</v>
      </c>
      <c r="J15" s="1">
        <f>H15/(H15+I15)</f>
        <v>0.96941271608705726</v>
      </c>
      <c r="K15" s="1">
        <f t="shared" si="3"/>
        <v>3.0587283912942742E-2</v>
      </c>
      <c r="L15" t="s">
        <v>5</v>
      </c>
      <c r="M15" s="2">
        <f>(M7+N7+O7)/3</f>
        <v>33.980743270439298</v>
      </c>
      <c r="N15" s="2">
        <f>AVERAGE(P7:R7)</f>
        <v>55.761121151948267</v>
      </c>
      <c r="O15" s="2">
        <f>AVERAGE(S7:U7)</f>
        <v>46.631319832515771</v>
      </c>
      <c r="P15" s="2">
        <f t="shared" si="1"/>
        <v>45.414020360486269</v>
      </c>
      <c r="Q15" s="2">
        <f t="shared" si="1"/>
        <v>47.683724908313401</v>
      </c>
      <c r="R15" s="2">
        <f t="shared" si="1"/>
        <v>43.275438986103666</v>
      </c>
      <c r="S15">
        <f t="shared" si="4"/>
        <v>79.752802238511421</v>
      </c>
      <c r="T15">
        <f>_xlfn.VAR.P(P15:R15)</f>
        <v>3.239785977915099</v>
      </c>
      <c r="U15" s="1">
        <f>S15/(S15+T15)</f>
        <v>0.96096294804704185</v>
      </c>
      <c r="V15" s="1">
        <f t="shared" si="5"/>
        <v>3.9037051952958146E-2</v>
      </c>
      <c r="W15" t="s">
        <v>5</v>
      </c>
      <c r="X15" s="2">
        <f>(X7+Y7+Z7)/3</f>
        <v>6.2748602701285465</v>
      </c>
      <c r="Y15" s="2">
        <f>AVERAGE(AA7:AC7)</f>
        <v>14.677011246216665</v>
      </c>
      <c r="Z15" s="2">
        <f>AVERAGE(AD7:AF7)</f>
        <v>9.49441595310177</v>
      </c>
      <c r="AA15" s="2">
        <f t="shared" si="2"/>
        <v>8.5134442843801637</v>
      </c>
      <c r="AB15" s="2">
        <f t="shared" si="2"/>
        <v>10.885997168882767</v>
      </c>
      <c r="AC15" s="2">
        <f t="shared" si="2"/>
        <v>11.046846016184054</v>
      </c>
      <c r="AD15">
        <f t="shared" si="6"/>
        <v>11.980108199217815</v>
      </c>
      <c r="AE15">
        <f>_xlfn.VAR.P(AA15:AC15)</f>
        <v>1.3414448751273842</v>
      </c>
      <c r="AF15" s="1">
        <f>AD15/(AD15+AE15)</f>
        <v>0.89930266631517952</v>
      </c>
      <c r="AG15" s="1">
        <f t="shared" si="7"/>
        <v>0.10069733368482048</v>
      </c>
    </row>
    <row r="16" spans="1:33">
      <c r="A16" t="s">
        <v>7</v>
      </c>
      <c r="B16" s="2">
        <f>(B8+C8+D8)/3</f>
        <v>59.22743028316421</v>
      </c>
      <c r="C16" s="2">
        <f>AVERAGE(E8:G8)</f>
        <v>99.617961483349333</v>
      </c>
      <c r="D16" s="2">
        <f>AVERAGE(H8:J8)</f>
        <v>80.297928002758525</v>
      </c>
      <c r="E16" s="2">
        <f t="shared" si="0"/>
        <v>67.975210661297439</v>
      </c>
      <c r="F16" s="2">
        <f t="shared" si="0"/>
        <v>88.53395352158806</v>
      </c>
      <c r="G16" s="2">
        <f t="shared" si="0"/>
        <v>82.634155586386569</v>
      </c>
      <c r="H16">
        <f t="shared" si="8"/>
        <v>272.06939760841163</v>
      </c>
      <c r="I16">
        <f>_xlfn.VAR.P(E16:G16)</f>
        <v>74.706021109839241</v>
      </c>
      <c r="J16" s="1">
        <f>H16/(H16+I16)</f>
        <v>0.78456944443765031</v>
      </c>
      <c r="K16" s="1">
        <f t="shared" si="3"/>
        <v>0.21543055556234969</v>
      </c>
      <c r="L16" t="s">
        <v>7</v>
      </c>
      <c r="M16" s="2">
        <f>(M8+N8+O8)/3</f>
        <v>90.434609748607841</v>
      </c>
      <c r="N16" s="2">
        <f>AVERAGE(P8:R8)</f>
        <v>142.72257704972199</v>
      </c>
      <c r="O16" s="2">
        <f>AVERAGE(S8:U8)</f>
        <v>121.37145848592333</v>
      </c>
      <c r="P16" s="2">
        <f t="shared" si="1"/>
        <v>101.72724974899204</v>
      </c>
      <c r="Q16" s="2">
        <f t="shared" si="1"/>
        <v>130.45298241589765</v>
      </c>
      <c r="R16" s="2">
        <f t="shared" si="1"/>
        <v>122.34841311936346</v>
      </c>
      <c r="S16">
        <f t="shared" si="4"/>
        <v>460.77671091147772</v>
      </c>
      <c r="T16">
        <f>_xlfn.VAR.P(P16:R16)</f>
        <v>146.23157105337953</v>
      </c>
      <c r="U16" s="1">
        <f>S16/(S16+T16)</f>
        <v>0.75909460315757993</v>
      </c>
      <c r="V16" s="1">
        <f t="shared" si="5"/>
        <v>0.24090539684242007</v>
      </c>
      <c r="W16" t="s">
        <v>7</v>
      </c>
      <c r="X16" s="2">
        <f>(X8+Y8+Z8)/3</f>
        <v>14.971045232963681</v>
      </c>
      <c r="Y16" s="2">
        <f>AVERAGE(AA8:AC8)</f>
        <v>32.121917225315364</v>
      </c>
      <c r="Z16" s="2">
        <f>AVERAGE(AD8:AF8)</f>
        <v>21.186184916719338</v>
      </c>
      <c r="AA16" s="2">
        <f t="shared" si="2"/>
        <v>18.500590166567182</v>
      </c>
      <c r="AB16" s="2">
        <f t="shared" si="2"/>
        <v>25.417734012875901</v>
      </c>
      <c r="AC16" s="2">
        <f t="shared" si="2"/>
        <v>24.360823195555302</v>
      </c>
      <c r="AD16">
        <f t="shared" si="6"/>
        <v>50.26340139021098</v>
      </c>
      <c r="AE16">
        <f>_xlfn.VAR.P(AA16:AC16)</f>
        <v>9.2562522911486873</v>
      </c>
      <c r="AF16" s="1">
        <f>AD16/(AD16+AE16)</f>
        <v>0.84448410367603399</v>
      </c>
      <c r="AG16" s="1">
        <f t="shared" si="7"/>
        <v>0.15551589632396601</v>
      </c>
    </row>
    <row r="19" spans="1:28">
      <c r="A19" t="s">
        <v>40</v>
      </c>
      <c r="C19" t="s">
        <v>10</v>
      </c>
      <c r="D19" t="s">
        <v>14</v>
      </c>
      <c r="E19" t="s">
        <v>16</v>
      </c>
      <c r="F19" t="s">
        <v>17</v>
      </c>
      <c r="I19" s="2"/>
      <c r="L19" t="s">
        <v>40</v>
      </c>
      <c r="M19" t="s">
        <v>13</v>
      </c>
      <c r="N19" t="s">
        <v>10</v>
      </c>
      <c r="O19" t="s">
        <v>14</v>
      </c>
      <c r="P19" t="s">
        <v>16</v>
      </c>
      <c r="Q19" t="s">
        <v>17</v>
      </c>
      <c r="W19" t="s">
        <v>40</v>
      </c>
      <c r="X19" t="s">
        <v>13</v>
      </c>
      <c r="Y19" t="s">
        <v>10</v>
      </c>
      <c r="Z19" t="s">
        <v>14</v>
      </c>
      <c r="AA19" t="s">
        <v>16</v>
      </c>
      <c r="AB19" t="s">
        <v>17</v>
      </c>
    </row>
    <row r="20" spans="1:28">
      <c r="A20" t="s">
        <v>0</v>
      </c>
      <c r="B20" s="2"/>
      <c r="C20" s="3">
        <f>MAX(B12:D12)-MIN(B12:D12)</f>
        <v>21.850937386579705</v>
      </c>
      <c r="D20" s="4">
        <f>MAX(E12:G12)-MIN(E12:G12)</f>
        <v>14.575737431624695</v>
      </c>
      <c r="E20" s="1">
        <f>C20/(C20+D20)</f>
        <v>0.59986088479477673</v>
      </c>
      <c r="F20" s="1">
        <f>1-E20</f>
        <v>0.40013911520522327</v>
      </c>
      <c r="I20" s="2"/>
      <c r="L20" t="s">
        <v>0</v>
      </c>
      <c r="M20" s="2"/>
      <c r="N20" s="3">
        <f>MAX(M12:O12)-MIN(M12:O12)</f>
        <v>28.171330238118131</v>
      </c>
      <c r="O20" s="4">
        <f>MAX(P12:R12)-MIN(P12:R12)</f>
        <v>19.956550633129744</v>
      </c>
      <c r="P20" s="1">
        <f>N20/(N20+O20)</f>
        <v>0.58534325069251059</v>
      </c>
      <c r="Q20" s="1">
        <f>1-P20</f>
        <v>0.41465674930748941</v>
      </c>
      <c r="W20" t="s">
        <v>0</v>
      </c>
      <c r="X20" s="2"/>
      <c r="Y20" s="3">
        <f>MAX(X12:Z12)-MIN(X12:Z12)</f>
        <v>9.8136546212805165</v>
      </c>
      <c r="Z20" s="4">
        <f>MAX(AA12:AC12)-MIN(AA12:AC12)</f>
        <v>6.8503815444898155</v>
      </c>
      <c r="AA20" s="1">
        <f>Y20/(Y20+Z20)</f>
        <v>0.58891222532502574</v>
      </c>
      <c r="AB20" s="1">
        <f>1-AA20</f>
        <v>0.41108777467497426</v>
      </c>
    </row>
    <row r="21" spans="1:28">
      <c r="A21" t="s">
        <v>1</v>
      </c>
      <c r="B21" s="2"/>
      <c r="C21" s="3">
        <f>MAX(B13:D13)-MIN(B13:D13)</f>
        <v>19.886416680023</v>
      </c>
      <c r="D21" s="4">
        <f>MAX(E13:G13)-MIN(E13:G13)</f>
        <v>3.4886042674971307</v>
      </c>
      <c r="E21" s="1">
        <f t="shared" ref="E21:E24" si="9">C21/(C21+D21)</f>
        <v>0.85075503139314879</v>
      </c>
      <c r="F21" s="1">
        <f>1-E21</f>
        <v>0.14924496860685121</v>
      </c>
      <c r="I21" s="2"/>
      <c r="L21" t="s">
        <v>1</v>
      </c>
      <c r="M21" s="2"/>
      <c r="N21" s="3">
        <f>MAX(M13:O13)-MIN(M13:O13)</f>
        <v>25.369260177070757</v>
      </c>
      <c r="O21" s="4">
        <f>MAX(P13:R13)-MIN(P13:R13)</f>
        <v>4.8735279620695593</v>
      </c>
      <c r="P21" s="1">
        <f t="shared" ref="P21:P24" si="10">N21/(N21+O21)</f>
        <v>0.83885321883526265</v>
      </c>
      <c r="Q21" s="1">
        <f t="shared" ref="Q21:Q24" si="11">1-P21</f>
        <v>0.16114678116473735</v>
      </c>
      <c r="W21" t="s">
        <v>1</v>
      </c>
      <c r="X21" s="2"/>
      <c r="Y21" s="3">
        <f>MAX(X13:Z13)-MIN(X13:Z13)</f>
        <v>8.9399870051037986</v>
      </c>
      <c r="Z21" s="4">
        <f>MAX(AA13:AC13)-MIN(AA13:AC13)</f>
        <v>2.61718480029554</v>
      </c>
      <c r="AA21" s="1">
        <f t="shared" ref="AA21:AA24" si="12">Y21/(Y21+Z21)</f>
        <v>0.77354452764362036</v>
      </c>
      <c r="AB21" s="1">
        <f t="shared" ref="AB21:AB24" si="13">1-AA21</f>
        <v>0.22645547235637964</v>
      </c>
    </row>
    <row r="22" spans="1:28">
      <c r="A22" t="s">
        <v>3</v>
      </c>
      <c r="B22" s="2"/>
      <c r="C22" s="3">
        <f>MAX(B14:D14)-MIN(B14:D14)</f>
        <v>13.348415155817335</v>
      </c>
      <c r="D22" s="4">
        <f>MAX(E14:G14)-MIN(E14:G14)</f>
        <v>6.5856077374029987</v>
      </c>
      <c r="E22" s="1">
        <f t="shared" si="9"/>
        <v>0.66962976953122699</v>
      </c>
      <c r="F22" s="1">
        <f>1-E22</f>
        <v>0.33037023046877301</v>
      </c>
      <c r="L22" t="s">
        <v>3</v>
      </c>
      <c r="M22" s="2"/>
      <c r="N22" s="3">
        <f>MAX(M14:O14)-MIN(M14:O14)</f>
        <v>16.550530257650998</v>
      </c>
      <c r="O22" s="4">
        <f>MAX(P14:R14)-MIN(P14:R14)</f>
        <v>10.957944259965569</v>
      </c>
      <c r="P22" s="1">
        <f t="shared" si="10"/>
        <v>0.60165205624368423</v>
      </c>
      <c r="Q22" s="1">
        <f t="shared" si="11"/>
        <v>0.39834794375631577</v>
      </c>
      <c r="W22" t="s">
        <v>3</v>
      </c>
      <c r="X22" s="2"/>
      <c r="Y22" s="3">
        <f>MAX(X14:Z14)-MIN(X14:Z14)</f>
        <v>6.6773481750627859</v>
      </c>
      <c r="Z22" s="4">
        <f>MAX(AA14:AC14)-MIN(AA14:AC14)</f>
        <v>0.31192450264173477</v>
      </c>
      <c r="AA22" s="1">
        <f t="shared" si="12"/>
        <v>0.95537096390061294</v>
      </c>
      <c r="AB22" s="1">
        <f t="shared" si="13"/>
        <v>4.4629036099387065E-2</v>
      </c>
    </row>
    <row r="23" spans="1:28">
      <c r="A23" t="s">
        <v>5</v>
      </c>
      <c r="B23" s="2"/>
      <c r="C23" s="3">
        <f>MAX(B15:D15)-MIN(B15:D15)</f>
        <v>17.366675512842701</v>
      </c>
      <c r="D23" s="4">
        <f>MAX(E15:G15)-MIN(E15:G15)</f>
        <v>2.7903912078458646</v>
      </c>
      <c r="E23" s="1">
        <f t="shared" si="9"/>
        <v>0.86156759579597475</v>
      </c>
      <c r="F23" s="1">
        <f t="shared" ref="F23:F24" si="14">1-E23</f>
        <v>0.13843240420402525</v>
      </c>
      <c r="L23" t="s">
        <v>5</v>
      </c>
      <c r="M23" s="2"/>
      <c r="N23" s="3">
        <f>MAX(M15:O15)-MIN(M15:O15)</f>
        <v>21.780377881508969</v>
      </c>
      <c r="O23" s="4">
        <f>MAX(P15:R15)-MIN(P15:R15)</f>
        <v>4.4082859222097355</v>
      </c>
      <c r="P23" s="1">
        <f t="shared" si="10"/>
        <v>0.83167198008843146</v>
      </c>
      <c r="Q23" s="1">
        <f t="shared" si="11"/>
        <v>0.16832801991156854</v>
      </c>
      <c r="W23" t="s">
        <v>5</v>
      </c>
      <c r="X23" s="2"/>
      <c r="Y23" s="3">
        <f>MAX(X15:Z15)-MIN(X15:Z15)</f>
        <v>8.4021509760881194</v>
      </c>
      <c r="Z23" s="4">
        <f>MAX(AA15:AC15)-MIN(AA15:AC15)</f>
        <v>2.5334017318038899</v>
      </c>
      <c r="AA23" s="1">
        <f t="shared" si="12"/>
        <v>0.76833345332645364</v>
      </c>
      <c r="AB23" s="1">
        <f t="shared" si="13"/>
        <v>0.23166654667354636</v>
      </c>
    </row>
    <row r="24" spans="1:28">
      <c r="A24" t="s">
        <v>7</v>
      </c>
      <c r="B24" s="2"/>
      <c r="C24" s="3">
        <f>MAX(B16:D16)-MIN(B16:D16)</f>
        <v>40.390531200185123</v>
      </c>
      <c r="D24" s="4">
        <f>MAX(E16:G16)-MIN(E16:G16)</f>
        <v>20.558742860290621</v>
      </c>
      <c r="E24" s="1">
        <f t="shared" si="9"/>
        <v>0.662690931480306</v>
      </c>
      <c r="F24" s="1">
        <f t="shared" si="14"/>
        <v>0.337309068519694</v>
      </c>
      <c r="L24" t="s">
        <v>7</v>
      </c>
      <c r="M24" s="2"/>
      <c r="N24" s="3">
        <f>MAX(M16:O16)-MIN(M16:O16)</f>
        <v>52.287967301114151</v>
      </c>
      <c r="O24" s="4">
        <f>MAX(P16:R16)-MIN(P16:R16)</f>
        <v>28.725732666905614</v>
      </c>
      <c r="P24" s="1">
        <f t="shared" si="10"/>
        <v>0.64542129691342176</v>
      </c>
      <c r="Q24" s="1">
        <f t="shared" si="11"/>
        <v>0.35457870308657824</v>
      </c>
      <c r="W24" t="s">
        <v>7</v>
      </c>
      <c r="X24" s="2"/>
      <c r="Y24" s="3">
        <f>MAX(X16:Z16)-MIN(X16:Z16)</f>
        <v>17.150871992351682</v>
      </c>
      <c r="Z24" s="4">
        <f>MAX(AA16:AC16)-MIN(AA16:AC16)</f>
        <v>6.9171438463087185</v>
      </c>
      <c r="AA24" s="1">
        <f t="shared" si="12"/>
        <v>0.71260016227853207</v>
      </c>
      <c r="AB24" s="1">
        <f t="shared" si="13"/>
        <v>0.28739983772146793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7633-923E-1C41-BE84-A63CEA5F1132}">
  <dimension ref="A1:AG24"/>
  <sheetViews>
    <sheetView tabSelected="1" workbookViewId="0">
      <selection activeCell="C7" sqref="C7"/>
    </sheetView>
  </sheetViews>
  <sheetFormatPr baseColWidth="10" defaultRowHeight="16"/>
  <cols>
    <col min="3" max="3" width="12" bestFit="1" customWidth="1"/>
    <col min="4" max="4" width="13" bestFit="1" customWidth="1"/>
    <col min="8" max="8" width="11.5" bestFit="1" customWidth="1"/>
    <col min="11" max="11" width="12" bestFit="1" customWidth="1"/>
    <col min="14" max="14" width="12" bestFit="1" customWidth="1"/>
  </cols>
  <sheetData>
    <row r="1" spans="1:33">
      <c r="A1" t="s">
        <v>9</v>
      </c>
      <c r="L1" t="s">
        <v>11</v>
      </c>
      <c r="W1" t="s">
        <v>12</v>
      </c>
    </row>
    <row r="2" spans="1:33">
      <c r="B2" t="s">
        <v>34</v>
      </c>
      <c r="C2" t="s">
        <v>34</v>
      </c>
      <c r="D2" t="s">
        <v>34</v>
      </c>
      <c r="E2" t="s">
        <v>35</v>
      </c>
      <c r="F2" t="s">
        <v>35</v>
      </c>
      <c r="G2" t="s">
        <v>35</v>
      </c>
      <c r="H2" t="s">
        <v>36</v>
      </c>
      <c r="I2" t="s">
        <v>36</v>
      </c>
      <c r="J2" t="s">
        <v>36</v>
      </c>
      <c r="M2" t="s">
        <v>34</v>
      </c>
      <c r="N2" t="s">
        <v>34</v>
      </c>
      <c r="O2" t="s">
        <v>34</v>
      </c>
      <c r="P2" t="s">
        <v>35</v>
      </c>
      <c r="Q2" t="s">
        <v>35</v>
      </c>
      <c r="R2" t="s">
        <v>35</v>
      </c>
      <c r="S2" t="s">
        <v>36</v>
      </c>
      <c r="T2" t="s">
        <v>36</v>
      </c>
      <c r="U2" t="s">
        <v>36</v>
      </c>
      <c r="X2" t="s">
        <v>34</v>
      </c>
      <c r="Y2" t="s">
        <v>34</v>
      </c>
      <c r="Z2" t="s">
        <v>34</v>
      </c>
      <c r="AA2" t="s">
        <v>35</v>
      </c>
      <c r="AB2" t="s">
        <v>35</v>
      </c>
      <c r="AC2" t="s">
        <v>35</v>
      </c>
      <c r="AD2" t="s">
        <v>36</v>
      </c>
      <c r="AE2" t="s">
        <v>36</v>
      </c>
      <c r="AF2" t="s">
        <v>36</v>
      </c>
    </row>
    <row r="3" spans="1:33">
      <c r="B3" t="s">
        <v>37</v>
      </c>
      <c r="C3" t="s">
        <v>38</v>
      </c>
      <c r="D3" t="s">
        <v>39</v>
      </c>
      <c r="E3" t="s">
        <v>37</v>
      </c>
      <c r="F3" t="s">
        <v>38</v>
      </c>
      <c r="G3" t="s">
        <v>39</v>
      </c>
      <c r="H3" t="s">
        <v>37</v>
      </c>
      <c r="I3" t="s">
        <v>38</v>
      </c>
      <c r="J3" t="s">
        <v>39</v>
      </c>
      <c r="M3" t="s">
        <v>37</v>
      </c>
      <c r="N3" t="s">
        <v>38</v>
      </c>
      <c r="O3" t="s">
        <v>39</v>
      </c>
      <c r="P3" t="s">
        <v>37</v>
      </c>
      <c r="Q3" t="s">
        <v>38</v>
      </c>
      <c r="R3" t="s">
        <v>39</v>
      </c>
      <c r="S3" t="s">
        <v>37</v>
      </c>
      <c r="T3" t="s">
        <v>38</v>
      </c>
      <c r="U3" t="s">
        <v>39</v>
      </c>
      <c r="X3" t="s">
        <v>37</v>
      </c>
      <c r="Y3" t="s">
        <v>38</v>
      </c>
      <c r="Z3" t="s">
        <v>39</v>
      </c>
      <c r="AA3" t="s">
        <v>37</v>
      </c>
      <c r="AB3" t="s">
        <v>38</v>
      </c>
      <c r="AC3" t="s">
        <v>39</v>
      </c>
      <c r="AD3" t="s">
        <v>37</v>
      </c>
      <c r="AE3" t="s">
        <v>38</v>
      </c>
      <c r="AF3" t="s">
        <v>39</v>
      </c>
    </row>
    <row r="4" spans="1:33">
      <c r="A4" t="s">
        <v>0</v>
      </c>
      <c r="B4">
        <v>16.310906134223099</v>
      </c>
      <c r="C4">
        <v>32.667065683349797</v>
      </c>
      <c r="D4">
        <v>34.250723343611199</v>
      </c>
      <c r="E4">
        <v>43.8238203652975</v>
      </c>
      <c r="F4">
        <v>54.324663070243901</v>
      </c>
      <c r="G4">
        <v>50.633023885381803</v>
      </c>
      <c r="H4">
        <v>27.505480578470099</v>
      </c>
      <c r="I4">
        <v>44.375690619271097</v>
      </c>
      <c r="J4">
        <v>42.574998274985397</v>
      </c>
      <c r="L4" t="s">
        <v>0</v>
      </c>
      <c r="M4">
        <v>27.229592327467</v>
      </c>
      <c r="N4">
        <v>49.163113337009001</v>
      </c>
      <c r="O4">
        <v>49.505484573390397</v>
      </c>
      <c r="P4">
        <v>62.202052573427501</v>
      </c>
      <c r="Q4">
        <v>77.063516705814607</v>
      </c>
      <c r="R4">
        <v>71.146611672978693</v>
      </c>
      <c r="S4">
        <v>42.6835112222183</v>
      </c>
      <c r="T4">
        <v>65.758177979678393</v>
      </c>
      <c r="U4">
        <v>61.525916422327001</v>
      </c>
      <c r="W4" t="s">
        <v>0</v>
      </c>
      <c r="X4">
        <v>1.5028457797769601</v>
      </c>
      <c r="Y4">
        <v>8.8333780375447901</v>
      </c>
      <c r="Z4">
        <v>11.1811293657571</v>
      </c>
      <c r="AA4">
        <v>14.8857667706349</v>
      </c>
      <c r="AB4">
        <v>18.249856203763098</v>
      </c>
      <c r="AC4">
        <v>17.822694072522399</v>
      </c>
      <c r="AD4">
        <v>5.7636551687802902</v>
      </c>
      <c r="AE4">
        <v>12.602743817553099</v>
      </c>
      <c r="AF4">
        <v>13.699588914382099</v>
      </c>
    </row>
    <row r="5" spans="1:33">
      <c r="A5" t="s">
        <v>1</v>
      </c>
      <c r="B5">
        <v>27.374191195122702</v>
      </c>
      <c r="C5">
        <v>33.681011860840201</v>
      </c>
      <c r="D5">
        <v>32.668899244950403</v>
      </c>
      <c r="E5">
        <v>52.726818609777297</v>
      </c>
      <c r="F5">
        <v>52.396269272093697</v>
      </c>
      <c r="G5">
        <v>48.260264459111298</v>
      </c>
      <c r="H5">
        <v>40.127960963309697</v>
      </c>
      <c r="I5">
        <v>44.6175024377672</v>
      </c>
      <c r="J5">
        <v>41.248929431892499</v>
      </c>
      <c r="L5" t="s">
        <v>1</v>
      </c>
      <c r="M5">
        <v>44.571016847934402</v>
      </c>
      <c r="N5">
        <v>51.6047332899144</v>
      </c>
      <c r="O5">
        <v>48.578377077238002</v>
      </c>
      <c r="P5">
        <v>76.389668206843794</v>
      </c>
      <c r="Q5">
        <v>74.970421137043999</v>
      </c>
      <c r="R5">
        <v>69.501818402411303</v>
      </c>
      <c r="S5">
        <v>62.649001528704297</v>
      </c>
      <c r="T5">
        <v>67.600561203181698</v>
      </c>
      <c r="U5">
        <v>61.4749362642821</v>
      </c>
      <c r="W5" t="s">
        <v>1</v>
      </c>
      <c r="X5">
        <v>4.36337387321782</v>
      </c>
      <c r="Y5">
        <v>8.54608302430848</v>
      </c>
      <c r="Z5">
        <v>9.8501058054343993</v>
      </c>
      <c r="AA5">
        <v>16.802297456993301</v>
      </c>
      <c r="AB5">
        <v>16.965698014201699</v>
      </c>
      <c r="AC5">
        <v>15.811528247077099</v>
      </c>
      <c r="AD5">
        <v>8.7803188716182596</v>
      </c>
      <c r="AE5">
        <v>11.7503512930334</v>
      </c>
      <c r="AF5">
        <v>12.1359105502045</v>
      </c>
    </row>
    <row r="6" spans="1:33">
      <c r="A6" t="s">
        <v>3</v>
      </c>
      <c r="B6">
        <v>18.341969021953201</v>
      </c>
      <c r="C6">
        <v>16.516921419579099</v>
      </c>
      <c r="D6">
        <v>16.303419634277901</v>
      </c>
      <c r="E6">
        <v>36.175074161175097</v>
      </c>
      <c r="F6">
        <v>29.4917023928483</v>
      </c>
      <c r="G6">
        <v>25.540778989238799</v>
      </c>
      <c r="H6">
        <v>28.679293047172699</v>
      </c>
      <c r="I6">
        <v>25.700096922078199</v>
      </c>
      <c r="J6">
        <v>21.595314394575301</v>
      </c>
      <c r="L6" t="s">
        <v>3</v>
      </c>
      <c r="M6">
        <v>28.509458647210302</v>
      </c>
      <c r="N6">
        <v>24.055470345662901</v>
      </c>
      <c r="O6">
        <v>22.693904065548399</v>
      </c>
      <c r="P6">
        <v>49.863491087408399</v>
      </c>
      <c r="Q6">
        <v>40.308585584768203</v>
      </c>
      <c r="R6">
        <v>34.738347159198</v>
      </c>
      <c r="S6">
        <v>42.316034011410999</v>
      </c>
      <c r="T6">
        <v>36.870497936106801</v>
      </c>
      <c r="U6">
        <v>30.382899741386598</v>
      </c>
      <c r="W6" t="s">
        <v>3</v>
      </c>
      <c r="X6">
        <v>3.4610261162820302</v>
      </c>
      <c r="Y6">
        <v>4.9637584987908001</v>
      </c>
      <c r="Z6">
        <v>6.0459943183765601</v>
      </c>
      <c r="AA6">
        <v>13.4200673651</v>
      </c>
      <c r="AB6">
        <v>11.087417593540501</v>
      </c>
      <c r="AC6">
        <v>9.9953384999972492</v>
      </c>
      <c r="AD6">
        <v>7.7104582582508199</v>
      </c>
      <c r="AE6">
        <v>8.0280564615351508</v>
      </c>
      <c r="AF6">
        <v>7.61444541333384</v>
      </c>
    </row>
    <row r="7" spans="1:33">
      <c r="A7" t="s">
        <v>5</v>
      </c>
      <c r="B7">
        <v>19.086042833257999</v>
      </c>
      <c r="C7">
        <v>24.803351806886901</v>
      </c>
      <c r="D7">
        <v>24.700415938655102</v>
      </c>
      <c r="E7">
        <v>42.530253464767803</v>
      </c>
      <c r="F7">
        <v>41.1406269722061</v>
      </c>
      <c r="G7">
        <v>37.018956680354201</v>
      </c>
      <c r="H7">
        <v>30.378285829203001</v>
      </c>
      <c r="I7">
        <v>34.421776971673403</v>
      </c>
      <c r="J7">
        <v>31.0369879605934</v>
      </c>
      <c r="L7" t="s">
        <v>5</v>
      </c>
      <c r="M7">
        <v>30.620226843906501</v>
      </c>
      <c r="N7">
        <v>36.426862826310398</v>
      </c>
      <c r="O7">
        <v>34.895140141101002</v>
      </c>
      <c r="P7">
        <v>59.621841831387698</v>
      </c>
      <c r="Q7">
        <v>56.7471477889857</v>
      </c>
      <c r="R7">
        <v>50.914373835471402</v>
      </c>
      <c r="S7">
        <v>45.999992406164601</v>
      </c>
      <c r="T7">
        <v>49.877164109644099</v>
      </c>
      <c r="U7">
        <v>44.0168029817386</v>
      </c>
      <c r="W7" t="s">
        <v>5</v>
      </c>
      <c r="X7">
        <v>2.9720227285751801</v>
      </c>
      <c r="Y7">
        <v>7.1992043241988002</v>
      </c>
      <c r="Z7">
        <v>8.6533537576116597</v>
      </c>
      <c r="AA7">
        <v>15.110432724264699</v>
      </c>
      <c r="AB7">
        <v>15.0273094616959</v>
      </c>
      <c r="AC7">
        <v>13.8932915526894</v>
      </c>
      <c r="AD7">
        <v>7.4578774003006103</v>
      </c>
      <c r="AE7">
        <v>10.4314777207536</v>
      </c>
      <c r="AF7">
        <v>10.5938927382511</v>
      </c>
    </row>
    <row r="8" spans="1:33">
      <c r="A8" t="s">
        <v>7</v>
      </c>
      <c r="B8">
        <v>44.736774113230403</v>
      </c>
      <c r="C8">
        <v>67.729608820744801</v>
      </c>
      <c r="D8">
        <v>65.215907915517406</v>
      </c>
      <c r="E8">
        <v>92.322621401152901</v>
      </c>
      <c r="F8">
        <v>107.97564952080199</v>
      </c>
      <c r="G8">
        <v>98.555613528093104</v>
      </c>
      <c r="H8">
        <v>66.866236469509005</v>
      </c>
      <c r="I8">
        <v>89.8966022232174</v>
      </c>
      <c r="J8">
        <v>84.130945315549198</v>
      </c>
      <c r="L8" t="s">
        <v>7</v>
      </c>
      <c r="M8">
        <v>70.694351762846097</v>
      </c>
      <c r="N8">
        <v>102.54794062702901</v>
      </c>
      <c r="O8">
        <v>98.061536855948404</v>
      </c>
      <c r="P8">
        <v>131.95936577302399</v>
      </c>
      <c r="Q8">
        <v>153.88998163990601</v>
      </c>
      <c r="R8">
        <v>142.318383736236</v>
      </c>
      <c r="S8">
        <v>102.528031711106</v>
      </c>
      <c r="T8">
        <v>134.92102498075801</v>
      </c>
      <c r="U8">
        <v>126.66531876590599</v>
      </c>
      <c r="W8" t="s">
        <v>7</v>
      </c>
      <c r="X8">
        <v>8.8616334028251398</v>
      </c>
      <c r="Y8">
        <v>17.553320492165</v>
      </c>
      <c r="Z8">
        <v>18.498181803900899</v>
      </c>
      <c r="AA8">
        <v>30.5590163462319</v>
      </c>
      <c r="AB8">
        <v>34.623728943740502</v>
      </c>
      <c r="AC8">
        <v>31.183006385973702</v>
      </c>
      <c r="AD8">
        <v>16.081120750644502</v>
      </c>
      <c r="AE8">
        <v>24.0761526027222</v>
      </c>
      <c r="AF8">
        <v>23.401281396791301</v>
      </c>
    </row>
    <row r="11" spans="1:33">
      <c r="A11" t="s">
        <v>15</v>
      </c>
      <c r="B11" t="s">
        <v>13</v>
      </c>
      <c r="C11" t="s">
        <v>14</v>
      </c>
      <c r="D11" t="s">
        <v>10</v>
      </c>
      <c r="E11" t="s">
        <v>17</v>
      </c>
      <c r="F11" t="s">
        <v>16</v>
      </c>
      <c r="L11" t="s">
        <v>15</v>
      </c>
      <c r="M11" t="s">
        <v>13</v>
      </c>
      <c r="N11" t="s">
        <v>14</v>
      </c>
      <c r="O11" t="s">
        <v>10</v>
      </c>
      <c r="P11" t="s">
        <v>17</v>
      </c>
      <c r="Q11" t="s">
        <v>16</v>
      </c>
      <c r="W11" t="s">
        <v>15</v>
      </c>
      <c r="X11" t="s">
        <v>13</v>
      </c>
      <c r="Y11" t="s">
        <v>14</v>
      </c>
      <c r="Z11" t="s">
        <v>10</v>
      </c>
      <c r="AA11" t="s">
        <v>17</v>
      </c>
      <c r="AB11" t="s">
        <v>16</v>
      </c>
    </row>
    <row r="12" spans="1:33">
      <c r="A12" t="s">
        <v>0</v>
      </c>
      <c r="B12" s="2">
        <f>_xlfn.VAR.P((B4:J4))</f>
        <v>126.93525971739139</v>
      </c>
      <c r="C12">
        <f>(_xlfn.VAR.P(B4:D4)+_xlfn.VAR.P(E4:G4)+_xlfn.VAR.P(H4:J4))/3</f>
        <v>47.298776355404122</v>
      </c>
      <c r="D12" s="2">
        <f>B12-C12</f>
        <v>79.636483361987274</v>
      </c>
      <c r="E12" s="1">
        <f>C12/B12</f>
        <v>0.37262125953584607</v>
      </c>
      <c r="F12" s="1">
        <f>1-E12</f>
        <v>0.62737874046415398</v>
      </c>
      <c r="G12" s="2"/>
      <c r="L12" t="s">
        <v>0</v>
      </c>
      <c r="M12" s="2">
        <f>_xlfn.VAR.P((M4:U4))</f>
        <v>214.52502584542913</v>
      </c>
      <c r="N12">
        <f>(_xlfn.VAR.P(M4:O4)+_xlfn.VAR.P(P4:R4)+_xlfn.VAR.P(S4:U4))/3</f>
        <v>82.173276803164967</v>
      </c>
      <c r="O12" s="2">
        <f>M12-N12</f>
        <v>132.35174904226415</v>
      </c>
      <c r="P12" s="1">
        <f>N12/M12</f>
        <v>0.38304750916274427</v>
      </c>
      <c r="Q12" s="1">
        <f>1-P12</f>
        <v>0.61695249083725567</v>
      </c>
      <c r="R12" s="2"/>
      <c r="U12" s="1"/>
      <c r="V12" s="1"/>
      <c r="W12" t="s">
        <v>0</v>
      </c>
      <c r="X12" s="2">
        <f>_xlfn.VAR.P((X4:AF4))</f>
        <v>26.999489494740654</v>
      </c>
      <c r="Y12">
        <f>(_xlfn.VAR.P(X4:Z4)+_xlfn.VAR.P(AA4:AC4)+_xlfn.VAR.P(AD4:AF4))/3</f>
        <v>10.518450627991312</v>
      </c>
      <c r="Z12" s="2">
        <f>X12-Y12</f>
        <v>16.481038866749344</v>
      </c>
      <c r="AA12" s="1">
        <f>Y12/X12</f>
        <v>0.38957961149747833</v>
      </c>
      <c r="AB12" s="1">
        <f>1-AA12</f>
        <v>0.61042038850252167</v>
      </c>
      <c r="AC12" s="2"/>
      <c r="AF12" s="1"/>
      <c r="AG12" s="1"/>
    </row>
    <row r="13" spans="1:33">
      <c r="A13" t="s">
        <v>1</v>
      </c>
      <c r="B13" s="2">
        <f t="shared" ref="B13:B16" si="0">_xlfn.VAR.P((B5:J5))</f>
        <v>71.197937913652567</v>
      </c>
      <c r="C13">
        <f>(_xlfn.VAR.P(B5:D5)+_xlfn.VAR.P(E5:G5)+_xlfn.VAR.P(H5:J5))/3</f>
        <v>5.139260514907475</v>
      </c>
      <c r="D13" s="2">
        <f t="shared" ref="D13:D16" si="1">B13-C13</f>
        <v>66.05867739874509</v>
      </c>
      <c r="E13" s="1">
        <f>C13/B13</f>
        <v>7.2182715757024701E-2</v>
      </c>
      <c r="F13" s="1">
        <f t="shared" ref="F13:F16" si="2">1-E13</f>
        <v>0.92781728424297527</v>
      </c>
      <c r="G13" s="2"/>
      <c r="L13" t="s">
        <v>1</v>
      </c>
      <c r="M13" s="2">
        <f t="shared" ref="M13:M16" si="3">_xlfn.VAR.P((M5:U5))</f>
        <v>117.28416660791163</v>
      </c>
      <c r="N13">
        <f>(_xlfn.VAR.P(M5:O5)+_xlfn.VAR.P(P5:R5)+_xlfn.VAR.P(S5:U5))/3</f>
        <v>8.0545533818325712</v>
      </c>
      <c r="O13" s="2">
        <f t="shared" ref="O13:O16" si="4">M13-N13</f>
        <v>109.22961322607905</v>
      </c>
      <c r="P13" s="1">
        <f>N13/M13</f>
        <v>6.8675539203509467E-2</v>
      </c>
      <c r="Q13" s="1">
        <f t="shared" ref="Q13:Q16" si="5">1-P13</f>
        <v>0.93132446079649056</v>
      </c>
      <c r="R13" s="2"/>
      <c r="U13" s="1"/>
      <c r="V13" s="1"/>
      <c r="W13" t="s">
        <v>1</v>
      </c>
      <c r="X13" s="2">
        <f t="shared" ref="X13:X16" si="6">_xlfn.VAR.P((X5:AF5))</f>
        <v>16.28539206447163</v>
      </c>
      <c r="Y13">
        <f>(_xlfn.VAR.P(X5:Z5)+_xlfn.VAR.P(AA5:AC5)+_xlfn.VAR.P(AD5:AF5))/3</f>
        <v>2.6618494004267013</v>
      </c>
      <c r="Z13" s="2">
        <f t="shared" ref="Z13:Z16" si="7">X13-Y13</f>
        <v>13.623542664044928</v>
      </c>
      <c r="AA13" s="1">
        <f>Y13/X13</f>
        <v>0.16345012695357933</v>
      </c>
      <c r="AB13" s="1">
        <f t="shared" ref="AB13:AB16" si="8">1-AA13</f>
        <v>0.8365498730464207</v>
      </c>
      <c r="AC13" s="2"/>
      <c r="AF13" s="1"/>
      <c r="AG13" s="1"/>
    </row>
    <row r="14" spans="1:33">
      <c r="A14" t="s">
        <v>3</v>
      </c>
      <c r="B14" s="2">
        <f t="shared" si="0"/>
        <v>39.774466880644603</v>
      </c>
      <c r="C14">
        <f>(_xlfn.VAR.P(B6:D6)+_xlfn.VAR.P(E6:G6)+_xlfn.VAR.P(H6:J6))/3</f>
        <v>9.5113020669741299</v>
      </c>
      <c r="D14" s="2">
        <f t="shared" si="1"/>
        <v>30.263164813670471</v>
      </c>
      <c r="E14" s="1">
        <f>C14/B14</f>
        <v>0.23913084983679825</v>
      </c>
      <c r="F14" s="1">
        <f t="shared" si="2"/>
        <v>0.76086915016320178</v>
      </c>
      <c r="G14" s="2"/>
      <c r="L14" t="s">
        <v>3</v>
      </c>
      <c r="M14" s="2">
        <f t="shared" si="3"/>
        <v>70.865309343197566</v>
      </c>
      <c r="N14">
        <f>(_xlfn.VAR.P(M6:O6)+_xlfn.VAR.P(P6:R6)+_xlfn.VAR.P(S6:U6))/3</f>
        <v>22.990695953293535</v>
      </c>
      <c r="O14" s="2">
        <f t="shared" si="4"/>
        <v>47.874613389904027</v>
      </c>
      <c r="P14" s="1">
        <f>N14/M14</f>
        <v>0.3244280758297492</v>
      </c>
      <c r="Q14" s="1">
        <f t="shared" si="5"/>
        <v>0.6755719241702508</v>
      </c>
      <c r="R14" s="2"/>
      <c r="U14" s="1"/>
      <c r="V14" s="1"/>
      <c r="W14" t="s">
        <v>3</v>
      </c>
      <c r="X14" s="2">
        <f t="shared" si="6"/>
        <v>8.5279180707078535</v>
      </c>
      <c r="Y14">
        <f>(_xlfn.VAR.P(X6:Z6)+_xlfn.VAR.P(AA6:AC6)+_xlfn.VAR.P(AD6:AF6))/3</f>
        <v>1.0650118620580091</v>
      </c>
      <c r="Z14" s="2">
        <f t="shared" si="7"/>
        <v>7.4629062086498443</v>
      </c>
      <c r="AA14" s="1">
        <f>Y14/X14</f>
        <v>0.1248853299513006</v>
      </c>
      <c r="AB14" s="1">
        <f t="shared" si="8"/>
        <v>0.87511467004869936</v>
      </c>
      <c r="AC14" s="2"/>
      <c r="AF14" s="1"/>
      <c r="AG14" s="1"/>
    </row>
    <row r="15" spans="1:33">
      <c r="A15" t="s">
        <v>5</v>
      </c>
      <c r="B15" s="2">
        <f t="shared" si="0"/>
        <v>55.552425174126483</v>
      </c>
      <c r="C15">
        <f>(_xlfn.VAR.P(B7:D7)+_xlfn.VAR.P(E7:G7)+_xlfn.VAR.P(H7:J7))/3</f>
        <v>5.250130698356597</v>
      </c>
      <c r="D15" s="2">
        <f t="shared" si="1"/>
        <v>50.302294475769884</v>
      </c>
      <c r="E15" s="1">
        <f>C15/B15</f>
        <v>9.4507677781848543E-2</v>
      </c>
      <c r="F15" s="1">
        <f t="shared" si="2"/>
        <v>0.90549232221815146</v>
      </c>
      <c r="G15" s="2"/>
      <c r="L15" t="s">
        <v>5</v>
      </c>
      <c r="M15" s="2">
        <f t="shared" si="3"/>
        <v>88.114007035032472</v>
      </c>
      <c r="N15">
        <f>(_xlfn.VAR.P(M7:O7)+_xlfn.VAR.P(P7:R7)+_xlfn.VAR.P(S7:U7))/3</f>
        <v>8.3612047965210774</v>
      </c>
      <c r="O15" s="2">
        <f t="shared" si="4"/>
        <v>79.752802238511393</v>
      </c>
      <c r="P15" s="1">
        <f>N15/M15</f>
        <v>9.4890756621666517E-2</v>
      </c>
      <c r="Q15" s="1">
        <f t="shared" si="5"/>
        <v>0.90510924337833343</v>
      </c>
      <c r="R15" s="2"/>
      <c r="U15" s="1"/>
      <c r="V15" s="1"/>
      <c r="W15" t="s">
        <v>5</v>
      </c>
      <c r="X15" s="2">
        <f t="shared" si="6"/>
        <v>14.71117284767727</v>
      </c>
      <c r="Y15">
        <f>(_xlfn.VAR.P(X7:Z7)+_xlfn.VAR.P(AA7:AC7)+_xlfn.VAR.P(AD7:AF7))/3</f>
        <v>2.7310646484594687</v>
      </c>
      <c r="Z15" s="2">
        <f t="shared" si="7"/>
        <v>11.980108199217801</v>
      </c>
      <c r="AA15" s="1">
        <f>Y15/X15</f>
        <v>0.18564560941112682</v>
      </c>
      <c r="AB15" s="1">
        <f t="shared" si="8"/>
        <v>0.81435439058887316</v>
      </c>
      <c r="AC15" s="2"/>
      <c r="AF15" s="1"/>
      <c r="AG15" s="1"/>
    </row>
    <row r="16" spans="1:33">
      <c r="A16" t="s">
        <v>7</v>
      </c>
      <c r="B16" s="2">
        <f t="shared" si="0"/>
        <v>353.13233603648609</v>
      </c>
      <c r="C16">
        <f>(_xlfn.VAR.P(B8:D8)+_xlfn.VAR.P(E8:G8)+_xlfn.VAR.P(H8:J8))/3</f>
        <v>81.062938428074361</v>
      </c>
      <c r="D16" s="2">
        <f t="shared" si="1"/>
        <v>272.06939760841175</v>
      </c>
      <c r="E16" s="1">
        <f>C16/B16</f>
        <v>0.22955399479389174</v>
      </c>
      <c r="F16" s="1">
        <f t="shared" si="2"/>
        <v>0.77044600520610829</v>
      </c>
      <c r="G16" s="2"/>
      <c r="L16" t="s">
        <v>7</v>
      </c>
      <c r="M16" s="2">
        <f t="shared" si="3"/>
        <v>616.55360462229964</v>
      </c>
      <c r="N16">
        <f>(_xlfn.VAR.P(M8:O8)+_xlfn.VAR.P(P8:R8)+_xlfn.VAR.P(S8:U8))/3</f>
        <v>155.77689371082457</v>
      </c>
      <c r="O16" s="2">
        <f t="shared" si="4"/>
        <v>460.77671091147511</v>
      </c>
      <c r="P16" s="1">
        <f>N16/M16</f>
        <v>0.25265750219115723</v>
      </c>
      <c r="Q16" s="1">
        <f t="shared" si="5"/>
        <v>0.74734249780884277</v>
      </c>
      <c r="R16" s="2"/>
      <c r="U16" s="1"/>
      <c r="V16" s="1"/>
      <c r="W16" t="s">
        <v>7</v>
      </c>
      <c r="X16" s="2">
        <f t="shared" si="6"/>
        <v>61.967542633876874</v>
      </c>
      <c r="Y16">
        <f>(_xlfn.VAR.P(X8:Z8)+_xlfn.VAR.P(AA8:AC8)+_xlfn.VAR.P(AD8:AF8))/3</f>
        <v>11.704141243666021</v>
      </c>
      <c r="Z16" s="2">
        <f t="shared" si="7"/>
        <v>50.263401390210852</v>
      </c>
      <c r="AA16" s="1">
        <f>Y16/X16</f>
        <v>0.18887534903260009</v>
      </c>
      <c r="AB16" s="1">
        <f t="shared" si="8"/>
        <v>0.81112465096739994</v>
      </c>
      <c r="AC16" s="2"/>
      <c r="AF16" s="1"/>
      <c r="AG16" s="1"/>
    </row>
    <row r="19" spans="1:28">
      <c r="A19" t="s">
        <v>40</v>
      </c>
      <c r="B19" t="s">
        <v>13</v>
      </c>
      <c r="C19" t="s">
        <v>14</v>
      </c>
      <c r="D19" t="s">
        <v>10</v>
      </c>
      <c r="E19" t="s">
        <v>16</v>
      </c>
      <c r="F19" t="s">
        <v>17</v>
      </c>
      <c r="L19" t="s">
        <v>40</v>
      </c>
      <c r="M19" t="s">
        <v>13</v>
      </c>
      <c r="N19" t="s">
        <v>14</v>
      </c>
      <c r="O19" t="s">
        <v>10</v>
      </c>
      <c r="P19" t="s">
        <v>16</v>
      </c>
      <c r="Q19" t="s">
        <v>17</v>
      </c>
      <c r="W19" t="s">
        <v>40</v>
      </c>
      <c r="X19" t="s">
        <v>13</v>
      </c>
      <c r="Y19" t="s">
        <v>14</v>
      </c>
      <c r="Z19" t="s">
        <v>10</v>
      </c>
      <c r="AA19" t="s">
        <v>16</v>
      </c>
      <c r="AB19" t="s">
        <v>17</v>
      </c>
    </row>
    <row r="20" spans="1:28">
      <c r="A20" t="s">
        <v>0</v>
      </c>
      <c r="B20" s="2">
        <f>MAX(B4:J4)-MIN(B4:J4)</f>
        <v>38.013756936020798</v>
      </c>
      <c r="C20" s="2">
        <f>(MAX(B4,C4,D4)+MAX(E4,F4,G4)+MAX(H4,I4,J4)-MIN(B4,C4,D4)-MIN(E4,F4,G4)-MIN(H4,I4,J4))/3</f>
        <v>15.10362331837849</v>
      </c>
      <c r="D20" s="2">
        <f>B20-C20</f>
        <v>22.910133617642309</v>
      </c>
      <c r="E20" s="1">
        <f>C20/B20</f>
        <v>0.39731993193408122</v>
      </c>
      <c r="F20" s="1">
        <f>1-E20</f>
        <v>0.60268006806591878</v>
      </c>
      <c r="L20" t="s">
        <v>0</v>
      </c>
      <c r="M20" s="2">
        <f>MAX(M4:U4)-MIN(M4:U4)</f>
        <v>49.833924378347604</v>
      </c>
      <c r="N20" s="2">
        <f>(MAX(M4,N4,O4)+MAX(P4,Q4,R4)+MAX(S4,T4,U4)-MIN(M4,N4,O4)-MIN(P4,Q4,R4)-MIN(S4,T4,U4))/3</f>
        <v>20.070674378590201</v>
      </c>
      <c r="O20" s="2">
        <f>M20-N20</f>
        <v>29.763249999757402</v>
      </c>
      <c r="P20" s="1">
        <f>N20/M20</f>
        <v>0.40275123079230601</v>
      </c>
      <c r="Q20" s="1">
        <f>1-P20</f>
        <v>0.59724876920769399</v>
      </c>
      <c r="W20" t="s">
        <v>0</v>
      </c>
      <c r="X20" s="2">
        <f>MAX(X4:AF4)-MIN(X4:AF4)</f>
        <v>16.74701042398614</v>
      </c>
      <c r="Y20" s="2">
        <f>(MAX(X4,Y4,Z4)+MAX(AA4,AB4,AC4)+MAX(AD4,AE4,AF4)-MIN(X4,Y4,Z4)-MIN(AA4,AB4,AC4)-MIN(AD4,AE4,AF4))/3</f>
        <v>6.9927689215700468</v>
      </c>
      <c r="Z20" s="2">
        <f>X20-Y20</f>
        <v>9.7542415024160931</v>
      </c>
      <c r="AA20" s="1">
        <f>Y20/X20</f>
        <v>0.41755326739120885</v>
      </c>
      <c r="AB20" s="1">
        <f>1-AA20</f>
        <v>0.58244673260879121</v>
      </c>
    </row>
    <row r="21" spans="1:28">
      <c r="A21" t="s">
        <v>1</v>
      </c>
      <c r="B21" s="2">
        <f>MAX(B5:J5)-MIN(B5:J5)</f>
        <v>25.352627414654595</v>
      </c>
      <c r="C21" s="2">
        <f>(MAX(B5,C5,D5)+MAX(E5,F5,G5)+MAX(H5,I5,J5)-MIN(B5,C5,D5)-MIN(E5,F5,G5)-MIN(H5,I5,J5))/3</f>
        <v>5.0876387636136711</v>
      </c>
      <c r="D21" s="2">
        <f t="shared" ref="D21:D24" si="9">B21-C21</f>
        <v>20.264988651040923</v>
      </c>
      <c r="E21" s="1">
        <f>C21/B21</f>
        <v>0.20067501014403186</v>
      </c>
      <c r="F21" s="1">
        <f t="shared" ref="F21:F24" si="10">1-E21</f>
        <v>0.79932498985596812</v>
      </c>
      <c r="L21" t="s">
        <v>1</v>
      </c>
      <c r="M21" s="2">
        <f>MAX(M5:U5)-MIN(M5:U5)</f>
        <v>31.818651358909392</v>
      </c>
      <c r="N21" s="2">
        <f t="shared" ref="N21:N24" si="11">(MAX(M5,N5,O5)+MAX(P5,Q5,R5)+MAX(S5,T5,U5)-MIN(M5,N5,O5)-MIN(P5,Q5,R5)-MIN(S5,T5,U5))/3</f>
        <v>6.6823970617707031</v>
      </c>
      <c r="O21" s="2">
        <f t="shared" ref="O21:O24" si="12">M21-N21</f>
        <v>25.136254297138688</v>
      </c>
      <c r="P21" s="1">
        <f>N21/M21</f>
        <v>0.21001509417838971</v>
      </c>
      <c r="Q21" s="1">
        <f t="shared" ref="Q21:Q24" si="13">1-P21</f>
        <v>0.78998490582161029</v>
      </c>
      <c r="W21" t="s">
        <v>1</v>
      </c>
      <c r="X21" s="2">
        <f>MAX(X5:AF5)-MIN(X5:AF5)</f>
        <v>12.602324140983878</v>
      </c>
      <c r="Y21" s="2">
        <f t="shared" ref="Y21:Y24" si="14">(MAX(X5,Y5,Z5)+MAX(AA5,AB5,AC5)+MAX(AD5,AE5,AF5)-MIN(X5,Y5,Z5)-MIN(AA5,AB5,AC5)-MIN(AD5,AE5,AF5))/3</f>
        <v>3.332164459309142</v>
      </c>
      <c r="Z21" s="2">
        <f t="shared" ref="Z21:Z24" si="15">X21-Y21</f>
        <v>9.2701596816747358</v>
      </c>
      <c r="AA21" s="1">
        <f>Y21/X21</f>
        <v>0.26440872509163982</v>
      </c>
      <c r="AB21" s="1">
        <f t="shared" ref="AB21:AB24" si="16">1-AA21</f>
        <v>0.73559127490836018</v>
      </c>
    </row>
    <row r="22" spans="1:28">
      <c r="A22" t="s">
        <v>3</v>
      </c>
      <c r="B22" s="2">
        <f>MAX(B6:J6)-MIN(B6:J6)</f>
        <v>19.871654526897196</v>
      </c>
      <c r="C22" s="2">
        <f t="shared" ref="C22:C24" si="17">(MAX(B6,C6,D6)+MAX(E6,F6,G6)+MAX(H6,I6,J6)-MIN(B6,C6,D6)-MIN(E6,F6,G6)-MIN(H6,I6,J6))/3</f>
        <v>6.5856077374029987</v>
      </c>
      <c r="D22" s="2">
        <f t="shared" si="9"/>
        <v>13.286046789494197</v>
      </c>
      <c r="E22" s="1">
        <f>C22/B22</f>
        <v>0.33140711703140152</v>
      </c>
      <c r="F22" s="1">
        <f t="shared" si="10"/>
        <v>0.66859288296859853</v>
      </c>
      <c r="L22" t="s">
        <v>3</v>
      </c>
      <c r="M22" s="2">
        <f>MAX(M6:U6)-MIN(M6:U6)</f>
        <v>27.16958702186</v>
      </c>
      <c r="N22" s="2">
        <f t="shared" si="11"/>
        <v>10.957944259965567</v>
      </c>
      <c r="O22" s="2">
        <f t="shared" si="12"/>
        <v>16.211642761894431</v>
      </c>
      <c r="P22" s="1">
        <f>N22/M22</f>
        <v>0.40331655579266135</v>
      </c>
      <c r="Q22" s="1">
        <f t="shared" si="13"/>
        <v>0.59668344420733865</v>
      </c>
      <c r="W22" t="s">
        <v>3</v>
      </c>
      <c r="X22" s="2">
        <f>MAX(X6:AF6)-MIN(X6:AF6)</f>
        <v>9.9590412488179698</v>
      </c>
      <c r="Y22" s="2">
        <f t="shared" si="14"/>
        <v>2.1411027051328637</v>
      </c>
      <c r="Z22" s="2">
        <f t="shared" si="15"/>
        <v>7.8179385436851057</v>
      </c>
      <c r="AA22" s="1">
        <f>Y22/X22</f>
        <v>0.21499084617075859</v>
      </c>
      <c r="AB22" s="1">
        <f t="shared" si="16"/>
        <v>0.78500915382924141</v>
      </c>
    </row>
    <row r="23" spans="1:28">
      <c r="A23" t="s">
        <v>5</v>
      </c>
      <c r="B23" s="2">
        <f>MAX(B7:J7)-MIN(B7:J7)</f>
        <v>23.444210631509804</v>
      </c>
      <c r="C23" s="2">
        <f t="shared" si="17"/>
        <v>5.0906989668376355</v>
      </c>
      <c r="D23" s="2">
        <f t="shared" si="9"/>
        <v>18.353511664672169</v>
      </c>
      <c r="E23" s="1">
        <f>C23/B23</f>
        <v>0.21714098405154086</v>
      </c>
      <c r="F23" s="1">
        <f t="shared" si="10"/>
        <v>0.78285901594845919</v>
      </c>
      <c r="L23" t="s">
        <v>5</v>
      </c>
      <c r="M23" s="2">
        <f>MAX(M7:U7)-MIN(M7:U7)</f>
        <v>29.001614987481197</v>
      </c>
      <c r="N23" s="2">
        <f t="shared" si="11"/>
        <v>6.7914883687419021</v>
      </c>
      <c r="O23" s="2">
        <f t="shared" si="12"/>
        <v>22.210126618739295</v>
      </c>
      <c r="P23" s="1">
        <f>N23/M23</f>
        <v>0.23417621300308647</v>
      </c>
      <c r="Q23" s="1">
        <f t="shared" si="13"/>
        <v>0.76582378699691356</v>
      </c>
      <c r="W23" t="s">
        <v>5</v>
      </c>
      <c r="X23" s="2">
        <f>MAX(X7:AF7)-MIN(X7:AF7)</f>
        <v>12.13840999568952</v>
      </c>
      <c r="Y23" s="2">
        <f t="shared" si="14"/>
        <v>3.3448291795207559</v>
      </c>
      <c r="Z23" s="2">
        <f t="shared" si="15"/>
        <v>8.7935808161687632</v>
      </c>
      <c r="AA23" s="1">
        <f>Y23/X23</f>
        <v>0.27555743962417983</v>
      </c>
      <c r="AB23" s="1">
        <f t="shared" si="16"/>
        <v>0.72444256037582022</v>
      </c>
    </row>
    <row r="24" spans="1:28">
      <c r="A24" t="s">
        <v>7</v>
      </c>
      <c r="B24" s="2">
        <f>MAX(B8:J8)-MIN(B8:J8)</f>
        <v>63.238875407571591</v>
      </c>
      <c r="C24" s="2">
        <f t="shared" si="17"/>
        <v>20.558742860290625</v>
      </c>
      <c r="D24" s="2">
        <f t="shared" si="9"/>
        <v>42.680132547280962</v>
      </c>
      <c r="E24" s="1">
        <f>C24/B24</f>
        <v>0.32509659173713146</v>
      </c>
      <c r="F24" s="1">
        <f t="shared" si="10"/>
        <v>0.67490340826286854</v>
      </c>
      <c r="L24" t="s">
        <v>7</v>
      </c>
      <c r="M24" s="2">
        <f>MAX(M8:U8)-MIN(M8:U8)</f>
        <v>83.195629877059915</v>
      </c>
      <c r="N24" s="2">
        <f t="shared" si="11"/>
        <v>28.725732666905628</v>
      </c>
      <c r="O24" s="2">
        <f t="shared" si="12"/>
        <v>54.469897210154286</v>
      </c>
      <c r="P24" s="1">
        <f>N24/M24</f>
        <v>0.34527934591461473</v>
      </c>
      <c r="Q24" s="1">
        <f t="shared" si="13"/>
        <v>0.65472065408538527</v>
      </c>
      <c r="W24" t="s">
        <v>7</v>
      </c>
      <c r="X24" s="2">
        <f>MAX(X8:AF8)-MIN(X8:AF8)</f>
        <v>25.762095540915361</v>
      </c>
      <c r="Y24" s="2">
        <f t="shared" si="14"/>
        <v>7.2320976168873541</v>
      </c>
      <c r="Z24" s="2">
        <f t="shared" si="15"/>
        <v>18.529997924028006</v>
      </c>
      <c r="AA24" s="1">
        <f>Y24/X24</f>
        <v>0.28072629438864305</v>
      </c>
      <c r="AB24" s="1">
        <f t="shared" si="16"/>
        <v>0.71927370561135695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3%</vt:lpstr>
      <vt:lpstr>2.5%</vt:lpstr>
      <vt:lpstr>5%</vt:lpstr>
      <vt:lpstr>uncertainty_standard</vt:lpstr>
      <vt:lpstr>uncertainty_by Kim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Wang</dc:creator>
  <cp:lastModifiedBy>WangTianpeng</cp:lastModifiedBy>
  <dcterms:created xsi:type="dcterms:W3CDTF">2020-10-14T06:33:37Z</dcterms:created>
  <dcterms:modified xsi:type="dcterms:W3CDTF">2022-03-21T09:36:16Z</dcterms:modified>
</cp:coreProperties>
</file>