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17279\OneDrive - student.cup.edu.cn\桌面\"/>
    </mc:Choice>
  </mc:AlternateContent>
  <xr:revisionPtr revIDLastSave="0" documentId="13_ncr:1_{5369BB84-9F18-4DAA-8E7E-C717C7EA9618}" xr6:coauthVersionLast="36" xr6:coauthVersionMax="36" xr10:uidLastSave="{00000000-0000-0000-0000-000000000000}"/>
  <bookViews>
    <workbookView xWindow="0" yWindow="0" windowWidth="21576" windowHeight="7896" activeTab="10" xr2:uid="{A76AC364-73EA-478D-9713-CA0B38E7580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91029"/>
  <customWorkbookViews>
    <customWorkbookView name="涂志勇 - 个人视图" guid="{21630886-B6CE-49E8-B352-E2CCC8E618C3}" mergeInterval="0" personalView="1" maximized="1" xWindow="-9" yWindow="-9" windowWidth="1938" windowHeight="104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1" l="1"/>
  <c r="B17" i="11"/>
  <c r="B16" i="11"/>
  <c r="B15" i="11"/>
  <c r="B14" i="11"/>
  <c r="B13" i="11"/>
  <c r="B9" i="11"/>
  <c r="B4" i="11"/>
  <c r="B21" i="10"/>
  <c r="B16" i="10" s="1"/>
  <c r="B17" i="10"/>
  <c r="B15" i="10"/>
  <c r="B9" i="10"/>
  <c r="B4" i="10"/>
  <c r="B21" i="9"/>
  <c r="B17" i="9"/>
  <c r="B16" i="9"/>
  <c r="B15" i="9"/>
  <c r="B14" i="9"/>
  <c r="B13" i="9"/>
  <c r="B9" i="9"/>
  <c r="B4" i="9"/>
  <c r="B21" i="8"/>
  <c r="B13" i="8" s="1"/>
  <c r="B17" i="8"/>
  <c r="B16" i="8"/>
  <c r="B15" i="8"/>
  <c r="B9" i="8"/>
  <c r="B4" i="8"/>
  <c r="B21" i="7"/>
  <c r="B16" i="7" s="1"/>
  <c r="B17" i="7"/>
  <c r="B15" i="7"/>
  <c r="B9" i="7"/>
  <c r="B4" i="7"/>
  <c r="B21" i="6"/>
  <c r="B14" i="6" s="1"/>
  <c r="B17" i="6"/>
  <c r="B16" i="6"/>
  <c r="B15" i="6"/>
  <c r="B9" i="6"/>
  <c r="B4" i="6"/>
  <c r="B21" i="5"/>
  <c r="B14" i="5" s="1"/>
  <c r="B17" i="5"/>
  <c r="B16" i="5"/>
  <c r="B15" i="5"/>
  <c r="B9" i="5"/>
  <c r="B4" i="5"/>
  <c r="B21" i="4"/>
  <c r="B16" i="4" s="1"/>
  <c r="B17" i="4"/>
  <c r="B15" i="4"/>
  <c r="B9" i="4"/>
  <c r="B4" i="4"/>
  <c r="B21" i="3"/>
  <c r="B14" i="3" s="1"/>
  <c r="B17" i="3"/>
  <c r="B15" i="3"/>
  <c r="B9" i="3"/>
  <c r="B4" i="3"/>
  <c r="B21" i="2"/>
  <c r="B13" i="2" s="1"/>
  <c r="B17" i="2"/>
  <c r="B15" i="2"/>
  <c r="B9" i="2"/>
  <c r="B4" i="2"/>
  <c r="B13" i="10" l="1"/>
  <c r="B14" i="10"/>
  <c r="B14" i="8"/>
  <c r="B14" i="7"/>
  <c r="B13" i="7"/>
  <c r="B13" i="6"/>
  <c r="B13" i="5"/>
  <c r="B14" i="4"/>
  <c r="B13" i="4"/>
  <c r="B13" i="3"/>
  <c r="B16" i="3"/>
  <c r="B14" i="2"/>
  <c r="B16" i="2"/>
  <c r="B17" i="1"/>
  <c r="B15" i="1"/>
  <c r="B14" i="1"/>
  <c r="B16" i="1"/>
  <c r="B13" i="1"/>
  <c r="B9" i="1"/>
  <c r="B21" i="1" l="1"/>
  <c r="B4" i="1" l="1"/>
</calcChain>
</file>

<file path=xl/sharedStrings.xml><?xml version="1.0" encoding="utf-8"?>
<sst xmlns="http://schemas.openxmlformats.org/spreadsheetml/2006/main" count="334" uniqueCount="32">
  <si>
    <t>输出参数</t>
  </si>
  <si>
    <t>数值</t>
  </si>
  <si>
    <r>
      <t>最小水平主应力</t>
    </r>
    <r>
      <rPr>
        <sz val="10.5"/>
        <color rgb="FF000000"/>
        <rFont val="Times New Roman"/>
        <family val="1"/>
      </rPr>
      <t>,MPa</t>
    </r>
  </si>
  <si>
    <t>幂律系数</t>
  </si>
  <si>
    <t>缝长比例系数</t>
  </si>
  <si>
    <t>裂缝条数</t>
  </si>
  <si>
    <r>
      <t>相邻簇间距</t>
    </r>
    <r>
      <rPr>
        <sz val="10.5"/>
        <color rgb="FF000000"/>
        <rFont val="Times New Roman"/>
        <family val="1"/>
      </rPr>
      <t>,m</t>
    </r>
  </si>
  <si>
    <r>
      <t>缝高</t>
    </r>
    <r>
      <rPr>
        <sz val="10.5"/>
        <color rgb="FF000000"/>
        <rFont val="Times New Roman"/>
        <family val="1"/>
      </rPr>
      <t>,m</t>
    </r>
  </si>
  <si>
    <r>
      <t>滤失高度</t>
    </r>
    <r>
      <rPr>
        <sz val="10.5"/>
        <color rgb="FF000000"/>
        <rFont val="Times New Roman"/>
        <family val="1"/>
      </rPr>
      <t>,m</t>
    </r>
  </si>
  <si>
    <r>
      <t>排量</t>
    </r>
    <r>
      <rPr>
        <sz val="10.5"/>
        <color rgb="FF000000"/>
        <rFont val="Times New Roman"/>
        <family val="1"/>
      </rPr>
      <t>,</t>
    </r>
    <r>
      <rPr>
        <sz val="10.5"/>
        <color rgb="FF000000"/>
        <rFont val="宋体"/>
        <family val="3"/>
        <charset val="134"/>
      </rPr>
      <t>方</t>
    </r>
    <r>
      <rPr>
        <sz val="10.5"/>
        <color rgb="FF000000"/>
        <rFont val="Times New Roman"/>
        <family val="1"/>
      </rPr>
      <t>/s</t>
    </r>
  </si>
  <si>
    <r>
      <t>泵注时间</t>
    </r>
    <r>
      <rPr>
        <sz val="10.5"/>
        <color rgb="FF000000"/>
        <rFont val="Times New Roman"/>
        <family val="1"/>
      </rPr>
      <t>,s</t>
    </r>
  </si>
  <si>
    <r>
      <t>杨氏模量</t>
    </r>
    <r>
      <rPr>
        <sz val="10.5"/>
        <color rgb="FF000000"/>
        <rFont val="Times New Roman"/>
        <family val="1"/>
      </rPr>
      <t>,MPa</t>
    </r>
  </si>
  <si>
    <t>泊松比</t>
  </si>
  <si>
    <r>
      <t>瞬时停泵压力</t>
    </r>
    <r>
      <rPr>
        <sz val="10.5"/>
        <color rgb="FF000000"/>
        <rFont val="Times New Roman"/>
        <family val="1"/>
      </rPr>
      <t>,MPa</t>
    </r>
  </si>
  <si>
    <r>
      <t>滤失过程</t>
    </r>
    <r>
      <rPr>
        <sz val="10.5"/>
        <color rgb="FF000000"/>
        <rFont val="Times New Roman"/>
        <family val="1"/>
      </rPr>
      <t>i</t>
    </r>
    <r>
      <rPr>
        <sz val="10.5"/>
        <color rgb="FF000000"/>
        <rFont val="宋体"/>
        <family val="3"/>
        <charset val="134"/>
      </rPr>
      <t>点压力</t>
    </r>
    <r>
      <rPr>
        <sz val="10.5"/>
        <color rgb="FF000000"/>
        <rFont val="Times New Roman"/>
        <family val="1"/>
      </rPr>
      <t>,MPa</t>
    </r>
  </si>
  <si>
    <r>
      <t>滤失过程</t>
    </r>
    <r>
      <rPr>
        <sz val="10.5"/>
        <color rgb="FF000000"/>
        <rFont val="Times New Roman"/>
        <family val="1"/>
      </rPr>
      <t>i</t>
    </r>
    <r>
      <rPr>
        <sz val="10.5"/>
        <color rgb="FF000000"/>
        <rFont val="宋体"/>
        <family val="3"/>
        <charset val="134"/>
      </rPr>
      <t>点闭合时间</t>
    </r>
    <r>
      <rPr>
        <sz val="10.5"/>
        <color rgb="FF000000"/>
        <rFont val="Times New Roman"/>
        <family val="1"/>
      </rPr>
      <t>,s</t>
    </r>
  </si>
  <si>
    <r>
      <t>滤失过程</t>
    </r>
    <r>
      <rPr>
        <sz val="10.5"/>
        <color rgb="FF000000"/>
        <rFont val="Times New Roman"/>
        <family val="1"/>
      </rPr>
      <t>j</t>
    </r>
    <r>
      <rPr>
        <sz val="10.5"/>
        <color rgb="FF000000"/>
        <rFont val="宋体"/>
        <family val="3"/>
        <charset val="134"/>
      </rPr>
      <t>点压力</t>
    </r>
    <r>
      <rPr>
        <sz val="10.5"/>
        <color rgb="FF000000"/>
        <rFont val="Times New Roman"/>
        <family val="1"/>
      </rPr>
      <t>,MPa</t>
    </r>
  </si>
  <si>
    <r>
      <t>滤失过程</t>
    </r>
    <r>
      <rPr>
        <sz val="10.5"/>
        <color rgb="FF000000"/>
        <rFont val="Times New Roman"/>
        <family val="1"/>
      </rPr>
      <t>j</t>
    </r>
    <r>
      <rPr>
        <sz val="10.5"/>
        <color rgb="FF000000"/>
        <rFont val="宋体"/>
        <family val="3"/>
        <charset val="134"/>
      </rPr>
      <t>点闭合时间</t>
    </r>
    <r>
      <rPr>
        <sz val="10.5"/>
        <color rgb="FF000000"/>
        <rFont val="Times New Roman"/>
        <family val="1"/>
      </rPr>
      <t>,s</t>
    </r>
  </si>
  <si>
    <t>裂缝延伸系数</t>
  </si>
  <si>
    <t>压降</t>
    <phoneticPr fontId="2" type="noConversion"/>
  </si>
  <si>
    <r>
      <t>瞬时停泵压力</t>
    </r>
    <r>
      <rPr>
        <sz val="10.5"/>
        <color rgb="FF000000"/>
        <rFont val="Times New Roman"/>
        <family val="1"/>
      </rPr>
      <t>,MPa</t>
    </r>
    <phoneticPr fontId="2" type="noConversion"/>
  </si>
  <si>
    <r>
      <t>滤失过程</t>
    </r>
    <r>
      <rPr>
        <sz val="10.5"/>
        <color rgb="FF000000"/>
        <rFont val="Times New Roman"/>
        <family val="1"/>
      </rPr>
      <t>i</t>
    </r>
    <r>
      <rPr>
        <sz val="10.5"/>
        <color rgb="FF000000"/>
        <rFont val="宋体"/>
        <family val="3"/>
        <charset val="134"/>
      </rPr>
      <t>点压力</t>
    </r>
    <r>
      <rPr>
        <sz val="10.5"/>
        <color rgb="FF000000"/>
        <rFont val="Times New Roman"/>
        <family val="1"/>
      </rPr>
      <t>,MPa</t>
    </r>
    <phoneticPr fontId="2" type="noConversion"/>
  </si>
  <si>
    <r>
      <t>滤失过程</t>
    </r>
    <r>
      <rPr>
        <sz val="10.5"/>
        <color rgb="FF000000"/>
        <rFont val="Times New Roman"/>
        <family val="1"/>
      </rPr>
      <t>j</t>
    </r>
    <r>
      <rPr>
        <sz val="10.5"/>
        <color rgb="FF000000"/>
        <rFont val="宋体"/>
        <family val="3"/>
        <charset val="134"/>
      </rPr>
      <t>点压力</t>
    </r>
    <r>
      <rPr>
        <sz val="10.5"/>
        <color rgb="FF000000"/>
        <rFont val="Times New Roman"/>
        <family val="1"/>
      </rPr>
      <t>,MPa</t>
    </r>
    <phoneticPr fontId="2" type="noConversion"/>
  </si>
  <si>
    <t>总泵入量</t>
    <phoneticPr fontId="2" type="noConversion"/>
  </si>
  <si>
    <t>备注</t>
  </si>
  <si>
    <t>备注</t>
    <phoneticPr fontId="2" type="noConversion"/>
  </si>
  <si>
    <t>无停泵压降过程，滤失速度假设同第一段</t>
  </si>
  <si>
    <t>无停泵压降过程，滤失速度假设同第一段</t>
    <phoneticPr fontId="2" type="noConversion"/>
  </si>
  <si>
    <t>PKN</t>
    <phoneticPr fontId="5" type="noConversion"/>
  </si>
  <si>
    <t>泵注滤失控制系数</t>
    <phoneticPr fontId="2" type="noConversion"/>
  </si>
  <si>
    <t>裂缝模型</t>
    <phoneticPr fontId="2" type="noConversion"/>
  </si>
  <si>
    <t>三缝等效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</si>
</sst>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0.5"/>
      <color rgb="FF000000"/>
      <name val="宋体"/>
      <family val="3"/>
      <charset val="134"/>
    </font>
    <font>
      <sz val="9"/>
      <name val="等线"/>
      <family val="2"/>
      <charset val="134"/>
      <scheme val="minor"/>
    </font>
    <font>
      <sz val="10.5"/>
      <color rgb="FF000000"/>
      <name val="Times New Roman"/>
      <family val="1"/>
    </font>
    <font>
      <b/>
      <sz val="10.5"/>
      <color rgb="FF000000"/>
      <name val="Times New Roman"/>
      <family val="1"/>
    </font>
    <font>
      <sz val="9"/>
      <name val="等线"/>
      <family val="3"/>
      <charset val="134"/>
      <scheme val="minor"/>
    </font>
    <font>
      <b/>
      <sz val="10.5"/>
      <color rgb="FFFF0000"/>
      <name val="Times New Roman"/>
      <family val="1"/>
    </font>
    <font>
      <sz val="11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/>
    <xf numFmtId="0" fontId="6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7" fillId="0" borderId="0" xfId="0" applyFont="1" applyAlignment="1"/>
    <xf numFmtId="0" fontId="1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0864C-D882-4A5A-80EC-CCF695696918}">
  <dimension ref="A1:C27"/>
  <sheetViews>
    <sheetView workbookViewId="0">
      <selection activeCell="J18" sqref="J18"/>
    </sheetView>
  </sheetViews>
  <sheetFormatPr defaultColWidth="9" defaultRowHeight="13.8" x14ac:dyDescent="0.25"/>
  <cols>
    <col min="1" max="1" width="23.77734375" style="5" customWidth="1"/>
    <col min="2" max="2" width="17.109375" style="5" customWidth="1"/>
    <col min="3" max="6" width="9" style="5"/>
    <col min="7" max="7" width="13" style="5" bestFit="1" customWidth="1"/>
    <col min="8" max="16384" width="9" style="5"/>
  </cols>
  <sheetData>
    <row r="1" spans="1:3" ht="15" thickBot="1" x14ac:dyDescent="0.3">
      <c r="A1" s="1" t="s">
        <v>0</v>
      </c>
      <c r="B1" s="1" t="s">
        <v>1</v>
      </c>
    </row>
    <row r="2" spans="1:3" ht="14.4" x14ac:dyDescent="0.25">
      <c r="A2" s="2" t="s">
        <v>2</v>
      </c>
      <c r="B2" s="7">
        <v>85</v>
      </c>
      <c r="C2"/>
    </row>
    <row r="3" spans="1:3" ht="14.4" x14ac:dyDescent="0.25">
      <c r="A3" s="3" t="s">
        <v>3</v>
      </c>
      <c r="B3" s="6">
        <v>2</v>
      </c>
    </row>
    <row r="4" spans="1:3" ht="14.4" x14ac:dyDescent="0.25">
      <c r="A4" s="2" t="s">
        <v>4</v>
      </c>
      <c r="B4" s="7">
        <f>2 * B3 / (2 +B3)</f>
        <v>1</v>
      </c>
    </row>
    <row r="5" spans="1:3" ht="14.4" x14ac:dyDescent="0.25">
      <c r="A5" s="3" t="s">
        <v>5</v>
      </c>
      <c r="B5" s="6">
        <v>2</v>
      </c>
    </row>
    <row r="6" spans="1:3" ht="14.4" x14ac:dyDescent="0.25">
      <c r="A6" s="2" t="s">
        <v>6</v>
      </c>
      <c r="B6" s="7">
        <v>20</v>
      </c>
    </row>
    <row r="7" spans="1:3" ht="14.4" x14ac:dyDescent="0.25">
      <c r="A7" s="3" t="s">
        <v>7</v>
      </c>
      <c r="B7" s="6">
        <v>30</v>
      </c>
    </row>
    <row r="8" spans="1:3" ht="14.4" x14ac:dyDescent="0.25">
      <c r="A8" s="2" t="s">
        <v>8</v>
      </c>
      <c r="B8" s="7">
        <v>30</v>
      </c>
    </row>
    <row r="9" spans="1:3" ht="14.4" x14ac:dyDescent="0.25">
      <c r="A9" s="3" t="s">
        <v>9</v>
      </c>
      <c r="B9" s="6">
        <f>B27/B10</f>
        <v>0.14873105714807378</v>
      </c>
    </row>
    <row r="10" spans="1:3" ht="14.4" x14ac:dyDescent="0.25">
      <c r="A10" s="2" t="s">
        <v>10</v>
      </c>
      <c r="B10" s="7">
        <v>5477</v>
      </c>
    </row>
    <row r="11" spans="1:3" ht="14.4" x14ac:dyDescent="0.25">
      <c r="A11" s="3" t="s">
        <v>11</v>
      </c>
      <c r="B11" s="6">
        <v>23000</v>
      </c>
    </row>
    <row r="12" spans="1:3" ht="14.4" x14ac:dyDescent="0.25">
      <c r="A12" s="2" t="s">
        <v>12</v>
      </c>
      <c r="B12" s="7">
        <v>0.23</v>
      </c>
    </row>
    <row r="13" spans="1:3" ht="14.4" x14ac:dyDescent="0.25">
      <c r="A13" s="3" t="s">
        <v>13</v>
      </c>
      <c r="B13" s="8">
        <f>B22+B$21</f>
        <v>97.02000000000001</v>
      </c>
    </row>
    <row r="14" spans="1:3" ht="14.4" x14ac:dyDescent="0.25">
      <c r="A14" s="2" t="s">
        <v>14</v>
      </c>
      <c r="B14" s="7">
        <f t="shared" ref="B14:B16" si="0">B23+B$21</f>
        <v>94.89</v>
      </c>
    </row>
    <row r="15" spans="1:3" ht="14.4" x14ac:dyDescent="0.25">
      <c r="A15" s="3" t="s">
        <v>15</v>
      </c>
      <c r="B15" s="8">
        <f>B24</f>
        <v>5545</v>
      </c>
    </row>
    <row r="16" spans="1:3" ht="14.4" x14ac:dyDescent="0.25">
      <c r="A16" s="2" t="s">
        <v>16</v>
      </c>
      <c r="B16" s="7">
        <f t="shared" si="0"/>
        <v>86.8</v>
      </c>
    </row>
    <row r="17" spans="1:2" ht="14.4" x14ac:dyDescent="0.25">
      <c r="A17" s="3" t="s">
        <v>17</v>
      </c>
      <c r="B17" s="8">
        <f>B26</f>
        <v>6257</v>
      </c>
    </row>
    <row r="18" spans="1:2" ht="14.4" x14ac:dyDescent="0.25">
      <c r="A18" s="2" t="s">
        <v>18</v>
      </c>
      <c r="B18" s="7">
        <v>1</v>
      </c>
    </row>
    <row r="19" spans="1:2" ht="14.4" x14ac:dyDescent="0.25">
      <c r="A19" s="3" t="s">
        <v>30</v>
      </c>
      <c r="B19" s="8" t="s">
        <v>28</v>
      </c>
    </row>
    <row r="20" spans="1:2" ht="15" thickBot="1" x14ac:dyDescent="0.3">
      <c r="A20" s="10" t="s">
        <v>29</v>
      </c>
      <c r="B20" s="11">
        <v>0.65</v>
      </c>
    </row>
    <row r="21" spans="1:2" ht="14.4" x14ac:dyDescent="0.25">
      <c r="A21" s="3" t="s">
        <v>19</v>
      </c>
      <c r="B21" s="4">
        <f>B2-28.4</f>
        <v>56.6</v>
      </c>
    </row>
    <row r="22" spans="1:2" ht="14.4" x14ac:dyDescent="0.25">
      <c r="A22" s="3" t="s">
        <v>20</v>
      </c>
      <c r="B22" s="4">
        <v>40.42</v>
      </c>
    </row>
    <row r="23" spans="1:2" ht="14.4" x14ac:dyDescent="0.25">
      <c r="A23" s="3" t="s">
        <v>21</v>
      </c>
      <c r="B23" s="4">
        <v>38.29</v>
      </c>
    </row>
    <row r="24" spans="1:2" ht="14.4" x14ac:dyDescent="0.25">
      <c r="A24" s="3" t="s">
        <v>15</v>
      </c>
      <c r="B24" s="4">
        <v>5545</v>
      </c>
    </row>
    <row r="25" spans="1:2" ht="14.4" x14ac:dyDescent="0.25">
      <c r="A25" s="3" t="s">
        <v>22</v>
      </c>
      <c r="B25" s="4">
        <v>30.2</v>
      </c>
    </row>
    <row r="26" spans="1:2" ht="14.4" x14ac:dyDescent="0.25">
      <c r="A26" s="3" t="s">
        <v>17</v>
      </c>
      <c r="B26" s="4">
        <v>6257</v>
      </c>
    </row>
    <row r="27" spans="1:2" ht="14.4" x14ac:dyDescent="0.25">
      <c r="A27" s="3" t="s">
        <v>23</v>
      </c>
      <c r="B27" s="4">
        <v>814.6</v>
      </c>
    </row>
  </sheetData>
  <customSheetViews>
    <customSheetView guid="{21630886-B6CE-49E8-B352-E2CCC8E618C3}">
      <selection activeCell="G13" sqref="G13"/>
      <pageMargins left="0.7" right="0.7" top="0.75" bottom="0.75" header="0.3" footer="0.3"/>
      <pageSetup paperSize="9" orientation="portrait" r:id="rId1"/>
    </customSheetView>
  </customSheetViews>
  <phoneticPr fontId="2" type="noConversion"/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980C-1845-4748-B016-067F15055577}">
  <dimension ref="A1:C28"/>
  <sheetViews>
    <sheetView workbookViewId="0">
      <selection activeCell="G11" sqref="G11"/>
    </sheetView>
  </sheetViews>
  <sheetFormatPr defaultColWidth="9" defaultRowHeight="13.8" x14ac:dyDescent="0.25"/>
  <cols>
    <col min="1" max="1" width="23.77734375" style="5" customWidth="1"/>
    <col min="2" max="2" width="17.109375" style="5" customWidth="1"/>
    <col min="3" max="6" width="9" style="5"/>
    <col min="7" max="7" width="13" style="5" bestFit="1" customWidth="1"/>
    <col min="8" max="16384" width="9" style="5"/>
  </cols>
  <sheetData>
    <row r="1" spans="1:3" ht="15" thickBot="1" x14ac:dyDescent="0.3">
      <c r="A1" s="1" t="s">
        <v>0</v>
      </c>
      <c r="B1" s="1" t="s">
        <v>1</v>
      </c>
    </row>
    <row r="2" spans="1:3" ht="14.4" x14ac:dyDescent="0.25">
      <c r="A2" s="2" t="s">
        <v>2</v>
      </c>
      <c r="B2" s="7">
        <v>85</v>
      </c>
      <c r="C2"/>
    </row>
    <row r="3" spans="1:3" ht="14.4" x14ac:dyDescent="0.25">
      <c r="A3" s="3" t="s">
        <v>3</v>
      </c>
      <c r="B3" s="6">
        <v>2</v>
      </c>
    </row>
    <row r="4" spans="1:3" ht="14.4" x14ac:dyDescent="0.25">
      <c r="A4" s="2" t="s">
        <v>4</v>
      </c>
      <c r="B4" s="7">
        <f>2 * B3 / (2 +B3)</f>
        <v>1</v>
      </c>
    </row>
    <row r="5" spans="1:3" ht="14.4" x14ac:dyDescent="0.25">
      <c r="A5" s="3" t="s">
        <v>5</v>
      </c>
      <c r="B5" s="6">
        <v>2</v>
      </c>
    </row>
    <row r="6" spans="1:3" ht="14.4" x14ac:dyDescent="0.25">
      <c r="A6" s="2" t="s">
        <v>6</v>
      </c>
      <c r="B6" s="7">
        <v>22</v>
      </c>
    </row>
    <row r="7" spans="1:3" ht="14.4" x14ac:dyDescent="0.25">
      <c r="A7" s="3" t="s">
        <v>7</v>
      </c>
      <c r="B7" s="6">
        <v>30</v>
      </c>
    </row>
    <row r="8" spans="1:3" ht="14.4" x14ac:dyDescent="0.25">
      <c r="A8" s="2" t="s">
        <v>8</v>
      </c>
      <c r="B8" s="7">
        <v>30</v>
      </c>
    </row>
    <row r="9" spans="1:3" ht="14.4" x14ac:dyDescent="0.25">
      <c r="A9" s="3" t="s">
        <v>9</v>
      </c>
      <c r="B9" s="6">
        <f>B27/B10</f>
        <v>0.23536607631915279</v>
      </c>
    </row>
    <row r="10" spans="1:3" ht="14.4" x14ac:dyDescent="0.25">
      <c r="A10" s="2" t="s">
        <v>10</v>
      </c>
      <c r="B10" s="7">
        <v>5477</v>
      </c>
    </row>
    <row r="11" spans="1:3" ht="14.4" x14ac:dyDescent="0.25">
      <c r="A11" s="3" t="s">
        <v>11</v>
      </c>
      <c r="B11" s="6">
        <v>23000</v>
      </c>
    </row>
    <row r="12" spans="1:3" ht="14.4" x14ac:dyDescent="0.25">
      <c r="A12" s="2" t="s">
        <v>12</v>
      </c>
      <c r="B12" s="7">
        <v>0.23</v>
      </c>
    </row>
    <row r="13" spans="1:3" ht="14.4" x14ac:dyDescent="0.25">
      <c r="A13" s="3" t="s">
        <v>13</v>
      </c>
      <c r="B13" s="8">
        <f>B22+B$21</f>
        <v>93.4</v>
      </c>
    </row>
    <row r="14" spans="1:3" ht="14.4" x14ac:dyDescent="0.25">
      <c r="A14" s="2" t="s">
        <v>14</v>
      </c>
      <c r="B14" s="7">
        <f t="shared" ref="B14:B16" si="0">B23+B$21</f>
        <v>94.89</v>
      </c>
    </row>
    <row r="15" spans="1:3" ht="14.4" x14ac:dyDescent="0.25">
      <c r="A15" s="3" t="s">
        <v>15</v>
      </c>
      <c r="B15" s="8">
        <f>B24</f>
        <v>5545</v>
      </c>
    </row>
    <row r="16" spans="1:3" ht="14.4" x14ac:dyDescent="0.25">
      <c r="A16" s="2" t="s">
        <v>16</v>
      </c>
      <c r="B16" s="7">
        <f t="shared" si="0"/>
        <v>86.8</v>
      </c>
    </row>
    <row r="17" spans="1:2" ht="14.4" x14ac:dyDescent="0.25">
      <c r="A17" s="3" t="s">
        <v>17</v>
      </c>
      <c r="B17" s="8">
        <f>B26</f>
        <v>6257</v>
      </c>
    </row>
    <row r="18" spans="1:2" ht="14.4" x14ac:dyDescent="0.25">
      <c r="A18" s="2" t="s">
        <v>18</v>
      </c>
      <c r="B18" s="7">
        <v>1</v>
      </c>
    </row>
    <row r="19" spans="1:2" ht="14.4" x14ac:dyDescent="0.25">
      <c r="A19" s="3" t="s">
        <v>30</v>
      </c>
      <c r="B19" s="8" t="s">
        <v>28</v>
      </c>
    </row>
    <row r="20" spans="1:2" ht="15" thickBot="1" x14ac:dyDescent="0.3">
      <c r="A20" s="10" t="s">
        <v>29</v>
      </c>
      <c r="B20" s="11">
        <v>0.8</v>
      </c>
    </row>
    <row r="21" spans="1:2" ht="14.4" x14ac:dyDescent="0.25">
      <c r="A21" s="3" t="s">
        <v>19</v>
      </c>
      <c r="B21" s="4">
        <f>B2-28.4</f>
        <v>56.6</v>
      </c>
    </row>
    <row r="22" spans="1:2" ht="14.4" x14ac:dyDescent="0.25">
      <c r="A22" s="3" t="s">
        <v>20</v>
      </c>
      <c r="B22" s="4">
        <v>36.799999999999997</v>
      </c>
    </row>
    <row r="23" spans="1:2" ht="14.4" x14ac:dyDescent="0.25">
      <c r="A23" s="3" t="s">
        <v>21</v>
      </c>
      <c r="B23" s="4">
        <v>38.29</v>
      </c>
    </row>
    <row r="24" spans="1:2" ht="14.4" x14ac:dyDescent="0.25">
      <c r="A24" s="3" t="s">
        <v>15</v>
      </c>
      <c r="B24" s="4">
        <v>5545</v>
      </c>
    </row>
    <row r="25" spans="1:2" ht="14.4" x14ac:dyDescent="0.25">
      <c r="A25" s="3" t="s">
        <v>22</v>
      </c>
      <c r="B25" s="4">
        <v>30.2</v>
      </c>
    </row>
    <row r="26" spans="1:2" ht="14.4" x14ac:dyDescent="0.25">
      <c r="A26" s="3" t="s">
        <v>17</v>
      </c>
      <c r="B26" s="4">
        <v>6257</v>
      </c>
    </row>
    <row r="27" spans="1:2" ht="14.4" x14ac:dyDescent="0.25">
      <c r="A27" s="3" t="s">
        <v>23</v>
      </c>
      <c r="B27" s="4">
        <v>1289.0999999999999</v>
      </c>
    </row>
    <row r="28" spans="1:2" ht="14.4" x14ac:dyDescent="0.25">
      <c r="A28" s="3" t="s">
        <v>24</v>
      </c>
      <c r="B28" s="9" t="s">
        <v>26</v>
      </c>
    </row>
  </sheetData>
  <customSheetViews>
    <customSheetView guid="{21630886-B6CE-49E8-B352-E2CCC8E618C3}">
      <selection activeCell="A19" sqref="A19:B20"/>
      <pageMargins left="0.7" right="0.7" top="0.75" bottom="0.75" header="0.3" footer="0.3"/>
      <pageSetup paperSize="9" orientation="portrait" r:id="rId1"/>
    </customSheetView>
  </customSheetViews>
  <phoneticPr fontId="2" type="noConversion"/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6670-4651-4962-887E-2D2E7CE15896}">
  <dimension ref="A1:C29"/>
  <sheetViews>
    <sheetView tabSelected="1" topLeftCell="A4" workbookViewId="0">
      <selection activeCell="J23" sqref="J23"/>
    </sheetView>
  </sheetViews>
  <sheetFormatPr defaultColWidth="9" defaultRowHeight="13.8" x14ac:dyDescent="0.25"/>
  <cols>
    <col min="1" max="1" width="23.77734375" style="5" customWidth="1"/>
    <col min="2" max="2" width="17.109375" style="5" customWidth="1"/>
    <col min="3" max="3" width="10.5546875" style="5" customWidth="1"/>
    <col min="4" max="6" width="9" style="5"/>
    <col min="7" max="7" width="13" style="5" bestFit="1" customWidth="1"/>
    <col min="8" max="16384" width="9" style="5"/>
  </cols>
  <sheetData>
    <row r="1" spans="1:3" ht="15" thickBot="1" x14ac:dyDescent="0.3">
      <c r="A1" s="1" t="s">
        <v>0</v>
      </c>
      <c r="B1" s="1" t="s">
        <v>1</v>
      </c>
    </row>
    <row r="2" spans="1:3" ht="14.4" x14ac:dyDescent="0.25">
      <c r="A2" s="2" t="s">
        <v>2</v>
      </c>
      <c r="B2" s="7">
        <v>85</v>
      </c>
      <c r="C2"/>
    </row>
    <row r="3" spans="1:3" ht="14.4" x14ac:dyDescent="0.25">
      <c r="A3" s="3" t="s">
        <v>3</v>
      </c>
      <c r="B3" s="6">
        <v>2</v>
      </c>
    </row>
    <row r="4" spans="1:3" ht="14.4" x14ac:dyDescent="0.25">
      <c r="A4" s="2" t="s">
        <v>4</v>
      </c>
      <c r="B4" s="7">
        <f>2 * B3 / (2 +B3)</f>
        <v>1</v>
      </c>
    </row>
    <row r="5" spans="1:3" ht="14.4" x14ac:dyDescent="0.25">
      <c r="A5" s="3" t="s">
        <v>5</v>
      </c>
      <c r="B5" s="6">
        <v>2</v>
      </c>
    </row>
    <row r="6" spans="1:3" ht="14.4" x14ac:dyDescent="0.25">
      <c r="A6" s="2" t="s">
        <v>6</v>
      </c>
      <c r="B6" s="7">
        <v>18</v>
      </c>
    </row>
    <row r="7" spans="1:3" ht="14.4" x14ac:dyDescent="0.25">
      <c r="A7" s="3" t="s">
        <v>7</v>
      </c>
      <c r="B7" s="6">
        <v>40</v>
      </c>
    </row>
    <row r="8" spans="1:3" ht="14.4" x14ac:dyDescent="0.25">
      <c r="A8" s="2" t="s">
        <v>8</v>
      </c>
      <c r="B8" s="7">
        <v>40</v>
      </c>
    </row>
    <row r="9" spans="1:3" ht="14.4" x14ac:dyDescent="0.25">
      <c r="A9" s="3" t="s">
        <v>9</v>
      </c>
      <c r="B9" s="6">
        <f>B27/B10</f>
        <v>0.25433631550118679</v>
      </c>
    </row>
    <row r="10" spans="1:3" ht="14.4" x14ac:dyDescent="0.25">
      <c r="A10" s="2" t="s">
        <v>10</v>
      </c>
      <c r="B10" s="7">
        <v>5477</v>
      </c>
    </row>
    <row r="11" spans="1:3" ht="14.4" x14ac:dyDescent="0.25">
      <c r="A11" s="3" t="s">
        <v>11</v>
      </c>
      <c r="B11" s="6">
        <v>23000</v>
      </c>
    </row>
    <row r="12" spans="1:3" ht="14.4" x14ac:dyDescent="0.25">
      <c r="A12" s="2" t="s">
        <v>12</v>
      </c>
      <c r="B12" s="7">
        <v>0.23</v>
      </c>
    </row>
    <row r="13" spans="1:3" ht="14.4" x14ac:dyDescent="0.25">
      <c r="A13" s="3" t="s">
        <v>13</v>
      </c>
      <c r="B13" s="8">
        <f>B22+B$21</f>
        <v>95.67</v>
      </c>
    </row>
    <row r="14" spans="1:3" ht="14.4" x14ac:dyDescent="0.25">
      <c r="A14" s="2" t="s">
        <v>14</v>
      </c>
      <c r="B14" s="7">
        <f t="shared" ref="B14:B16" si="0">B23+B$21</f>
        <v>94.89</v>
      </c>
    </row>
    <row r="15" spans="1:3" ht="14.4" x14ac:dyDescent="0.25">
      <c r="A15" s="3" t="s">
        <v>15</v>
      </c>
      <c r="B15" s="8">
        <f>B24</f>
        <v>5545</v>
      </c>
    </row>
    <row r="16" spans="1:3" ht="14.4" x14ac:dyDescent="0.25">
      <c r="A16" s="2" t="s">
        <v>16</v>
      </c>
      <c r="B16" s="7">
        <f t="shared" si="0"/>
        <v>86.8</v>
      </c>
    </row>
    <row r="17" spans="1:2" ht="14.4" x14ac:dyDescent="0.25">
      <c r="A17" s="3" t="s">
        <v>17</v>
      </c>
      <c r="B17" s="8">
        <f>B26</f>
        <v>6257</v>
      </c>
    </row>
    <row r="18" spans="1:2" ht="14.4" x14ac:dyDescent="0.25">
      <c r="A18" s="2" t="s">
        <v>18</v>
      </c>
      <c r="B18" s="7">
        <v>1</v>
      </c>
    </row>
    <row r="19" spans="1:2" ht="14.4" x14ac:dyDescent="0.25">
      <c r="A19" s="3" t="s">
        <v>30</v>
      </c>
      <c r="B19" s="8" t="s">
        <v>28</v>
      </c>
    </row>
    <row r="20" spans="1:2" ht="15" thickBot="1" x14ac:dyDescent="0.3">
      <c r="A20" s="10" t="s">
        <v>29</v>
      </c>
      <c r="B20" s="11">
        <v>0.65</v>
      </c>
    </row>
    <row r="21" spans="1:2" ht="14.4" x14ac:dyDescent="0.25">
      <c r="A21" s="3" t="s">
        <v>19</v>
      </c>
      <c r="B21" s="4">
        <f>B2-28.4</f>
        <v>56.6</v>
      </c>
    </row>
    <row r="22" spans="1:2" ht="14.4" x14ac:dyDescent="0.25">
      <c r="A22" s="3" t="s">
        <v>20</v>
      </c>
      <c r="B22" s="4">
        <v>39.07</v>
      </c>
    </row>
    <row r="23" spans="1:2" ht="14.4" x14ac:dyDescent="0.25">
      <c r="A23" s="3" t="s">
        <v>21</v>
      </c>
      <c r="B23" s="4">
        <v>38.29</v>
      </c>
    </row>
    <row r="24" spans="1:2" ht="14.4" x14ac:dyDescent="0.25">
      <c r="A24" s="3" t="s">
        <v>15</v>
      </c>
      <c r="B24" s="4">
        <v>5545</v>
      </c>
    </row>
    <row r="25" spans="1:2" ht="14.4" x14ac:dyDescent="0.25">
      <c r="A25" s="3" t="s">
        <v>22</v>
      </c>
      <c r="B25" s="4">
        <v>30.2</v>
      </c>
    </row>
    <row r="26" spans="1:2" ht="14.4" x14ac:dyDescent="0.25">
      <c r="A26" s="3" t="s">
        <v>17</v>
      </c>
      <c r="B26" s="4">
        <v>6257</v>
      </c>
    </row>
    <row r="27" spans="1:2" ht="14.4" x14ac:dyDescent="0.25">
      <c r="A27" s="3" t="s">
        <v>23</v>
      </c>
      <c r="B27" s="4">
        <v>1393</v>
      </c>
    </row>
    <row r="28" spans="1:2" ht="14.4" x14ac:dyDescent="0.25">
      <c r="A28" s="3" t="s">
        <v>24</v>
      </c>
      <c r="B28" s="9" t="s">
        <v>26</v>
      </c>
    </row>
    <row r="29" spans="1:2" x14ac:dyDescent="0.25">
      <c r="B29" s="5" t="s">
        <v>31</v>
      </c>
    </row>
  </sheetData>
  <customSheetViews>
    <customSheetView guid="{21630886-B6CE-49E8-B352-E2CCC8E618C3}">
      <selection activeCell="J17" sqref="J17"/>
      <pageMargins left="0.7" right="0.7" top="0.75" bottom="0.75" header="0.3" footer="0.3"/>
      <pageSetup paperSize="9" orientation="portrait" r:id="rId1"/>
    </customSheetView>
  </customSheetViews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68334-6C09-4641-82B2-E219E99B6F87}">
  <dimension ref="A1:B28"/>
  <sheetViews>
    <sheetView workbookViewId="0">
      <selection activeCell="B28" sqref="B28"/>
    </sheetView>
  </sheetViews>
  <sheetFormatPr defaultColWidth="9" defaultRowHeight="13.8" x14ac:dyDescent="0.25"/>
  <cols>
    <col min="1" max="1" width="23.77734375" style="5" customWidth="1"/>
    <col min="2" max="2" width="17.109375" style="5" customWidth="1"/>
    <col min="3" max="5" width="9" style="5"/>
    <col min="6" max="6" width="13" style="5" bestFit="1" customWidth="1"/>
    <col min="7" max="16384" width="9" style="5"/>
  </cols>
  <sheetData>
    <row r="1" spans="1:2" ht="15" thickBot="1" x14ac:dyDescent="0.3">
      <c r="A1" s="1" t="s">
        <v>0</v>
      </c>
      <c r="B1" s="1" t="s">
        <v>1</v>
      </c>
    </row>
    <row r="2" spans="1:2" ht="14.4" x14ac:dyDescent="0.25">
      <c r="A2" s="2" t="s">
        <v>2</v>
      </c>
      <c r="B2" s="7">
        <v>85</v>
      </c>
    </row>
    <row r="3" spans="1:2" ht="14.4" x14ac:dyDescent="0.25">
      <c r="A3" s="3" t="s">
        <v>3</v>
      </c>
      <c r="B3" s="6">
        <v>2</v>
      </c>
    </row>
    <row r="4" spans="1:2" ht="14.4" x14ac:dyDescent="0.25">
      <c r="A4" s="2" t="s">
        <v>4</v>
      </c>
      <c r="B4" s="7">
        <f>2 * B3 / (2 +B3)</f>
        <v>1</v>
      </c>
    </row>
    <row r="5" spans="1:2" ht="14.4" x14ac:dyDescent="0.25">
      <c r="A5" s="3" t="s">
        <v>5</v>
      </c>
      <c r="B5" s="6">
        <v>2</v>
      </c>
    </row>
    <row r="6" spans="1:2" ht="14.4" x14ac:dyDescent="0.25">
      <c r="A6" s="2" t="s">
        <v>6</v>
      </c>
      <c r="B6" s="7">
        <v>17</v>
      </c>
    </row>
    <row r="7" spans="1:2" ht="14.4" x14ac:dyDescent="0.25">
      <c r="A7" s="3" t="s">
        <v>7</v>
      </c>
      <c r="B7" s="6">
        <v>30</v>
      </c>
    </row>
    <row r="8" spans="1:2" ht="14.4" x14ac:dyDescent="0.25">
      <c r="A8" s="2" t="s">
        <v>8</v>
      </c>
      <c r="B8" s="7">
        <v>30</v>
      </c>
    </row>
    <row r="9" spans="1:2" ht="14.4" x14ac:dyDescent="0.25">
      <c r="A9" s="3" t="s">
        <v>9</v>
      </c>
      <c r="B9" s="6">
        <f>B27/B10</f>
        <v>0.12725561551010164</v>
      </c>
    </row>
    <row r="10" spans="1:2" ht="14.4" x14ac:dyDescent="0.25">
      <c r="A10" s="2" t="s">
        <v>10</v>
      </c>
      <c r="B10" s="7">
        <v>7969</v>
      </c>
    </row>
    <row r="11" spans="1:2" ht="14.4" x14ac:dyDescent="0.25">
      <c r="A11" s="3" t="s">
        <v>11</v>
      </c>
      <c r="B11" s="6">
        <v>23000</v>
      </c>
    </row>
    <row r="12" spans="1:2" ht="14.4" x14ac:dyDescent="0.25">
      <c r="A12" s="2" t="s">
        <v>12</v>
      </c>
      <c r="B12" s="7">
        <v>0.23</v>
      </c>
    </row>
    <row r="13" spans="1:2" ht="14.4" x14ac:dyDescent="0.25">
      <c r="A13" s="3" t="s">
        <v>13</v>
      </c>
      <c r="B13" s="8">
        <f>B22+B$21</f>
        <v>97.789999999999992</v>
      </c>
    </row>
    <row r="14" spans="1:2" ht="14.4" x14ac:dyDescent="0.25">
      <c r="A14" s="2" t="s">
        <v>14</v>
      </c>
      <c r="B14" s="7">
        <f t="shared" ref="B14:B16" si="0">B23+B$21</f>
        <v>95.35</v>
      </c>
    </row>
    <row r="15" spans="1:2" ht="14.4" x14ac:dyDescent="0.25">
      <c r="A15" s="3" t="s">
        <v>15</v>
      </c>
      <c r="B15" s="8">
        <f>B24</f>
        <v>8091</v>
      </c>
    </row>
    <row r="16" spans="1:2" ht="14.4" x14ac:dyDescent="0.25">
      <c r="A16" s="2" t="s">
        <v>16</v>
      </c>
      <c r="B16" s="7">
        <f t="shared" si="0"/>
        <v>88.02000000000001</v>
      </c>
    </row>
    <row r="17" spans="1:2" ht="14.4" x14ac:dyDescent="0.25">
      <c r="A17" s="3" t="s">
        <v>17</v>
      </c>
      <c r="B17" s="8">
        <f>B26</f>
        <v>8832</v>
      </c>
    </row>
    <row r="18" spans="1:2" ht="14.4" x14ac:dyDescent="0.25">
      <c r="A18" s="2" t="s">
        <v>18</v>
      </c>
      <c r="B18" s="7">
        <v>1</v>
      </c>
    </row>
    <row r="19" spans="1:2" ht="14.4" x14ac:dyDescent="0.25">
      <c r="A19" s="3" t="s">
        <v>30</v>
      </c>
      <c r="B19" s="8" t="s">
        <v>28</v>
      </c>
    </row>
    <row r="20" spans="1:2" ht="15" thickBot="1" x14ac:dyDescent="0.3">
      <c r="A20" s="10" t="s">
        <v>29</v>
      </c>
      <c r="B20" s="11">
        <v>0.65</v>
      </c>
    </row>
    <row r="21" spans="1:2" ht="14.4" x14ac:dyDescent="0.25">
      <c r="A21" s="3" t="s">
        <v>19</v>
      </c>
      <c r="B21" s="4">
        <f>B2-28.4</f>
        <v>56.6</v>
      </c>
    </row>
    <row r="22" spans="1:2" ht="14.4" x14ac:dyDescent="0.25">
      <c r="A22" s="3" t="s">
        <v>20</v>
      </c>
      <c r="B22" s="4">
        <v>41.19</v>
      </c>
    </row>
    <row r="23" spans="1:2" ht="14.4" x14ac:dyDescent="0.25">
      <c r="A23" s="3" t="s">
        <v>21</v>
      </c>
      <c r="B23" s="4">
        <v>38.75</v>
      </c>
    </row>
    <row r="24" spans="1:2" ht="14.4" x14ac:dyDescent="0.25">
      <c r="A24" s="3" t="s">
        <v>15</v>
      </c>
      <c r="B24" s="4">
        <v>8091</v>
      </c>
    </row>
    <row r="25" spans="1:2" ht="14.4" x14ac:dyDescent="0.25">
      <c r="A25" s="3" t="s">
        <v>22</v>
      </c>
      <c r="B25" s="4">
        <v>31.42</v>
      </c>
    </row>
    <row r="26" spans="1:2" ht="14.4" x14ac:dyDescent="0.25">
      <c r="A26" s="3" t="s">
        <v>17</v>
      </c>
      <c r="B26" s="4">
        <v>8832</v>
      </c>
    </row>
    <row r="27" spans="1:2" ht="14.4" x14ac:dyDescent="0.25">
      <c r="A27" s="3" t="s">
        <v>23</v>
      </c>
      <c r="B27" s="4">
        <v>1014.1</v>
      </c>
    </row>
    <row r="28" spans="1:2" ht="14.4" x14ac:dyDescent="0.25">
      <c r="A28" s="3"/>
      <c r="B28" s="5" t="s">
        <v>31</v>
      </c>
    </row>
  </sheetData>
  <customSheetViews>
    <customSheetView guid="{21630886-B6CE-49E8-B352-E2CCC8E618C3}">
      <selection activeCell="F21" sqref="F21"/>
      <pageMargins left="0.7" right="0.7" top="0.75" bottom="0.75" header="0.3" footer="0.3"/>
      <pageSetup paperSize="9" orientation="portrait" r:id="rId1"/>
    </customSheetView>
  </customSheetViews>
  <phoneticPr fontId="2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39F-3D40-46F0-82F3-7786FB9FB7BC}">
  <dimension ref="A1:B29"/>
  <sheetViews>
    <sheetView topLeftCell="A7" workbookViewId="0">
      <selection activeCell="B29" sqref="B29"/>
    </sheetView>
  </sheetViews>
  <sheetFormatPr defaultColWidth="9" defaultRowHeight="13.8" x14ac:dyDescent="0.25"/>
  <cols>
    <col min="1" max="1" width="23.77734375" style="5" customWidth="1"/>
    <col min="2" max="2" width="17.109375" style="5" customWidth="1"/>
    <col min="3" max="5" width="9" style="5"/>
    <col min="6" max="6" width="13" style="5" bestFit="1" customWidth="1"/>
    <col min="7" max="16384" width="9" style="5"/>
  </cols>
  <sheetData>
    <row r="1" spans="1:2" ht="15" thickBot="1" x14ac:dyDescent="0.3">
      <c r="A1" s="1" t="s">
        <v>0</v>
      </c>
      <c r="B1" s="1" t="s">
        <v>1</v>
      </c>
    </row>
    <row r="2" spans="1:2" ht="14.4" x14ac:dyDescent="0.25">
      <c r="A2" s="2" t="s">
        <v>2</v>
      </c>
      <c r="B2" s="7">
        <v>85</v>
      </c>
    </row>
    <row r="3" spans="1:2" ht="14.4" x14ac:dyDescent="0.25">
      <c r="A3" s="3" t="s">
        <v>3</v>
      </c>
      <c r="B3" s="6">
        <v>2</v>
      </c>
    </row>
    <row r="4" spans="1:2" ht="14.4" x14ac:dyDescent="0.25">
      <c r="A4" s="2" t="s">
        <v>4</v>
      </c>
      <c r="B4" s="7">
        <f>2 * B3 / (2 +B3)</f>
        <v>1</v>
      </c>
    </row>
    <row r="5" spans="1:2" ht="14.4" x14ac:dyDescent="0.25">
      <c r="A5" s="3" t="s">
        <v>5</v>
      </c>
      <c r="B5" s="6">
        <v>2</v>
      </c>
    </row>
    <row r="6" spans="1:2" ht="14.4" x14ac:dyDescent="0.25">
      <c r="A6" s="2" t="s">
        <v>6</v>
      </c>
      <c r="B6" s="7">
        <v>17</v>
      </c>
    </row>
    <row r="7" spans="1:2" ht="14.4" x14ac:dyDescent="0.25">
      <c r="A7" s="3" t="s">
        <v>7</v>
      </c>
      <c r="B7" s="6">
        <v>40</v>
      </c>
    </row>
    <row r="8" spans="1:2" ht="14.4" x14ac:dyDescent="0.25">
      <c r="A8" s="2" t="s">
        <v>8</v>
      </c>
      <c r="B8" s="7">
        <v>40</v>
      </c>
    </row>
    <row r="9" spans="1:2" ht="14.4" x14ac:dyDescent="0.25">
      <c r="A9" s="3" t="s">
        <v>9</v>
      </c>
      <c r="B9" s="6">
        <f>B27/B10</f>
        <v>0.21469782727770678</v>
      </c>
    </row>
    <row r="10" spans="1:2" ht="14.4" x14ac:dyDescent="0.25">
      <c r="A10" s="2" t="s">
        <v>10</v>
      </c>
      <c r="B10" s="7">
        <v>5477</v>
      </c>
    </row>
    <row r="11" spans="1:2" ht="14.4" x14ac:dyDescent="0.25">
      <c r="A11" s="3" t="s">
        <v>11</v>
      </c>
      <c r="B11" s="6">
        <v>23000</v>
      </c>
    </row>
    <row r="12" spans="1:2" ht="14.4" x14ac:dyDescent="0.25">
      <c r="A12" s="2" t="s">
        <v>12</v>
      </c>
      <c r="B12" s="7">
        <v>0.23</v>
      </c>
    </row>
    <row r="13" spans="1:2" ht="14.4" x14ac:dyDescent="0.25">
      <c r="A13" s="3" t="s">
        <v>13</v>
      </c>
      <c r="B13" s="8">
        <f>B22+B$21</f>
        <v>95.82</v>
      </c>
    </row>
    <row r="14" spans="1:2" ht="14.4" x14ac:dyDescent="0.25">
      <c r="A14" s="2" t="s">
        <v>14</v>
      </c>
      <c r="B14" s="7">
        <f t="shared" ref="B14:B16" si="0">B23+B$21</f>
        <v>94.89</v>
      </c>
    </row>
    <row r="15" spans="1:2" ht="14.4" x14ac:dyDescent="0.25">
      <c r="A15" s="3" t="s">
        <v>15</v>
      </c>
      <c r="B15" s="8">
        <f>B24</f>
        <v>5545</v>
      </c>
    </row>
    <row r="16" spans="1:2" ht="14.4" x14ac:dyDescent="0.25">
      <c r="A16" s="2" t="s">
        <v>16</v>
      </c>
      <c r="B16" s="7">
        <f t="shared" si="0"/>
        <v>86.8</v>
      </c>
    </row>
    <row r="17" spans="1:2" ht="14.4" x14ac:dyDescent="0.25">
      <c r="A17" s="3" t="s">
        <v>17</v>
      </c>
      <c r="B17" s="8">
        <f>B26</f>
        <v>6257</v>
      </c>
    </row>
    <row r="18" spans="1:2" ht="14.4" x14ac:dyDescent="0.25">
      <c r="A18" s="2" t="s">
        <v>18</v>
      </c>
      <c r="B18" s="7">
        <v>1</v>
      </c>
    </row>
    <row r="19" spans="1:2" ht="14.4" x14ac:dyDescent="0.25">
      <c r="A19" s="3" t="s">
        <v>30</v>
      </c>
      <c r="B19" s="8" t="s">
        <v>28</v>
      </c>
    </row>
    <row r="20" spans="1:2" ht="15" thickBot="1" x14ac:dyDescent="0.3">
      <c r="A20" s="10" t="s">
        <v>29</v>
      </c>
      <c r="B20" s="11">
        <v>0.65</v>
      </c>
    </row>
    <row r="21" spans="1:2" ht="14.4" x14ac:dyDescent="0.25">
      <c r="A21" s="3" t="s">
        <v>19</v>
      </c>
      <c r="B21" s="4">
        <f>B2-28.4</f>
        <v>56.6</v>
      </c>
    </row>
    <row r="22" spans="1:2" ht="14.4" x14ac:dyDescent="0.25">
      <c r="A22" s="3" t="s">
        <v>20</v>
      </c>
      <c r="B22" s="4">
        <v>39.22</v>
      </c>
    </row>
    <row r="23" spans="1:2" ht="14.4" x14ac:dyDescent="0.25">
      <c r="A23" s="3" t="s">
        <v>21</v>
      </c>
      <c r="B23" s="4">
        <v>38.29</v>
      </c>
    </row>
    <row r="24" spans="1:2" ht="14.4" x14ac:dyDescent="0.25">
      <c r="A24" s="3" t="s">
        <v>15</v>
      </c>
      <c r="B24" s="4">
        <v>5545</v>
      </c>
    </row>
    <row r="25" spans="1:2" ht="14.4" x14ac:dyDescent="0.25">
      <c r="A25" s="3" t="s">
        <v>22</v>
      </c>
      <c r="B25" s="4">
        <v>30.2</v>
      </c>
    </row>
    <row r="26" spans="1:2" ht="14.4" x14ac:dyDescent="0.25">
      <c r="A26" s="3" t="s">
        <v>17</v>
      </c>
      <c r="B26" s="4">
        <v>6257</v>
      </c>
    </row>
    <row r="27" spans="1:2" ht="14.4" x14ac:dyDescent="0.25">
      <c r="A27" s="3" t="s">
        <v>23</v>
      </c>
      <c r="B27" s="4">
        <v>1175.9000000000001</v>
      </c>
    </row>
    <row r="28" spans="1:2" ht="14.4" x14ac:dyDescent="0.25">
      <c r="A28" s="3" t="s">
        <v>25</v>
      </c>
      <c r="B28" s="5" t="s">
        <v>27</v>
      </c>
    </row>
    <row r="29" spans="1:2" x14ac:dyDescent="0.25">
      <c r="B29" s="5" t="s">
        <v>31</v>
      </c>
    </row>
  </sheetData>
  <customSheetViews>
    <customSheetView guid="{21630886-B6CE-49E8-B352-E2CCC8E618C3}">
      <selection activeCell="A19" sqref="A19:B20"/>
      <pageMargins left="0.7" right="0.7" top="0.75" bottom="0.75" header="0.3" footer="0.3"/>
      <pageSetup paperSize="9" orientation="portrait" r:id="rId1"/>
    </customSheetView>
  </customSheetViews>
  <phoneticPr fontId="2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54589-64A2-472E-B102-9A059BBC7FC4}">
  <dimension ref="A1:C28"/>
  <sheetViews>
    <sheetView workbookViewId="0">
      <selection activeCell="B20" sqref="B20"/>
    </sheetView>
  </sheetViews>
  <sheetFormatPr defaultColWidth="9" defaultRowHeight="13.8" x14ac:dyDescent="0.25"/>
  <cols>
    <col min="1" max="1" width="23.77734375" style="5" customWidth="1"/>
    <col min="2" max="2" width="17.109375" style="5" customWidth="1"/>
    <col min="3" max="6" width="9" style="5"/>
    <col min="7" max="7" width="13" style="5" bestFit="1" customWidth="1"/>
    <col min="8" max="16384" width="9" style="5"/>
  </cols>
  <sheetData>
    <row r="1" spans="1:3" ht="15" thickBot="1" x14ac:dyDescent="0.3">
      <c r="A1" s="1" t="s">
        <v>0</v>
      </c>
      <c r="B1" s="1" t="s">
        <v>1</v>
      </c>
    </row>
    <row r="2" spans="1:3" ht="14.4" x14ac:dyDescent="0.25">
      <c r="A2" s="2" t="s">
        <v>2</v>
      </c>
      <c r="B2" s="7">
        <v>85</v>
      </c>
      <c r="C2"/>
    </row>
    <row r="3" spans="1:3" ht="14.4" x14ac:dyDescent="0.25">
      <c r="A3" s="3" t="s">
        <v>3</v>
      </c>
      <c r="B3" s="6">
        <v>2</v>
      </c>
    </row>
    <row r="4" spans="1:3" ht="14.4" x14ac:dyDescent="0.25">
      <c r="A4" s="2" t="s">
        <v>4</v>
      </c>
      <c r="B4" s="7">
        <f>2 * B3 / (2 +B3)</f>
        <v>1</v>
      </c>
    </row>
    <row r="5" spans="1:3" ht="14.4" x14ac:dyDescent="0.25">
      <c r="A5" s="3" t="s">
        <v>5</v>
      </c>
      <c r="B5" s="6">
        <v>2</v>
      </c>
    </row>
    <row r="6" spans="1:3" ht="14.4" x14ac:dyDescent="0.25">
      <c r="A6" s="2" t="s">
        <v>6</v>
      </c>
      <c r="B6" s="7">
        <v>24</v>
      </c>
    </row>
    <row r="7" spans="1:3" ht="14.4" x14ac:dyDescent="0.25">
      <c r="A7" s="3" t="s">
        <v>7</v>
      </c>
      <c r="B7" s="6">
        <v>40</v>
      </c>
    </row>
    <row r="8" spans="1:3" ht="14.4" x14ac:dyDescent="0.25">
      <c r="A8" s="2" t="s">
        <v>8</v>
      </c>
      <c r="B8" s="7">
        <v>40</v>
      </c>
    </row>
    <row r="9" spans="1:3" ht="14.4" x14ac:dyDescent="0.25">
      <c r="A9" s="3" t="s">
        <v>9</v>
      </c>
      <c r="B9" s="6">
        <f>B27/B10</f>
        <v>0.21798429797334309</v>
      </c>
    </row>
    <row r="10" spans="1:3" ht="14.4" x14ac:dyDescent="0.25">
      <c r="A10" s="2" t="s">
        <v>10</v>
      </c>
      <c r="B10" s="7">
        <v>5477</v>
      </c>
    </row>
    <row r="11" spans="1:3" ht="14.4" x14ac:dyDescent="0.25">
      <c r="A11" s="3" t="s">
        <v>11</v>
      </c>
      <c r="B11" s="6">
        <v>23000</v>
      </c>
    </row>
    <row r="12" spans="1:3" ht="14.4" x14ac:dyDescent="0.25">
      <c r="A12" s="2" t="s">
        <v>12</v>
      </c>
      <c r="B12" s="7">
        <v>0.23</v>
      </c>
    </row>
    <row r="13" spans="1:3" ht="14.4" x14ac:dyDescent="0.25">
      <c r="A13" s="3" t="s">
        <v>13</v>
      </c>
      <c r="B13" s="8">
        <f>B22+B$21</f>
        <v>92.210000000000008</v>
      </c>
    </row>
    <row r="14" spans="1:3" ht="14.4" x14ac:dyDescent="0.25">
      <c r="A14" s="2" t="s">
        <v>14</v>
      </c>
      <c r="B14" s="7">
        <f t="shared" ref="B14:B16" si="0">B23+B$21</f>
        <v>94.89</v>
      </c>
    </row>
    <row r="15" spans="1:3" ht="14.4" x14ac:dyDescent="0.25">
      <c r="A15" s="3" t="s">
        <v>15</v>
      </c>
      <c r="B15" s="8">
        <f>B24</f>
        <v>5545</v>
      </c>
    </row>
    <row r="16" spans="1:3" ht="14.4" x14ac:dyDescent="0.25">
      <c r="A16" s="2" t="s">
        <v>16</v>
      </c>
      <c r="B16" s="7">
        <f t="shared" si="0"/>
        <v>86.8</v>
      </c>
    </row>
    <row r="17" spans="1:2" ht="14.4" x14ac:dyDescent="0.25">
      <c r="A17" s="3" t="s">
        <v>17</v>
      </c>
      <c r="B17" s="8">
        <f>B26</f>
        <v>6257</v>
      </c>
    </row>
    <row r="18" spans="1:2" ht="14.4" x14ac:dyDescent="0.25">
      <c r="A18" s="2" t="s">
        <v>18</v>
      </c>
      <c r="B18" s="7">
        <v>1</v>
      </c>
    </row>
    <row r="19" spans="1:2" ht="14.4" x14ac:dyDescent="0.25">
      <c r="A19" s="3" t="s">
        <v>30</v>
      </c>
      <c r="B19" s="8" t="s">
        <v>28</v>
      </c>
    </row>
    <row r="20" spans="1:2" ht="15" thickBot="1" x14ac:dyDescent="0.3">
      <c r="A20" s="10" t="s">
        <v>29</v>
      </c>
      <c r="B20" s="11">
        <v>0.65</v>
      </c>
    </row>
    <row r="21" spans="1:2" ht="14.4" x14ac:dyDescent="0.25">
      <c r="A21" s="3" t="s">
        <v>19</v>
      </c>
      <c r="B21" s="4">
        <f>B2-28.4</f>
        <v>56.6</v>
      </c>
    </row>
    <row r="22" spans="1:2" ht="14.4" x14ac:dyDescent="0.25">
      <c r="A22" s="3" t="s">
        <v>20</v>
      </c>
      <c r="B22" s="4">
        <v>35.61</v>
      </c>
    </row>
    <row r="23" spans="1:2" ht="14.4" x14ac:dyDescent="0.25">
      <c r="A23" s="3" t="s">
        <v>21</v>
      </c>
      <c r="B23" s="4">
        <v>38.29</v>
      </c>
    </row>
    <row r="24" spans="1:2" ht="14.4" x14ac:dyDescent="0.25">
      <c r="A24" s="3" t="s">
        <v>15</v>
      </c>
      <c r="B24" s="4">
        <v>5545</v>
      </c>
    </row>
    <row r="25" spans="1:2" ht="14.4" x14ac:dyDescent="0.25">
      <c r="A25" s="3" t="s">
        <v>22</v>
      </c>
      <c r="B25" s="4">
        <v>30.2</v>
      </c>
    </row>
    <row r="26" spans="1:2" ht="14.4" x14ac:dyDescent="0.25">
      <c r="A26" s="3" t="s">
        <v>17</v>
      </c>
      <c r="B26" s="4">
        <v>6257</v>
      </c>
    </row>
    <row r="27" spans="1:2" ht="14.4" x14ac:dyDescent="0.25">
      <c r="A27" s="3" t="s">
        <v>23</v>
      </c>
      <c r="B27" s="4">
        <v>1193.9000000000001</v>
      </c>
    </row>
    <row r="28" spans="1:2" ht="14.4" x14ac:dyDescent="0.25">
      <c r="A28" s="3" t="s">
        <v>25</v>
      </c>
      <c r="B28" s="5" t="s">
        <v>27</v>
      </c>
    </row>
  </sheetData>
  <customSheetViews>
    <customSheetView guid="{21630886-B6CE-49E8-B352-E2CCC8E618C3}">
      <selection activeCell="A19" sqref="A19:B20"/>
      <pageMargins left="0.7" right="0.7" top="0.75" bottom="0.75" header="0.3" footer="0.3"/>
      <pageSetup paperSize="9" orientation="portrait" r:id="rId1"/>
    </customSheetView>
  </customSheetViews>
  <phoneticPr fontId="2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71EC-15BF-474A-9101-6FB04DE96E26}">
  <dimension ref="A1:C28"/>
  <sheetViews>
    <sheetView workbookViewId="0">
      <selection activeCell="B20" sqref="B20"/>
    </sheetView>
  </sheetViews>
  <sheetFormatPr defaultColWidth="9" defaultRowHeight="13.8" x14ac:dyDescent="0.25"/>
  <cols>
    <col min="1" max="1" width="23.77734375" style="5" customWidth="1"/>
    <col min="2" max="2" width="17.109375" style="5" customWidth="1"/>
    <col min="3" max="6" width="9" style="5"/>
    <col min="7" max="7" width="13" style="5" bestFit="1" customWidth="1"/>
    <col min="8" max="16384" width="9" style="5"/>
  </cols>
  <sheetData>
    <row r="1" spans="1:3" ht="15" thickBot="1" x14ac:dyDescent="0.3">
      <c r="A1" s="1" t="s">
        <v>0</v>
      </c>
      <c r="B1" s="1" t="s">
        <v>1</v>
      </c>
    </row>
    <row r="2" spans="1:3" ht="14.4" x14ac:dyDescent="0.25">
      <c r="A2" s="2" t="s">
        <v>2</v>
      </c>
      <c r="B2" s="7">
        <v>85</v>
      </c>
      <c r="C2"/>
    </row>
    <row r="3" spans="1:3" ht="14.4" x14ac:dyDescent="0.25">
      <c r="A3" s="3" t="s">
        <v>3</v>
      </c>
      <c r="B3" s="6">
        <v>2</v>
      </c>
    </row>
    <row r="4" spans="1:3" ht="14.4" x14ac:dyDescent="0.25">
      <c r="A4" s="2" t="s">
        <v>4</v>
      </c>
      <c r="B4" s="7">
        <f>2 * B3 / (2 +B3)</f>
        <v>1</v>
      </c>
    </row>
    <row r="5" spans="1:3" ht="14.4" x14ac:dyDescent="0.25">
      <c r="A5" s="3" t="s">
        <v>5</v>
      </c>
      <c r="B5" s="6">
        <v>2</v>
      </c>
    </row>
    <row r="6" spans="1:3" ht="14.4" x14ac:dyDescent="0.25">
      <c r="A6" s="2" t="s">
        <v>6</v>
      </c>
      <c r="B6" s="7">
        <v>24</v>
      </c>
    </row>
    <row r="7" spans="1:3" ht="14.4" x14ac:dyDescent="0.25">
      <c r="A7" s="3" t="s">
        <v>7</v>
      </c>
      <c r="B7" s="6">
        <v>30</v>
      </c>
    </row>
    <row r="8" spans="1:3" ht="14.4" x14ac:dyDescent="0.25">
      <c r="A8" s="2" t="s">
        <v>8</v>
      </c>
      <c r="B8" s="7">
        <v>30</v>
      </c>
    </row>
    <row r="9" spans="1:3" ht="14.4" x14ac:dyDescent="0.25">
      <c r="A9" s="3" t="s">
        <v>9</v>
      </c>
      <c r="B9" s="6">
        <f>B27/B10</f>
        <v>0.23936461566551032</v>
      </c>
    </row>
    <row r="10" spans="1:3" ht="14.4" x14ac:dyDescent="0.25">
      <c r="A10" s="2" t="s">
        <v>10</v>
      </c>
      <c r="B10" s="7">
        <v>5477</v>
      </c>
    </row>
    <row r="11" spans="1:3" ht="14.4" x14ac:dyDescent="0.25">
      <c r="A11" s="3" t="s">
        <v>11</v>
      </c>
      <c r="B11" s="6">
        <v>23000</v>
      </c>
    </row>
    <row r="12" spans="1:3" ht="14.4" x14ac:dyDescent="0.25">
      <c r="A12" s="2" t="s">
        <v>12</v>
      </c>
      <c r="B12" s="7">
        <v>0.23</v>
      </c>
    </row>
    <row r="13" spans="1:3" ht="14.4" x14ac:dyDescent="0.25">
      <c r="A13" s="3" t="s">
        <v>13</v>
      </c>
      <c r="B13" s="8">
        <f>B22+B$21</f>
        <v>93.990000000000009</v>
      </c>
    </row>
    <row r="14" spans="1:3" ht="14.4" x14ac:dyDescent="0.25">
      <c r="A14" s="2" t="s">
        <v>14</v>
      </c>
      <c r="B14" s="7">
        <f t="shared" ref="B14:B16" si="0">B23+B$21</f>
        <v>94.89</v>
      </c>
    </row>
    <row r="15" spans="1:3" ht="14.4" x14ac:dyDescent="0.25">
      <c r="A15" s="3" t="s">
        <v>15</v>
      </c>
      <c r="B15" s="8">
        <f>B24</f>
        <v>5545</v>
      </c>
    </row>
    <row r="16" spans="1:3" ht="14.4" x14ac:dyDescent="0.25">
      <c r="A16" s="2" t="s">
        <v>16</v>
      </c>
      <c r="B16" s="7">
        <f t="shared" si="0"/>
        <v>86.8</v>
      </c>
    </row>
    <row r="17" spans="1:2" ht="14.4" x14ac:dyDescent="0.25">
      <c r="A17" s="3" t="s">
        <v>17</v>
      </c>
      <c r="B17" s="8">
        <f>B26</f>
        <v>6257</v>
      </c>
    </row>
    <row r="18" spans="1:2" ht="14.4" x14ac:dyDescent="0.25">
      <c r="A18" s="2" t="s">
        <v>18</v>
      </c>
      <c r="B18" s="7">
        <v>1</v>
      </c>
    </row>
    <row r="19" spans="1:2" ht="14.4" x14ac:dyDescent="0.25">
      <c r="A19" s="3" t="s">
        <v>30</v>
      </c>
      <c r="B19" s="8" t="s">
        <v>28</v>
      </c>
    </row>
    <row r="20" spans="1:2" ht="15" thickBot="1" x14ac:dyDescent="0.3">
      <c r="A20" s="10" t="s">
        <v>29</v>
      </c>
      <c r="B20" s="11">
        <v>0.8</v>
      </c>
    </row>
    <row r="21" spans="1:2" ht="14.4" x14ac:dyDescent="0.25">
      <c r="A21" s="3" t="s">
        <v>19</v>
      </c>
      <c r="B21" s="4">
        <f>B2-28.4</f>
        <v>56.6</v>
      </c>
    </row>
    <row r="22" spans="1:2" ht="14.4" x14ac:dyDescent="0.25">
      <c r="A22" s="3" t="s">
        <v>20</v>
      </c>
      <c r="B22" s="4">
        <v>37.39</v>
      </c>
    </row>
    <row r="23" spans="1:2" ht="14.4" x14ac:dyDescent="0.25">
      <c r="A23" s="3" t="s">
        <v>21</v>
      </c>
      <c r="B23" s="4">
        <v>38.29</v>
      </c>
    </row>
    <row r="24" spans="1:2" ht="14.4" x14ac:dyDescent="0.25">
      <c r="A24" s="3" t="s">
        <v>15</v>
      </c>
      <c r="B24" s="4">
        <v>5545</v>
      </c>
    </row>
    <row r="25" spans="1:2" ht="14.4" x14ac:dyDescent="0.25">
      <c r="A25" s="3" t="s">
        <v>22</v>
      </c>
      <c r="B25" s="4">
        <v>30.2</v>
      </c>
    </row>
    <row r="26" spans="1:2" ht="14.4" x14ac:dyDescent="0.25">
      <c r="A26" s="3" t="s">
        <v>17</v>
      </c>
      <c r="B26" s="4">
        <v>6257</v>
      </c>
    </row>
    <row r="27" spans="1:2" ht="14.4" x14ac:dyDescent="0.25">
      <c r="A27" s="3" t="s">
        <v>23</v>
      </c>
      <c r="B27" s="4">
        <v>1311</v>
      </c>
    </row>
    <row r="28" spans="1:2" ht="14.4" x14ac:dyDescent="0.25">
      <c r="A28" s="3" t="s">
        <v>25</v>
      </c>
      <c r="B28" s="5" t="s">
        <v>27</v>
      </c>
    </row>
  </sheetData>
  <customSheetViews>
    <customSheetView guid="{21630886-B6CE-49E8-B352-E2CCC8E618C3}">
      <selection activeCell="A19" sqref="A19:B20"/>
      <pageMargins left="0.7" right="0.7" top="0.75" bottom="0.75" header="0.3" footer="0.3"/>
      <pageSetup paperSize="9" orientation="portrait" r:id="rId1"/>
    </customSheetView>
  </customSheetViews>
  <phoneticPr fontId="2" type="noConversion"/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6E962-51AD-4220-B123-761D91C64756}">
  <dimension ref="A1:C28"/>
  <sheetViews>
    <sheetView workbookViewId="0">
      <selection activeCell="A19" sqref="A19:B20"/>
    </sheetView>
  </sheetViews>
  <sheetFormatPr defaultColWidth="9" defaultRowHeight="13.8" x14ac:dyDescent="0.25"/>
  <cols>
    <col min="1" max="1" width="23.77734375" style="5" customWidth="1"/>
    <col min="2" max="2" width="17.109375" style="5" customWidth="1"/>
    <col min="3" max="6" width="9" style="5"/>
    <col min="7" max="7" width="13" style="5" bestFit="1" customWidth="1"/>
    <col min="8" max="16384" width="9" style="5"/>
  </cols>
  <sheetData>
    <row r="1" spans="1:3" ht="15" thickBot="1" x14ac:dyDescent="0.3">
      <c r="A1" s="1" t="s">
        <v>0</v>
      </c>
      <c r="B1" s="1" t="s">
        <v>1</v>
      </c>
    </row>
    <row r="2" spans="1:3" ht="14.4" x14ac:dyDescent="0.25">
      <c r="A2" s="2" t="s">
        <v>2</v>
      </c>
      <c r="B2" s="7">
        <v>85</v>
      </c>
      <c r="C2"/>
    </row>
    <row r="3" spans="1:3" ht="14.4" x14ac:dyDescent="0.25">
      <c r="A3" s="3" t="s">
        <v>3</v>
      </c>
      <c r="B3" s="6">
        <v>2</v>
      </c>
    </row>
    <row r="4" spans="1:3" ht="14.4" x14ac:dyDescent="0.25">
      <c r="A4" s="2" t="s">
        <v>4</v>
      </c>
      <c r="B4" s="7">
        <f>2 * B3 / (2 +B3)</f>
        <v>1</v>
      </c>
    </row>
    <row r="5" spans="1:3" ht="14.4" x14ac:dyDescent="0.25">
      <c r="A5" s="3" t="s">
        <v>5</v>
      </c>
      <c r="B5" s="6">
        <v>2</v>
      </c>
    </row>
    <row r="6" spans="1:3" ht="14.4" x14ac:dyDescent="0.25">
      <c r="A6" s="2" t="s">
        <v>6</v>
      </c>
      <c r="B6" s="7">
        <v>17</v>
      </c>
    </row>
    <row r="7" spans="1:3" ht="14.4" x14ac:dyDescent="0.25">
      <c r="A7" s="3" t="s">
        <v>7</v>
      </c>
      <c r="B7" s="6">
        <v>30</v>
      </c>
    </row>
    <row r="8" spans="1:3" ht="14.4" x14ac:dyDescent="0.25">
      <c r="A8" s="2" t="s">
        <v>8</v>
      </c>
      <c r="B8" s="7">
        <v>30</v>
      </c>
    </row>
    <row r="9" spans="1:3" ht="14.4" x14ac:dyDescent="0.25">
      <c r="A9" s="3" t="s">
        <v>9</v>
      </c>
      <c r="B9" s="6">
        <f>B27/B10</f>
        <v>5.7038524739821066E-2</v>
      </c>
    </row>
    <row r="10" spans="1:3" ht="14.4" x14ac:dyDescent="0.25">
      <c r="A10" s="2" t="s">
        <v>10</v>
      </c>
      <c r="B10" s="7">
        <v>5477</v>
      </c>
    </row>
    <row r="11" spans="1:3" ht="14.4" x14ac:dyDescent="0.25">
      <c r="A11" s="3" t="s">
        <v>11</v>
      </c>
      <c r="B11" s="6">
        <v>23000</v>
      </c>
    </row>
    <row r="12" spans="1:3" ht="14.4" x14ac:dyDescent="0.25">
      <c r="A12" s="2" t="s">
        <v>12</v>
      </c>
      <c r="B12" s="7">
        <v>0.23</v>
      </c>
    </row>
    <row r="13" spans="1:3" ht="14.4" x14ac:dyDescent="0.25">
      <c r="A13" s="3" t="s">
        <v>13</v>
      </c>
      <c r="B13" s="8">
        <f>B22+B$21</f>
        <v>96.56</v>
      </c>
    </row>
    <row r="14" spans="1:3" ht="14.4" x14ac:dyDescent="0.25">
      <c r="A14" s="2" t="s">
        <v>14</v>
      </c>
      <c r="B14" s="7">
        <f t="shared" ref="B14:B16" si="0">B23+B$21</f>
        <v>94.89</v>
      </c>
    </row>
    <row r="15" spans="1:3" ht="14.4" x14ac:dyDescent="0.25">
      <c r="A15" s="3" t="s">
        <v>15</v>
      </c>
      <c r="B15" s="8">
        <f>B24</f>
        <v>5545</v>
      </c>
    </row>
    <row r="16" spans="1:3" ht="14.4" x14ac:dyDescent="0.25">
      <c r="A16" s="2" t="s">
        <v>16</v>
      </c>
      <c r="B16" s="7">
        <f t="shared" si="0"/>
        <v>86.8</v>
      </c>
    </row>
    <row r="17" spans="1:2" ht="14.4" x14ac:dyDescent="0.25">
      <c r="A17" s="3" t="s">
        <v>17</v>
      </c>
      <c r="B17" s="8">
        <f>B26</f>
        <v>6257</v>
      </c>
    </row>
    <row r="18" spans="1:2" ht="14.4" x14ac:dyDescent="0.25">
      <c r="A18" s="2" t="s">
        <v>18</v>
      </c>
      <c r="B18" s="7">
        <v>1</v>
      </c>
    </row>
    <row r="19" spans="1:2" ht="14.4" x14ac:dyDescent="0.25">
      <c r="A19" s="3" t="s">
        <v>30</v>
      </c>
      <c r="B19" s="8" t="s">
        <v>28</v>
      </c>
    </row>
    <row r="20" spans="1:2" ht="15" thickBot="1" x14ac:dyDescent="0.3">
      <c r="A20" s="10" t="s">
        <v>29</v>
      </c>
      <c r="B20" s="11">
        <v>0.65</v>
      </c>
    </row>
    <row r="21" spans="1:2" ht="14.4" x14ac:dyDescent="0.25">
      <c r="A21" s="3" t="s">
        <v>19</v>
      </c>
      <c r="B21" s="4">
        <f>B2-28.4</f>
        <v>56.6</v>
      </c>
    </row>
    <row r="22" spans="1:2" ht="14.4" x14ac:dyDescent="0.25">
      <c r="A22" s="3" t="s">
        <v>20</v>
      </c>
      <c r="B22" s="4">
        <v>39.96</v>
      </c>
    </row>
    <row r="23" spans="1:2" ht="14.4" x14ac:dyDescent="0.25">
      <c r="A23" s="3" t="s">
        <v>21</v>
      </c>
      <c r="B23" s="4">
        <v>38.29</v>
      </c>
    </row>
    <row r="24" spans="1:2" ht="14.4" x14ac:dyDescent="0.25">
      <c r="A24" s="3" t="s">
        <v>15</v>
      </c>
      <c r="B24" s="4">
        <v>5545</v>
      </c>
    </row>
    <row r="25" spans="1:2" ht="14.4" x14ac:dyDescent="0.25">
      <c r="A25" s="3" t="s">
        <v>22</v>
      </c>
      <c r="B25" s="4">
        <v>30.2</v>
      </c>
    </row>
    <row r="26" spans="1:2" ht="14.4" x14ac:dyDescent="0.25">
      <c r="A26" s="3" t="s">
        <v>17</v>
      </c>
      <c r="B26" s="4">
        <v>6257</v>
      </c>
    </row>
    <row r="27" spans="1:2" ht="14.4" x14ac:dyDescent="0.25">
      <c r="A27" s="3" t="s">
        <v>23</v>
      </c>
      <c r="B27" s="4">
        <v>312.39999999999998</v>
      </c>
    </row>
    <row r="28" spans="1:2" ht="14.4" x14ac:dyDescent="0.25">
      <c r="A28" s="3" t="s">
        <v>25</v>
      </c>
      <c r="B28" s="5" t="s">
        <v>27</v>
      </c>
    </row>
  </sheetData>
  <customSheetViews>
    <customSheetView guid="{21630886-B6CE-49E8-B352-E2CCC8E618C3}">
      <selection activeCell="A19" sqref="A19:B20"/>
      <pageMargins left="0.7" right="0.7" top="0.75" bottom="0.75" header="0.3" footer="0.3"/>
      <pageSetup paperSize="9" orientation="portrait" r:id="rId1"/>
    </customSheetView>
  </customSheetViews>
  <phoneticPr fontId="2" type="noConversion"/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2C00-6E6D-46E7-AAC1-25D18F63DA91}">
  <dimension ref="A1:C27"/>
  <sheetViews>
    <sheetView workbookViewId="0">
      <selection activeCell="E21" sqref="E21"/>
    </sheetView>
  </sheetViews>
  <sheetFormatPr defaultColWidth="9" defaultRowHeight="13.8" x14ac:dyDescent="0.25"/>
  <cols>
    <col min="1" max="1" width="23.77734375" style="5" customWidth="1"/>
    <col min="2" max="2" width="17.109375" style="5" customWidth="1"/>
    <col min="3" max="6" width="9" style="5"/>
    <col min="7" max="7" width="13" style="5" bestFit="1" customWidth="1"/>
    <col min="8" max="16384" width="9" style="5"/>
  </cols>
  <sheetData>
    <row r="1" spans="1:3" ht="15" thickBot="1" x14ac:dyDescent="0.3">
      <c r="A1" s="1" t="s">
        <v>0</v>
      </c>
      <c r="B1" s="1" t="s">
        <v>1</v>
      </c>
    </row>
    <row r="2" spans="1:3" ht="14.4" x14ac:dyDescent="0.25">
      <c r="A2" s="2" t="s">
        <v>2</v>
      </c>
      <c r="B2" s="7">
        <v>85</v>
      </c>
      <c r="C2"/>
    </row>
    <row r="3" spans="1:3" ht="14.4" x14ac:dyDescent="0.25">
      <c r="A3" s="3" t="s">
        <v>3</v>
      </c>
      <c r="B3" s="6">
        <v>2</v>
      </c>
    </row>
    <row r="4" spans="1:3" ht="14.4" x14ac:dyDescent="0.25">
      <c r="A4" s="2" t="s">
        <v>4</v>
      </c>
      <c r="B4" s="7">
        <f>2 * B3 / (2 +B3)</f>
        <v>1</v>
      </c>
    </row>
    <row r="5" spans="1:3" ht="14.4" x14ac:dyDescent="0.25">
      <c r="A5" s="3" t="s">
        <v>5</v>
      </c>
      <c r="B5" s="6">
        <v>1</v>
      </c>
    </row>
    <row r="6" spans="1:3" ht="14.4" x14ac:dyDescent="0.25">
      <c r="A6" s="2" t="s">
        <v>6</v>
      </c>
      <c r="B6" s="7">
        <v>20</v>
      </c>
    </row>
    <row r="7" spans="1:3" ht="14.4" x14ac:dyDescent="0.25">
      <c r="A7" s="3" t="s">
        <v>7</v>
      </c>
      <c r="B7" s="6">
        <v>40</v>
      </c>
    </row>
    <row r="8" spans="1:3" ht="14.4" x14ac:dyDescent="0.25">
      <c r="A8" s="2" t="s">
        <v>8</v>
      </c>
      <c r="B8" s="7">
        <v>40</v>
      </c>
    </row>
    <row r="9" spans="1:3" ht="14.4" x14ac:dyDescent="0.25">
      <c r="A9" s="3" t="s">
        <v>9</v>
      </c>
      <c r="B9" s="6">
        <f>B27/B10</f>
        <v>0.11211933838305765</v>
      </c>
    </row>
    <row r="10" spans="1:3" ht="14.4" x14ac:dyDescent="0.25">
      <c r="A10" s="2" t="s">
        <v>10</v>
      </c>
      <c r="B10" s="7">
        <v>6469</v>
      </c>
    </row>
    <row r="11" spans="1:3" ht="14.4" x14ac:dyDescent="0.25">
      <c r="A11" s="3" t="s">
        <v>11</v>
      </c>
      <c r="B11" s="6">
        <v>23000</v>
      </c>
    </row>
    <row r="12" spans="1:3" ht="14.4" x14ac:dyDescent="0.25">
      <c r="A12" s="2" t="s">
        <v>12</v>
      </c>
      <c r="B12" s="7">
        <v>0.23</v>
      </c>
    </row>
    <row r="13" spans="1:3" ht="14.4" x14ac:dyDescent="0.25">
      <c r="A13" s="3" t="s">
        <v>13</v>
      </c>
      <c r="B13" s="8">
        <f>B22+B$21</f>
        <v>89.87</v>
      </c>
    </row>
    <row r="14" spans="1:3" ht="14.4" x14ac:dyDescent="0.25">
      <c r="A14" s="2" t="s">
        <v>14</v>
      </c>
      <c r="B14" s="7">
        <f t="shared" ref="B14:B16" si="0">B23+B$21</f>
        <v>88.41</v>
      </c>
    </row>
    <row r="15" spans="1:3" ht="14.4" x14ac:dyDescent="0.25">
      <c r="A15" s="3" t="s">
        <v>15</v>
      </c>
      <c r="B15" s="8">
        <f>B24</f>
        <v>7074</v>
      </c>
    </row>
    <row r="16" spans="1:3" ht="14.4" x14ac:dyDescent="0.25">
      <c r="A16" s="2" t="s">
        <v>16</v>
      </c>
      <c r="B16" s="7">
        <f t="shared" si="0"/>
        <v>86.78</v>
      </c>
    </row>
    <row r="17" spans="1:2" ht="14.4" x14ac:dyDescent="0.25">
      <c r="A17" s="3" t="s">
        <v>17</v>
      </c>
      <c r="B17" s="8">
        <f>B26</f>
        <v>7767</v>
      </c>
    </row>
    <row r="18" spans="1:2" ht="14.4" x14ac:dyDescent="0.25">
      <c r="A18" s="2" t="s">
        <v>18</v>
      </c>
      <c r="B18" s="7">
        <v>1</v>
      </c>
    </row>
    <row r="19" spans="1:2" ht="14.4" x14ac:dyDescent="0.25">
      <c r="A19" s="3" t="s">
        <v>30</v>
      </c>
      <c r="B19" s="8" t="s">
        <v>28</v>
      </c>
    </row>
    <row r="20" spans="1:2" ht="15" thickBot="1" x14ac:dyDescent="0.3">
      <c r="A20" s="10" t="s">
        <v>29</v>
      </c>
      <c r="B20" s="11">
        <v>0.65</v>
      </c>
    </row>
    <row r="21" spans="1:2" ht="14.4" x14ac:dyDescent="0.25">
      <c r="A21" s="3" t="s">
        <v>19</v>
      </c>
      <c r="B21" s="4">
        <f>B2-28.4</f>
        <v>56.6</v>
      </c>
    </row>
    <row r="22" spans="1:2" ht="14.4" x14ac:dyDescent="0.25">
      <c r="A22" s="3" t="s">
        <v>20</v>
      </c>
      <c r="B22" s="4">
        <v>33.270000000000003</v>
      </c>
    </row>
    <row r="23" spans="1:2" ht="14.4" x14ac:dyDescent="0.25">
      <c r="A23" s="3" t="s">
        <v>21</v>
      </c>
      <c r="B23" s="4">
        <v>31.81</v>
      </c>
    </row>
    <row r="24" spans="1:2" ht="14.4" x14ac:dyDescent="0.25">
      <c r="A24" s="3" t="s">
        <v>15</v>
      </c>
      <c r="B24" s="4">
        <v>7074</v>
      </c>
    </row>
    <row r="25" spans="1:2" ht="14.4" x14ac:dyDescent="0.25">
      <c r="A25" s="3" t="s">
        <v>22</v>
      </c>
      <c r="B25" s="4">
        <v>30.18</v>
      </c>
    </row>
    <row r="26" spans="1:2" ht="14.4" x14ac:dyDescent="0.25">
      <c r="A26" s="3" t="s">
        <v>17</v>
      </c>
      <c r="B26" s="4">
        <v>7767</v>
      </c>
    </row>
    <row r="27" spans="1:2" ht="14.4" x14ac:dyDescent="0.25">
      <c r="A27" s="3" t="s">
        <v>23</v>
      </c>
      <c r="B27" s="4">
        <v>725.3</v>
      </c>
    </row>
  </sheetData>
  <customSheetViews>
    <customSheetView guid="{21630886-B6CE-49E8-B352-E2CCC8E618C3}" topLeftCell="A4">
      <selection activeCell="A19" sqref="A19:B20"/>
      <pageMargins left="0.7" right="0.7" top="0.75" bottom="0.75" header="0.3" footer="0.3"/>
      <pageSetup paperSize="9" orientation="portrait" r:id="rId1"/>
    </customSheetView>
  </customSheetViews>
  <phoneticPr fontId="2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F5DE0-AF92-4EDD-99E0-B4C5C5602A58}">
  <dimension ref="A1:C27"/>
  <sheetViews>
    <sheetView workbookViewId="0">
      <selection activeCell="B20" sqref="B20"/>
    </sheetView>
  </sheetViews>
  <sheetFormatPr defaultColWidth="9" defaultRowHeight="13.8" x14ac:dyDescent="0.25"/>
  <cols>
    <col min="1" max="1" width="23.77734375" style="5" customWidth="1"/>
    <col min="2" max="2" width="17.109375" style="5" customWidth="1"/>
    <col min="3" max="6" width="9" style="5"/>
    <col min="7" max="7" width="13" style="5" bestFit="1" customWidth="1"/>
    <col min="8" max="16384" width="9" style="5"/>
  </cols>
  <sheetData>
    <row r="1" spans="1:3" ht="15" thickBot="1" x14ac:dyDescent="0.3">
      <c r="A1" s="1" t="s">
        <v>0</v>
      </c>
      <c r="B1" s="1" t="s">
        <v>1</v>
      </c>
    </row>
    <row r="2" spans="1:3" ht="14.4" x14ac:dyDescent="0.25">
      <c r="A2" s="2" t="s">
        <v>2</v>
      </c>
      <c r="B2" s="7">
        <v>85</v>
      </c>
      <c r="C2"/>
    </row>
    <row r="3" spans="1:3" ht="14.4" x14ac:dyDescent="0.25">
      <c r="A3" s="3" t="s">
        <v>3</v>
      </c>
      <c r="B3" s="6">
        <v>2</v>
      </c>
    </row>
    <row r="4" spans="1:3" ht="14.4" x14ac:dyDescent="0.25">
      <c r="A4" s="2" t="s">
        <v>4</v>
      </c>
      <c r="B4" s="7">
        <f>2 * B3 / (2 +B3)</f>
        <v>1</v>
      </c>
    </row>
    <row r="5" spans="1:3" ht="14.4" x14ac:dyDescent="0.25">
      <c r="A5" s="3" t="s">
        <v>5</v>
      </c>
      <c r="B5" s="6">
        <v>2</v>
      </c>
    </row>
    <row r="6" spans="1:3" ht="14.4" x14ac:dyDescent="0.25">
      <c r="A6" s="2" t="s">
        <v>6</v>
      </c>
      <c r="B6" s="7">
        <v>22</v>
      </c>
    </row>
    <row r="7" spans="1:3" ht="14.4" x14ac:dyDescent="0.25">
      <c r="A7" s="3" t="s">
        <v>7</v>
      </c>
      <c r="B7" s="6">
        <v>30</v>
      </c>
    </row>
    <row r="8" spans="1:3" ht="14.4" x14ac:dyDescent="0.25">
      <c r="A8" s="2" t="s">
        <v>8</v>
      </c>
      <c r="B8" s="7">
        <v>30</v>
      </c>
    </row>
    <row r="9" spans="1:3" ht="14.4" x14ac:dyDescent="0.25">
      <c r="A9" s="3" t="s">
        <v>9</v>
      </c>
      <c r="B9" s="6">
        <f>B27/B10</f>
        <v>0.16263437378577905</v>
      </c>
    </row>
    <row r="10" spans="1:3" ht="14.4" x14ac:dyDescent="0.25">
      <c r="A10" s="2" t="s">
        <v>10</v>
      </c>
      <c r="B10" s="7">
        <v>7721</v>
      </c>
    </row>
    <row r="11" spans="1:3" ht="14.4" x14ac:dyDescent="0.25">
      <c r="A11" s="3" t="s">
        <v>11</v>
      </c>
      <c r="B11" s="6">
        <v>23000</v>
      </c>
    </row>
    <row r="12" spans="1:3" ht="14.4" x14ac:dyDescent="0.25">
      <c r="A12" s="2" t="s">
        <v>12</v>
      </c>
      <c r="B12" s="7">
        <v>0.23</v>
      </c>
    </row>
    <row r="13" spans="1:3" ht="14.4" x14ac:dyDescent="0.25">
      <c r="A13" s="3" t="s">
        <v>13</v>
      </c>
      <c r="B13" s="8">
        <f>B22+B$21</f>
        <v>92.97</v>
      </c>
    </row>
    <row r="14" spans="1:3" ht="14.4" x14ac:dyDescent="0.25">
      <c r="A14" s="2" t="s">
        <v>14</v>
      </c>
      <c r="B14" s="7">
        <f t="shared" ref="B14:B16" si="0">B23+B$21</f>
        <v>92.5</v>
      </c>
    </row>
    <row r="15" spans="1:3" ht="14.4" x14ac:dyDescent="0.25">
      <c r="A15" s="3" t="s">
        <v>15</v>
      </c>
      <c r="B15" s="8">
        <f>B24</f>
        <v>7801</v>
      </c>
    </row>
    <row r="16" spans="1:3" ht="14.4" x14ac:dyDescent="0.25">
      <c r="A16" s="2" t="s">
        <v>16</v>
      </c>
      <c r="B16" s="7">
        <f t="shared" si="0"/>
        <v>84.710000000000008</v>
      </c>
    </row>
    <row r="17" spans="1:2" ht="14.4" x14ac:dyDescent="0.25">
      <c r="A17" s="3" t="s">
        <v>17</v>
      </c>
      <c r="B17" s="8">
        <f>B26</f>
        <v>9497</v>
      </c>
    </row>
    <row r="18" spans="1:2" ht="14.4" x14ac:dyDescent="0.25">
      <c r="A18" s="2" t="s">
        <v>18</v>
      </c>
      <c r="B18" s="7">
        <v>1</v>
      </c>
    </row>
    <row r="19" spans="1:2" ht="14.4" x14ac:dyDescent="0.25">
      <c r="A19" s="3" t="s">
        <v>30</v>
      </c>
      <c r="B19" s="8" t="s">
        <v>28</v>
      </c>
    </row>
    <row r="20" spans="1:2" ht="15" thickBot="1" x14ac:dyDescent="0.3">
      <c r="A20" s="10" t="s">
        <v>29</v>
      </c>
      <c r="B20" s="11">
        <v>1</v>
      </c>
    </row>
    <row r="21" spans="1:2" ht="14.4" x14ac:dyDescent="0.25">
      <c r="A21" s="3" t="s">
        <v>19</v>
      </c>
      <c r="B21" s="4">
        <f>B2-28.4</f>
        <v>56.6</v>
      </c>
    </row>
    <row r="22" spans="1:2" ht="14.4" x14ac:dyDescent="0.25">
      <c r="A22" s="3" t="s">
        <v>20</v>
      </c>
      <c r="B22" s="4">
        <v>36.369999999999997</v>
      </c>
    </row>
    <row r="23" spans="1:2" ht="14.4" x14ac:dyDescent="0.25">
      <c r="A23" s="3" t="s">
        <v>21</v>
      </c>
      <c r="B23" s="4">
        <v>35.9</v>
      </c>
    </row>
    <row r="24" spans="1:2" ht="14.4" x14ac:dyDescent="0.25">
      <c r="A24" s="3" t="s">
        <v>15</v>
      </c>
      <c r="B24" s="4">
        <v>7801</v>
      </c>
    </row>
    <row r="25" spans="1:2" ht="14.4" x14ac:dyDescent="0.25">
      <c r="A25" s="3" t="s">
        <v>22</v>
      </c>
      <c r="B25" s="4">
        <v>28.11</v>
      </c>
    </row>
    <row r="26" spans="1:2" ht="14.4" x14ac:dyDescent="0.25">
      <c r="A26" s="3" t="s">
        <v>17</v>
      </c>
      <c r="B26" s="4">
        <v>9497</v>
      </c>
    </row>
    <row r="27" spans="1:2" ht="14.4" x14ac:dyDescent="0.25">
      <c r="A27" s="3" t="s">
        <v>23</v>
      </c>
      <c r="B27" s="4">
        <v>1255.7</v>
      </c>
    </row>
  </sheetData>
  <customSheetViews>
    <customSheetView guid="{21630886-B6CE-49E8-B352-E2CCC8E618C3}" topLeftCell="A10">
      <selection activeCell="A19" sqref="A19:B20"/>
      <pageMargins left="0.7" right="0.7" top="0.75" bottom="0.75" header="0.3" footer="0.3"/>
      <pageSetup paperSize="9" orientation="portrait" r:id="rId1"/>
    </customSheetView>
  </customSheetViews>
  <phoneticPr fontId="2" type="noConversion"/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C58E4-D344-4152-926D-974A22738DE4}">
  <dimension ref="A1:C27"/>
  <sheetViews>
    <sheetView workbookViewId="0">
      <selection activeCell="B20" sqref="B20"/>
    </sheetView>
  </sheetViews>
  <sheetFormatPr defaultColWidth="9" defaultRowHeight="13.8" x14ac:dyDescent="0.25"/>
  <cols>
    <col min="1" max="1" width="23.77734375" style="5" customWidth="1"/>
    <col min="2" max="2" width="17.109375" style="5" customWidth="1"/>
    <col min="3" max="6" width="9" style="5"/>
    <col min="7" max="7" width="13" style="5" bestFit="1" customWidth="1"/>
    <col min="8" max="16384" width="9" style="5"/>
  </cols>
  <sheetData>
    <row r="1" spans="1:3" ht="15" thickBot="1" x14ac:dyDescent="0.3">
      <c r="A1" s="1" t="s">
        <v>0</v>
      </c>
      <c r="B1" s="1" t="s">
        <v>1</v>
      </c>
    </row>
    <row r="2" spans="1:3" ht="14.4" x14ac:dyDescent="0.25">
      <c r="A2" s="2" t="s">
        <v>2</v>
      </c>
      <c r="B2" s="7">
        <v>85</v>
      </c>
      <c r="C2"/>
    </row>
    <row r="3" spans="1:3" ht="14.4" x14ac:dyDescent="0.25">
      <c r="A3" s="3" t="s">
        <v>3</v>
      </c>
      <c r="B3" s="6">
        <v>2</v>
      </c>
    </row>
    <row r="4" spans="1:3" ht="14.4" x14ac:dyDescent="0.25">
      <c r="A4" s="2" t="s">
        <v>4</v>
      </c>
      <c r="B4" s="7">
        <f>2 * B3 / (2 +B3)</f>
        <v>1</v>
      </c>
    </row>
    <row r="5" spans="1:3" ht="14.4" x14ac:dyDescent="0.25">
      <c r="A5" s="3" t="s">
        <v>5</v>
      </c>
      <c r="B5" s="6">
        <v>2</v>
      </c>
    </row>
    <row r="6" spans="1:3" ht="14.4" x14ac:dyDescent="0.25">
      <c r="A6" s="2" t="s">
        <v>6</v>
      </c>
      <c r="B6" s="7">
        <v>22</v>
      </c>
    </row>
    <row r="7" spans="1:3" ht="14.4" x14ac:dyDescent="0.25">
      <c r="A7" s="3" t="s">
        <v>7</v>
      </c>
      <c r="B7" s="6">
        <v>30</v>
      </c>
    </row>
    <row r="8" spans="1:3" ht="14.4" x14ac:dyDescent="0.25">
      <c r="A8" s="2" t="s">
        <v>8</v>
      </c>
      <c r="B8" s="7">
        <v>30</v>
      </c>
    </row>
    <row r="9" spans="1:3" ht="14.4" x14ac:dyDescent="0.25">
      <c r="A9" s="3" t="s">
        <v>9</v>
      </c>
      <c r="B9" s="6">
        <f>B27/B10</f>
        <v>0.15524940017679001</v>
      </c>
    </row>
    <row r="10" spans="1:3" ht="14.4" x14ac:dyDescent="0.25">
      <c r="A10" s="2" t="s">
        <v>10</v>
      </c>
      <c r="B10" s="7">
        <v>7919</v>
      </c>
    </row>
    <row r="11" spans="1:3" ht="14.4" x14ac:dyDescent="0.25">
      <c r="A11" s="3" t="s">
        <v>11</v>
      </c>
      <c r="B11" s="6">
        <v>23000</v>
      </c>
    </row>
    <row r="12" spans="1:3" ht="14.4" x14ac:dyDescent="0.25">
      <c r="A12" s="2" t="s">
        <v>12</v>
      </c>
      <c r="B12" s="7">
        <v>0.23</v>
      </c>
    </row>
    <row r="13" spans="1:3" ht="14.4" x14ac:dyDescent="0.25">
      <c r="A13" s="3" t="s">
        <v>13</v>
      </c>
      <c r="B13" s="8">
        <f>B22+B$21</f>
        <v>93.14</v>
      </c>
    </row>
    <row r="14" spans="1:3" ht="14.4" x14ac:dyDescent="0.25">
      <c r="A14" s="2" t="s">
        <v>14</v>
      </c>
      <c r="B14" s="7">
        <f t="shared" ref="B14:B16" si="0">B23+B$21</f>
        <v>92.69</v>
      </c>
    </row>
    <row r="15" spans="1:3" ht="14.4" x14ac:dyDescent="0.25">
      <c r="A15" s="3" t="s">
        <v>15</v>
      </c>
      <c r="B15" s="8">
        <f>B24</f>
        <v>7940</v>
      </c>
    </row>
    <row r="16" spans="1:3" ht="14.4" x14ac:dyDescent="0.25">
      <c r="A16" s="2" t="s">
        <v>16</v>
      </c>
      <c r="B16" s="7">
        <f t="shared" si="0"/>
        <v>85.740000000000009</v>
      </c>
    </row>
    <row r="17" spans="1:2" ht="14.4" x14ac:dyDescent="0.25">
      <c r="A17" s="3" t="s">
        <v>17</v>
      </c>
      <c r="B17" s="8">
        <f>B26</f>
        <v>9887</v>
      </c>
    </row>
    <row r="18" spans="1:2" ht="14.4" x14ac:dyDescent="0.25">
      <c r="A18" s="2" t="s">
        <v>18</v>
      </c>
      <c r="B18" s="7">
        <v>1</v>
      </c>
    </row>
    <row r="19" spans="1:2" ht="14.4" x14ac:dyDescent="0.25">
      <c r="A19" s="3" t="s">
        <v>30</v>
      </c>
      <c r="B19" s="8" t="s">
        <v>28</v>
      </c>
    </row>
    <row r="20" spans="1:2" ht="15" thickBot="1" x14ac:dyDescent="0.3">
      <c r="A20" s="10" t="s">
        <v>29</v>
      </c>
      <c r="B20" s="11">
        <v>1</v>
      </c>
    </row>
    <row r="21" spans="1:2" ht="14.4" x14ac:dyDescent="0.25">
      <c r="A21" s="3" t="s">
        <v>19</v>
      </c>
      <c r="B21" s="4">
        <f>B2-28.4</f>
        <v>56.6</v>
      </c>
    </row>
    <row r="22" spans="1:2" ht="14.4" x14ac:dyDescent="0.25">
      <c r="A22" s="3" t="s">
        <v>20</v>
      </c>
      <c r="B22" s="4">
        <v>36.54</v>
      </c>
    </row>
    <row r="23" spans="1:2" ht="14.4" x14ac:dyDescent="0.25">
      <c r="A23" s="3" t="s">
        <v>21</v>
      </c>
      <c r="B23" s="4">
        <v>36.090000000000003</v>
      </c>
    </row>
    <row r="24" spans="1:2" ht="14.4" x14ac:dyDescent="0.25">
      <c r="A24" s="3" t="s">
        <v>15</v>
      </c>
      <c r="B24" s="4">
        <v>7940</v>
      </c>
    </row>
    <row r="25" spans="1:2" ht="14.4" x14ac:dyDescent="0.25">
      <c r="A25" s="3" t="s">
        <v>22</v>
      </c>
      <c r="B25" s="4">
        <v>29.14</v>
      </c>
    </row>
    <row r="26" spans="1:2" ht="14.4" x14ac:dyDescent="0.25">
      <c r="A26" s="3" t="s">
        <v>17</v>
      </c>
      <c r="B26" s="4">
        <v>9887</v>
      </c>
    </row>
    <row r="27" spans="1:2" ht="14.4" x14ac:dyDescent="0.25">
      <c r="A27" s="3" t="s">
        <v>23</v>
      </c>
      <c r="B27" s="4">
        <v>1229.42</v>
      </c>
    </row>
  </sheetData>
  <customSheetViews>
    <customSheetView guid="{21630886-B6CE-49E8-B352-E2CCC8E618C3}">
      <selection activeCell="A19" sqref="A19:B20"/>
      <pageMargins left="0.7" right="0.7" top="0.75" bottom="0.75" header="0.3" footer="0.3"/>
      <pageSetup paperSize="9" orientation="portrait" r:id="rId1"/>
    </customSheetView>
  </customSheetViews>
  <phoneticPr fontId="2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涂志勇</dc:creator>
  <cp:lastModifiedBy>涂志勇</cp:lastModifiedBy>
  <dcterms:created xsi:type="dcterms:W3CDTF">2021-08-25T12:38:49Z</dcterms:created>
  <dcterms:modified xsi:type="dcterms:W3CDTF">2021-10-04T13:06:19Z</dcterms:modified>
</cp:coreProperties>
</file>