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ui/OneDrive - Johns Hopkins University/TEACHING/BUGSS/2019 iGEM/SIR Demo/"/>
    </mc:Choice>
  </mc:AlternateContent>
  <xr:revisionPtr revIDLastSave="103" documentId="8_{66567E23-AC35-9E42-99E3-339F27339804}" xr6:coauthVersionLast="43" xr6:coauthVersionMax="43" xr10:uidLastSave="{E85A1B2B-6F92-BC46-B5D8-7584D9F4EC7F}"/>
  <bookViews>
    <workbookView xWindow="380" yWindow="460" windowWidth="28040" windowHeight="16260" activeTab="1" xr2:uid="{3552C68B-8835-384D-9631-9A3BBF2352AA}"/>
  </bookViews>
  <sheets>
    <sheet name="DrEAMM Data" sheetId="1" r:id="rId1"/>
    <sheet name="iGEM Data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1" i="4" l="1"/>
  <c r="B4" i="4"/>
  <c r="B5" i="4"/>
  <c r="D6" i="4"/>
  <c r="B6" i="4" s="1"/>
  <c r="C7" i="4"/>
  <c r="B7" i="4" s="1"/>
  <c r="D7" i="4"/>
  <c r="B8" i="4"/>
  <c r="C8" i="4"/>
  <c r="D8" i="4"/>
  <c r="C9" i="4"/>
  <c r="D9" i="4"/>
  <c r="C10" i="4"/>
  <c r="D10" i="4"/>
  <c r="D12" i="4"/>
  <c r="D13" i="4"/>
  <c r="D14" i="4"/>
  <c r="D15" i="4"/>
  <c r="D16" i="4"/>
  <c r="D17" i="4"/>
  <c r="E4" i="4" l="1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D3" i="4"/>
  <c r="E3" i="4" s="1"/>
</calcChain>
</file>

<file path=xl/sharedStrings.xml><?xml version="1.0" encoding="utf-8"?>
<sst xmlns="http://schemas.openxmlformats.org/spreadsheetml/2006/main" count="13" uniqueCount="8">
  <si>
    <t>Time Step</t>
  </si>
  <si>
    <t>Title</t>
  </si>
  <si>
    <t>Susceptible_S</t>
  </si>
  <si>
    <t>Infected_I</t>
  </si>
  <si>
    <t>Recovered_R</t>
  </si>
  <si>
    <t xml:space="preserve">Sample Data from Finley DrEAMM Demo </t>
  </si>
  <si>
    <t>SIR Data from BUGSS iGEM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</si>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</sst>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SIR Data from DrEAMM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'DrEAMM Data'!$B$2</c:f>
              <c:strCache>
                <c:ptCount val="1"/>
                <c:pt idx="0">
                  <c:v>Susceptible_S</c:v>
                </c:pt>
              </c:strCache>
            </c:strRef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'DrEAMM Data'!$A$3:$A$22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xVal>
          <c:yVal>
            <c:numRef>
              <c:f>'DrEAMM Data'!$B$3:$B$22</c:f>
              <c:numCache>
                <c:formatCode>General</c:formatCode>
                <c:ptCount val="20"/>
                <c:pt idx="0">
                  <c:v>15</c:v>
                </c:pt>
                <c:pt idx="1">
                  <c:v>11</c:v>
                </c:pt>
                <c:pt idx="2">
                  <c:v>7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BA-104C-B4D2-49741D8A48E3}"/>
            </c:ext>
          </c:extLst>
        </c:ser>
        <c:ser>
          <c:idx val="1"/>
          <c:order val="1"/>
          <c:tx>
            <c:strRef>
              <c:f>'DrEAMM Data'!$C$2</c:f>
              <c:strCache>
                <c:ptCount val="1"/>
                <c:pt idx="0">
                  <c:v>Infected_I</c:v>
                </c:pt>
              </c:strCache>
            </c:strRef>
          </c:tx>
          <c:spPr>
            <a:ln w="19050" cap="rnd">
              <a:solidFill>
                <a:schemeClr val="accent2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2">
                    <a:alpha val="60000"/>
                  </a:schemeClr>
                </a:solidFill>
              </a:ln>
              <a:effectLst/>
            </c:spPr>
          </c:marker>
          <c:xVal>
            <c:numRef>
              <c:f>'DrEAMM Data'!$A$3:$A$22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xVal>
          <c:yVal>
            <c:numRef>
              <c:f>'DrEAMM Data'!$C$3:$C$22</c:f>
              <c:numCache>
                <c:formatCode>General</c:formatCode>
                <c:ptCount val="20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10</c:v>
                </c:pt>
                <c:pt idx="4">
                  <c:v>11</c:v>
                </c:pt>
                <c:pt idx="5">
                  <c:v>9</c:v>
                </c:pt>
                <c:pt idx="6">
                  <c:v>8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BA-104C-B4D2-49741D8A48E3}"/>
            </c:ext>
          </c:extLst>
        </c:ser>
        <c:ser>
          <c:idx val="2"/>
          <c:order val="2"/>
          <c:tx>
            <c:strRef>
              <c:f>'DrEAMM Data'!$D$2</c:f>
              <c:strCache>
                <c:ptCount val="1"/>
                <c:pt idx="0">
                  <c:v>Recovered_R</c:v>
                </c:pt>
              </c:strCache>
            </c:strRef>
          </c:tx>
          <c:spPr>
            <a:ln w="19050" cap="rnd">
              <a:solidFill>
                <a:schemeClr val="accent3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3">
                    <a:alpha val="60000"/>
                  </a:schemeClr>
                </a:solidFill>
              </a:ln>
              <a:effectLst/>
            </c:spPr>
          </c:marker>
          <c:xVal>
            <c:numRef>
              <c:f>'DrEAMM Data'!$A$3:$A$22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xVal>
          <c:yVal>
            <c:numRef>
              <c:f>'DrEAMM Data'!$D$3:$D$22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4</c:v>
                </c:pt>
                <c:pt idx="4">
                  <c:v>5</c:v>
                </c:pt>
                <c:pt idx="5">
                  <c:v>7</c:v>
                </c:pt>
                <c:pt idx="6">
                  <c:v>8</c:v>
                </c:pt>
                <c:pt idx="7">
                  <c:v>12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1BA-104C-B4D2-49741D8A48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0972912"/>
        <c:axId val="1194439168"/>
      </c:scatterChart>
      <c:valAx>
        <c:axId val="1170972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439168"/>
        <c:crosses val="autoZero"/>
        <c:crossBetween val="midCat"/>
      </c:valAx>
      <c:valAx>
        <c:axId val="119443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in Group</a:t>
                </a:r>
                <a:r>
                  <a:rPr lang="en-US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0972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SIR</a:t>
            </a:r>
            <a:r>
              <a:rPr lang="en-US" baseline="0"/>
              <a:t> Data from BUGSS iGEM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'iGEM Data'!$B$2</c:f>
              <c:strCache>
                <c:ptCount val="1"/>
                <c:pt idx="0">
                  <c:v>Susceptible_S</c:v>
                </c:pt>
              </c:strCache>
            </c:strRef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'iGEM Data'!$A$3:$A$17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'iGEM Data'!$B$3:$B$17</c:f>
              <c:numCache>
                <c:formatCode>General</c:formatCode>
                <c:ptCount val="15"/>
                <c:pt idx="0">
                  <c:v>20</c:v>
                </c:pt>
                <c:pt idx="1">
                  <c:v>18</c:v>
                </c:pt>
                <c:pt idx="2">
                  <c:v>14</c:v>
                </c:pt>
                <c:pt idx="3">
                  <c:v>6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E87-DC48-B4E8-9DD46493AED7}"/>
            </c:ext>
          </c:extLst>
        </c:ser>
        <c:ser>
          <c:idx val="1"/>
          <c:order val="1"/>
          <c:tx>
            <c:strRef>
              <c:f>'iGEM Data'!$C$2</c:f>
              <c:strCache>
                <c:ptCount val="1"/>
                <c:pt idx="0">
                  <c:v>Infected_I</c:v>
                </c:pt>
              </c:strCache>
            </c:strRef>
          </c:tx>
          <c:spPr>
            <a:ln w="19050" cap="rnd">
              <a:solidFill>
                <a:schemeClr val="accent2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2">
                    <a:alpha val="60000"/>
                  </a:schemeClr>
                </a:solidFill>
              </a:ln>
              <a:effectLst/>
            </c:spPr>
          </c:marker>
          <c:xVal>
            <c:numRef>
              <c:f>'iGEM Data'!$A$3:$A$17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'iGEM Data'!$C$3:$C$17</c:f>
              <c:numCache>
                <c:formatCode>General</c:formatCode>
                <c:ptCount val="15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11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10</c:v>
                </c:pt>
                <c:pt idx="8">
                  <c:v>10</c:v>
                </c:pt>
                <c:pt idx="9">
                  <c:v>8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E87-DC48-B4E8-9DD46493AED7}"/>
            </c:ext>
          </c:extLst>
        </c:ser>
        <c:ser>
          <c:idx val="2"/>
          <c:order val="2"/>
          <c:tx>
            <c:strRef>
              <c:f>'iGEM Data'!$D$2</c:f>
              <c:strCache>
                <c:ptCount val="1"/>
                <c:pt idx="0">
                  <c:v>Recovered_R</c:v>
                </c:pt>
              </c:strCache>
            </c:strRef>
          </c:tx>
          <c:spPr>
            <a:ln w="19050" cap="rnd">
              <a:solidFill>
                <a:schemeClr val="accent3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3">
                    <a:alpha val="60000"/>
                  </a:schemeClr>
                </a:solidFill>
              </a:ln>
              <a:effectLst/>
            </c:spPr>
          </c:marker>
          <c:xVal>
            <c:numRef>
              <c:f>'iGEM Data'!$A$3:$A$17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'iGEM Data'!$D$3:$D$17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4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11</c:v>
                </c:pt>
                <c:pt idx="8">
                  <c:v>11</c:v>
                </c:pt>
                <c:pt idx="9">
                  <c:v>13</c:v>
                </c:pt>
                <c:pt idx="10">
                  <c:v>19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E87-DC48-B4E8-9DD46493AE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0972912"/>
        <c:axId val="1194439168"/>
      </c:scatterChart>
      <c:valAx>
        <c:axId val="1170972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439168"/>
        <c:crosses val="autoZero"/>
        <c:crossBetween val="midCat"/>
      </c:valAx>
      <c:valAx>
        <c:axId val="119443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in Group</a:t>
                </a:r>
                <a:r>
                  <a:rPr lang="en-US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0972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2</xdr:row>
      <xdr:rowOff>0</xdr:rowOff>
    </xdr:from>
    <xdr:to>
      <xdr:col>13</xdr:col>
      <xdr:colOff>571500</xdr:colOff>
      <xdr:row>21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3BB5595-7FB8-344F-B93F-D9376B9D64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184150</xdr:colOff>
      <xdr:row>2</xdr:row>
      <xdr:rowOff>12700</xdr:rowOff>
    </xdr:from>
    <xdr:to>
      <xdr:col>15</xdr:col>
      <xdr:colOff>622300</xdr:colOff>
      <xdr:row>21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3E29F0-9051-4347-BAFC-4F9275C454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6F1E7-C383-9145-B844-2B13AE31745A}">
  <dimension ref="A1:D22"/>
  <sheetViews>
    <sheetView workbookViewId="0">
      <selection activeCell="B9" sqref="B9"/>
    </sheetView>
  </sheetViews>
  <sheetFormatPr baseColWidth="10" defaultRowHeight="16" x14ac:dyDescent="0.2"/>
  <cols>
    <col min="2" max="2" width="17" customWidth="1"/>
    <col min="3" max="3" width="12.6640625" customWidth="1"/>
    <col min="4" max="4" width="16.5" customWidth="1"/>
  </cols>
  <sheetData>
    <row r="1" spans="1:4" x14ac:dyDescent="0.2">
      <c r="A1" s="1" t="s">
        <v>1</v>
      </c>
      <c r="B1" t="s">
        <v>5</v>
      </c>
    </row>
    <row r="2" spans="1:4" x14ac:dyDescent="0.2">
      <c r="A2" t="s">
        <v>0</v>
      </c>
      <c r="B2" t="s">
        <v>2</v>
      </c>
      <c r="C2" t="s">
        <v>3</v>
      </c>
      <c r="D2" t="s">
        <v>4</v>
      </c>
    </row>
    <row r="3" spans="1:4" x14ac:dyDescent="0.2">
      <c r="A3">
        <v>0</v>
      </c>
      <c r="B3">
        <v>15</v>
      </c>
      <c r="C3">
        <v>1</v>
      </c>
      <c r="D3">
        <v>0</v>
      </c>
    </row>
    <row r="4" spans="1:4" x14ac:dyDescent="0.2">
      <c r="A4">
        <v>1</v>
      </c>
      <c r="B4">
        <v>11</v>
      </c>
      <c r="C4">
        <v>5</v>
      </c>
      <c r="D4">
        <v>0</v>
      </c>
    </row>
    <row r="5" spans="1:4" x14ac:dyDescent="0.2">
      <c r="A5">
        <v>2</v>
      </c>
      <c r="B5">
        <v>7</v>
      </c>
      <c r="C5">
        <v>7</v>
      </c>
      <c r="D5">
        <v>2</v>
      </c>
    </row>
    <row r="6" spans="1:4" x14ac:dyDescent="0.2">
      <c r="A6">
        <v>3</v>
      </c>
      <c r="B6">
        <v>2</v>
      </c>
      <c r="C6">
        <v>10</v>
      </c>
      <c r="D6">
        <v>4</v>
      </c>
    </row>
    <row r="7" spans="1:4" x14ac:dyDescent="0.2">
      <c r="A7">
        <v>4</v>
      </c>
      <c r="B7">
        <v>0</v>
      </c>
      <c r="C7">
        <v>11</v>
      </c>
      <c r="D7">
        <v>5</v>
      </c>
    </row>
    <row r="8" spans="1:4" x14ac:dyDescent="0.2">
      <c r="A8">
        <v>5</v>
      </c>
      <c r="B8">
        <v>0</v>
      </c>
      <c r="C8">
        <v>9</v>
      </c>
      <c r="D8">
        <v>7</v>
      </c>
    </row>
    <row r="9" spans="1:4" x14ac:dyDescent="0.2">
      <c r="A9">
        <v>6</v>
      </c>
      <c r="B9">
        <v>0</v>
      </c>
      <c r="C9">
        <v>8</v>
      </c>
      <c r="D9">
        <v>8</v>
      </c>
    </row>
    <row r="10" spans="1:4" x14ac:dyDescent="0.2">
      <c r="A10">
        <v>7</v>
      </c>
      <c r="B10">
        <v>0</v>
      </c>
      <c r="C10">
        <v>4</v>
      </c>
      <c r="D10">
        <v>12</v>
      </c>
    </row>
    <row r="11" spans="1:4" x14ac:dyDescent="0.2">
      <c r="A11">
        <v>8</v>
      </c>
      <c r="B11">
        <v>0</v>
      </c>
      <c r="C11">
        <v>4</v>
      </c>
      <c r="D11">
        <v>12</v>
      </c>
    </row>
    <row r="12" spans="1:4" x14ac:dyDescent="0.2">
      <c r="A12">
        <v>9</v>
      </c>
      <c r="B12">
        <v>0</v>
      </c>
      <c r="C12">
        <v>3</v>
      </c>
      <c r="D12">
        <v>13</v>
      </c>
    </row>
    <row r="13" spans="1:4" x14ac:dyDescent="0.2">
      <c r="A13">
        <v>10</v>
      </c>
      <c r="B13">
        <v>0</v>
      </c>
      <c r="C13">
        <v>2</v>
      </c>
      <c r="D13">
        <v>14</v>
      </c>
    </row>
    <row r="14" spans="1:4" x14ac:dyDescent="0.2">
      <c r="A14">
        <v>11</v>
      </c>
      <c r="B14">
        <v>0</v>
      </c>
      <c r="C14">
        <v>2</v>
      </c>
      <c r="D14">
        <v>14</v>
      </c>
    </row>
    <row r="15" spans="1:4" x14ac:dyDescent="0.2">
      <c r="A15">
        <v>12</v>
      </c>
      <c r="B15">
        <v>0</v>
      </c>
      <c r="C15">
        <v>2</v>
      </c>
      <c r="D15">
        <v>14</v>
      </c>
    </row>
    <row r="16" spans="1:4" x14ac:dyDescent="0.2">
      <c r="A16">
        <v>13</v>
      </c>
      <c r="B16">
        <v>0</v>
      </c>
      <c r="C16">
        <v>1</v>
      </c>
      <c r="D16">
        <v>15</v>
      </c>
    </row>
    <row r="17" spans="1:4" x14ac:dyDescent="0.2">
      <c r="A17">
        <v>14</v>
      </c>
      <c r="B17">
        <v>0</v>
      </c>
      <c r="C17">
        <v>1</v>
      </c>
      <c r="D17">
        <v>15</v>
      </c>
    </row>
    <row r="18" spans="1:4" x14ac:dyDescent="0.2">
      <c r="A18">
        <v>15</v>
      </c>
      <c r="B18">
        <v>0</v>
      </c>
      <c r="C18">
        <v>1</v>
      </c>
      <c r="D18">
        <v>15</v>
      </c>
    </row>
    <row r="19" spans="1:4" x14ac:dyDescent="0.2">
      <c r="A19">
        <v>16</v>
      </c>
      <c r="B19">
        <v>0</v>
      </c>
      <c r="C19">
        <v>1</v>
      </c>
      <c r="D19">
        <v>15</v>
      </c>
    </row>
    <row r="20" spans="1:4" x14ac:dyDescent="0.2">
      <c r="A20">
        <v>17</v>
      </c>
      <c r="B20">
        <v>0</v>
      </c>
      <c r="C20">
        <v>1</v>
      </c>
      <c r="D20">
        <v>15</v>
      </c>
    </row>
    <row r="21" spans="1:4" x14ac:dyDescent="0.2">
      <c r="A21">
        <v>18</v>
      </c>
      <c r="B21">
        <v>0</v>
      </c>
      <c r="C21">
        <v>1</v>
      </c>
      <c r="D21">
        <v>15</v>
      </c>
    </row>
    <row r="22" spans="1:4" x14ac:dyDescent="0.2">
      <c r="A22">
        <v>19</v>
      </c>
      <c r="B22">
        <v>0</v>
      </c>
      <c r="C22">
        <v>1</v>
      </c>
      <c r="D22">
        <v>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DDB37-E7FE-A54F-AD15-CA2E9C471DB7}">
  <dimension ref="A1:E17"/>
  <sheetViews>
    <sheetView tabSelected="1" workbookViewId="0">
      <selection activeCell="D30" sqref="D30"/>
    </sheetView>
  </sheetViews>
  <sheetFormatPr baseColWidth="10" defaultRowHeight="16" x14ac:dyDescent="0.2"/>
  <cols>
    <col min="2" max="2" width="17" customWidth="1"/>
    <col min="3" max="3" width="12.6640625" customWidth="1"/>
    <col min="4" max="4" width="16.5" customWidth="1"/>
  </cols>
  <sheetData>
    <row r="1" spans="1:5" x14ac:dyDescent="0.2">
      <c r="A1" s="1" t="s">
        <v>1</v>
      </c>
      <c r="B1" t="s">
        <v>6</v>
      </c>
    </row>
    <row r="2" spans="1:5" x14ac:dyDescent="0.2">
      <c r="A2" t="s">
        <v>0</v>
      </c>
      <c r="B2" t="s">
        <v>2</v>
      </c>
      <c r="C2" t="s">
        <v>3</v>
      </c>
      <c r="D2" t="s">
        <v>4</v>
      </c>
      <c r="E2" t="s">
        <v>7</v>
      </c>
    </row>
    <row r="3" spans="1:5" x14ac:dyDescent="0.2">
      <c r="A3">
        <v>0</v>
      </c>
      <c r="B3">
        <v>20</v>
      </c>
      <c r="C3">
        <v>1</v>
      </c>
      <c r="D3">
        <f>0</f>
        <v>0</v>
      </c>
      <c r="E3">
        <f t="shared" ref="E3:E17" si="0">SUM(B3:D3)</f>
        <v>21</v>
      </c>
    </row>
    <row r="4" spans="1:5" x14ac:dyDescent="0.2">
      <c r="A4">
        <v>1</v>
      </c>
      <c r="B4">
        <f>21-SUM(C4:D4)</f>
        <v>18</v>
      </c>
      <c r="C4">
        <v>3</v>
      </c>
      <c r="D4">
        <v>0</v>
      </c>
      <c r="E4">
        <f t="shared" si="0"/>
        <v>21</v>
      </c>
    </row>
    <row r="5" spans="1:5" x14ac:dyDescent="0.2">
      <c r="A5">
        <v>2</v>
      </c>
      <c r="B5">
        <f>21-SUM(C5:D5)</f>
        <v>14</v>
      </c>
      <c r="C5">
        <v>6</v>
      </c>
      <c r="D5">
        <v>1</v>
      </c>
      <c r="E5">
        <f t="shared" si="0"/>
        <v>21</v>
      </c>
    </row>
    <row r="6" spans="1:5" x14ac:dyDescent="0.2">
      <c r="A6">
        <v>3</v>
      </c>
      <c r="B6">
        <f>21-SUM(C6:D6)</f>
        <v>6</v>
      </c>
      <c r="C6">
        <v>11</v>
      </c>
      <c r="D6">
        <f>D5+3</f>
        <v>4</v>
      </c>
      <c r="E6">
        <f t="shared" si="0"/>
        <v>21</v>
      </c>
    </row>
    <row r="7" spans="1:5" x14ac:dyDescent="0.2">
      <c r="A7">
        <v>4</v>
      </c>
      <c r="B7">
        <f>21-SUM(C7:D7)</f>
        <v>2</v>
      </c>
      <c r="C7">
        <f>12</f>
        <v>12</v>
      </c>
      <c r="D7">
        <f>D6+3</f>
        <v>7</v>
      </c>
      <c r="E7">
        <f t="shared" si="0"/>
        <v>21</v>
      </c>
    </row>
    <row r="8" spans="1:5" x14ac:dyDescent="0.2">
      <c r="A8">
        <v>5</v>
      </c>
      <c r="B8">
        <f>21-SUM(C8:D8)</f>
        <v>1</v>
      </c>
      <c r="C8">
        <f>12</f>
        <v>12</v>
      </c>
      <c r="D8">
        <f>8</f>
        <v>8</v>
      </c>
      <c r="E8">
        <f t="shared" si="0"/>
        <v>21</v>
      </c>
    </row>
    <row r="9" spans="1:5" x14ac:dyDescent="0.2">
      <c r="A9">
        <v>6</v>
      </c>
      <c r="B9">
        <v>0</v>
      </c>
      <c r="C9">
        <f>C8</f>
        <v>12</v>
      </c>
      <c r="D9">
        <f>9</f>
        <v>9</v>
      </c>
      <c r="E9">
        <f t="shared" si="0"/>
        <v>21</v>
      </c>
    </row>
    <row r="10" spans="1:5" x14ac:dyDescent="0.2">
      <c r="A10">
        <v>7</v>
      </c>
      <c r="B10">
        <v>0</v>
      </c>
      <c r="C10">
        <f>10</f>
        <v>10</v>
      </c>
      <c r="D10">
        <f>11</f>
        <v>11</v>
      </c>
      <c r="E10">
        <f t="shared" si="0"/>
        <v>21</v>
      </c>
    </row>
    <row r="11" spans="1:5" x14ac:dyDescent="0.2">
      <c r="A11">
        <v>8</v>
      </c>
      <c r="B11">
        <v>0</v>
      </c>
      <c r="C11">
        <v>10</v>
      </c>
      <c r="D11">
        <f>11</f>
        <v>11</v>
      </c>
      <c r="E11">
        <f t="shared" si="0"/>
        <v>21</v>
      </c>
    </row>
    <row r="12" spans="1:5" x14ac:dyDescent="0.2">
      <c r="A12">
        <v>9</v>
      </c>
      <c r="B12">
        <v>0</v>
      </c>
      <c r="C12">
        <v>8</v>
      </c>
      <c r="D12">
        <f>13</f>
        <v>13</v>
      </c>
      <c r="E12">
        <f t="shared" si="0"/>
        <v>21</v>
      </c>
    </row>
    <row r="13" spans="1:5" x14ac:dyDescent="0.2">
      <c r="A13">
        <v>10</v>
      </c>
      <c r="B13">
        <v>0</v>
      </c>
      <c r="C13">
        <v>2</v>
      </c>
      <c r="D13">
        <f>21-C13</f>
        <v>19</v>
      </c>
      <c r="E13">
        <f t="shared" si="0"/>
        <v>21</v>
      </c>
    </row>
    <row r="14" spans="1:5" x14ac:dyDescent="0.2">
      <c r="A14">
        <v>11</v>
      </c>
      <c r="B14">
        <v>0</v>
      </c>
      <c r="C14">
        <v>1</v>
      </c>
      <c r="D14">
        <f>21-C14</f>
        <v>20</v>
      </c>
      <c r="E14">
        <f t="shared" si="0"/>
        <v>21</v>
      </c>
    </row>
    <row r="15" spans="1:5" x14ac:dyDescent="0.2">
      <c r="A15">
        <v>12</v>
      </c>
      <c r="B15">
        <v>0</v>
      </c>
      <c r="C15">
        <v>1</v>
      </c>
      <c r="D15">
        <f>21-C15</f>
        <v>20</v>
      </c>
      <c r="E15">
        <f t="shared" si="0"/>
        <v>21</v>
      </c>
    </row>
    <row r="16" spans="1:5" x14ac:dyDescent="0.2">
      <c r="A16">
        <v>13</v>
      </c>
      <c r="B16">
        <v>0</v>
      </c>
      <c r="C16">
        <v>1</v>
      </c>
      <c r="D16">
        <f>21-C16</f>
        <v>20</v>
      </c>
      <c r="E16">
        <f t="shared" si="0"/>
        <v>21</v>
      </c>
    </row>
    <row r="17" spans="1:5" x14ac:dyDescent="0.2">
      <c r="A17">
        <v>14</v>
      </c>
      <c r="B17">
        <v>0</v>
      </c>
      <c r="C17">
        <v>0</v>
      </c>
      <c r="D17">
        <f>21-C17</f>
        <v>21</v>
      </c>
      <c r="E17">
        <f t="shared" si="0"/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DrEAMM Data</vt:lpstr>
      <vt:lpstr>iGEM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2019-05-11T14:17:13Z</dcterms:created>
  <dcterms:modified xsi:type="dcterms:W3CDTF">2019-06-21T23:59:17Z</dcterms:modified>
</cp:coreProperties>
</file>