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328"/>
  <workbookPr filterPrivacy="1"/>
  <xr:revisionPtr revIDLastSave="0" documentId="13_ncr:1_{6F4A70B4-02F3-4BF2-83BA-5E30A1E3F768}" xr6:coauthVersionLast="41" xr6:coauthVersionMax="41" xr10:uidLastSave="{00000000-0000-0000-0000-000000000000}"/>
  <bookViews>
    <workbookView xWindow="-165" yWindow="-165" windowWidth="38730" windowHeight="21930" activeTab="6" xr2:uid="{00000000-000D-0000-FFFF-FFFF00000000}"/>
  </bookViews>
  <sheets>
    <sheet name="info" sheetId="6" r:id="rId1"/>
    <sheet name="pool" sheetId="1" r:id="rId2"/>
    <sheet name="bond" sheetId="5" r:id="rId3"/>
    <sheet name="fee" sheetId="7" r:id="rId4"/>
    <sheet name="events" sheetId="8" r:id="rId5"/>
    <sheet name="waterfall" sheetId="2" r:id="rId6"/>
    <sheet name="assumption" sheetId="3" r:id="rId7"/>
    <sheet name="result" sheetId="4" r:id="rId8"/>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2" i="1" l="1"/>
  <c r="J5" i="1"/>
  <c r="J6" i="1"/>
  <c r="J2" i="1"/>
  <c r="N4" i="1"/>
  <c r="J4" i="1" s="1"/>
  <c r="N5" i="1"/>
  <c r="N6" i="1"/>
  <c r="N3" i="1"/>
  <c r="J3" i="1" s="1"/>
  <c r="M3" i="1"/>
  <c r="M4" i="1"/>
  <c r="M5" i="1"/>
  <c r="M6" i="1"/>
  <c r="M2" i="1"/>
  <c r="J4" i="7" l="1"/>
</calcChain>
</file>

<file path=xl/sharedStrings.xml><?xml version="1.0" encoding="utf-8"?>
<sst xmlns="http://schemas.openxmlformats.org/spreadsheetml/2006/main" count="193" uniqueCount="92">
  <si>
    <t>产品名称（底层）</t>
    <phoneticPr fontId="3" type="noConversion"/>
  </si>
  <si>
    <t>产品成立日期</t>
  </si>
  <si>
    <t>产品到期日</t>
  </si>
  <si>
    <t>初始起算日</t>
  </si>
  <si>
    <t>计息基数</t>
  </si>
  <si>
    <t>剩余本金</t>
    <phoneticPr fontId="3" type="noConversion"/>
  </si>
  <si>
    <t>年化收益率</t>
  </si>
  <si>
    <t>收益分配时间</t>
  </si>
  <si>
    <t>分配日期</t>
    <phoneticPr fontId="3" type="noConversion"/>
  </si>
  <si>
    <t>按季付息</t>
  </si>
  <si>
    <t>每季度末月20日</t>
  </si>
  <si>
    <t>每自然季度末15号</t>
  </si>
  <si>
    <t>自然季度21日</t>
  </si>
  <si>
    <t>半年</t>
  </si>
  <si>
    <t>按自然季度21日</t>
  </si>
  <si>
    <t>按自然季度末月21日</t>
  </si>
  <si>
    <t>证券名称</t>
  </si>
  <si>
    <t>发行规模（万元）</t>
  </si>
  <si>
    <t>付息方式</t>
  </si>
  <si>
    <t>还本方式</t>
  </si>
  <si>
    <t>预计到期日</t>
  </si>
  <si>
    <r>
      <t>优先</t>
    </r>
    <r>
      <rPr>
        <sz val="9"/>
        <rFont val="Times New Roman"/>
        <family val="1"/>
      </rPr>
      <t>A</t>
    </r>
  </si>
  <si>
    <r>
      <t>优先</t>
    </r>
    <r>
      <rPr>
        <sz val="9"/>
        <rFont val="Times New Roman"/>
        <family val="1"/>
      </rPr>
      <t>B</t>
    </r>
  </si>
  <si>
    <r>
      <t>优先</t>
    </r>
    <r>
      <rPr>
        <sz val="9"/>
        <rFont val="Times New Roman"/>
        <family val="1"/>
      </rPr>
      <t>C</t>
    </r>
  </si>
  <si>
    <t>次级</t>
  </si>
  <si>
    <t>封包日</t>
    <phoneticPr fontId="3" type="noConversion"/>
  </si>
  <si>
    <t>起息日</t>
    <phoneticPr fontId="3" type="noConversion"/>
  </si>
  <si>
    <t>证券端第一个支付日</t>
    <phoneticPr fontId="3" type="noConversion"/>
  </si>
  <si>
    <t>法定到期日</t>
    <phoneticPr fontId="3" type="noConversion"/>
  </si>
  <si>
    <t>年化利率</t>
    <phoneticPr fontId="3" type="noConversion"/>
  </si>
  <si>
    <t>过手</t>
    <phoneticPr fontId="3" type="noConversion"/>
  </si>
  <si>
    <t>费用名称</t>
    <phoneticPr fontId="3" type="noConversion"/>
  </si>
  <si>
    <t>律师费</t>
    <phoneticPr fontId="3" type="noConversion"/>
  </si>
  <si>
    <t>基数</t>
    <phoneticPr fontId="3" type="noConversion"/>
  </si>
  <si>
    <t>费率</t>
    <phoneticPr fontId="3" type="noConversion"/>
  </si>
  <si>
    <t>违约前</t>
    <phoneticPr fontId="3" type="noConversion"/>
  </si>
  <si>
    <t>违约后</t>
    <phoneticPr fontId="3" type="noConversion"/>
  </si>
  <si>
    <t>信托终止</t>
    <phoneticPr fontId="3" type="noConversion"/>
  </si>
  <si>
    <t>税</t>
    <phoneticPr fontId="3" type="noConversion"/>
  </si>
  <si>
    <t>应计利息</t>
    <phoneticPr fontId="3" type="noConversion"/>
  </si>
  <si>
    <t>余额</t>
    <phoneticPr fontId="3" type="noConversion"/>
  </si>
  <si>
    <t>初始评级费用</t>
    <phoneticPr fontId="3" type="noConversion"/>
  </si>
  <si>
    <t>跟踪评级费用</t>
    <phoneticPr fontId="3" type="noConversion"/>
  </si>
  <si>
    <t>清算费用</t>
    <phoneticPr fontId="3" type="noConversion"/>
  </si>
  <si>
    <t>一次性费用</t>
    <phoneticPr fontId="3" type="noConversion"/>
  </si>
  <si>
    <t>日期</t>
    <phoneticPr fontId="3" type="noConversion"/>
  </si>
  <si>
    <t>推介费</t>
    <phoneticPr fontId="3" type="noConversion"/>
  </si>
  <si>
    <t>保管银行报酬</t>
    <phoneticPr fontId="3" type="noConversion"/>
  </si>
  <si>
    <t>服务报酬</t>
    <phoneticPr fontId="3" type="noConversion"/>
  </si>
  <si>
    <t>信托报酬</t>
    <phoneticPr fontId="3" type="noConversion"/>
  </si>
  <si>
    <t>资产池余额</t>
    <phoneticPr fontId="3" type="noConversion"/>
  </si>
  <si>
    <t>金额</t>
    <phoneticPr fontId="3" type="noConversion"/>
  </si>
  <si>
    <t>间隔</t>
    <phoneticPr fontId="3" type="noConversion"/>
  </si>
  <si>
    <t>年</t>
    <phoneticPr fontId="3" type="noConversion"/>
  </si>
  <si>
    <t>条件</t>
    <phoneticPr fontId="3" type="noConversion"/>
  </si>
  <si>
    <t>起源</t>
    <phoneticPr fontId="3" type="noConversion"/>
  </si>
  <si>
    <t>对象</t>
    <phoneticPr fontId="3" type="noConversion"/>
  </si>
  <si>
    <t>金额</t>
    <phoneticPr fontId="3" type="noConversion"/>
  </si>
  <si>
    <t>特殊认购价款</t>
    <phoneticPr fontId="3" type="noConversion"/>
  </si>
  <si>
    <t>报销</t>
  </si>
  <si>
    <t>报销</t>
    <phoneticPr fontId="3" type="noConversion"/>
  </si>
  <si>
    <t>月</t>
    <phoneticPr fontId="3" type="noConversion"/>
  </si>
  <si>
    <t>违约前</t>
    <phoneticPr fontId="3" type="noConversion"/>
  </si>
  <si>
    <t>违约后</t>
    <phoneticPr fontId="3" type="noConversion"/>
  </si>
  <si>
    <t>信托终止</t>
    <phoneticPr fontId="3" type="noConversion"/>
  </si>
  <si>
    <t>比例(保管银行报酬,信托报酬,服务报酬,跟踪评级报酬,报销:500000上限)</t>
    <phoneticPr fontId="3" type="noConversion"/>
  </si>
  <si>
    <t>比例(律师费,初始评级费,代理推介费)</t>
    <phoneticPr fontId="3" type="noConversion"/>
  </si>
  <si>
    <t>比例(保管银行报酬,信托报酬,服务报酬,跟踪评级报酬,报销)</t>
    <phoneticPr fontId="3" type="noConversion"/>
  </si>
  <si>
    <t>期间6%上限利息</t>
    <phoneticPr fontId="3" type="noConversion"/>
  </si>
  <si>
    <t>优先A-利息</t>
    <phoneticPr fontId="3" type="noConversion"/>
  </si>
  <si>
    <t>优先B-利息</t>
    <phoneticPr fontId="3" type="noConversion"/>
  </si>
  <si>
    <t>优先C-利息</t>
    <phoneticPr fontId="3" type="noConversion"/>
  </si>
  <si>
    <t>优先A-本金</t>
    <phoneticPr fontId="3" type="noConversion"/>
  </si>
  <si>
    <t>优先B-本金</t>
    <phoneticPr fontId="3" type="noConversion"/>
  </si>
  <si>
    <t>优先C-本金</t>
    <phoneticPr fontId="3" type="noConversion"/>
  </si>
  <si>
    <t>次级-本金</t>
    <phoneticPr fontId="3" type="noConversion"/>
  </si>
  <si>
    <t>次级-利息</t>
    <phoneticPr fontId="3" type="noConversion"/>
  </si>
  <si>
    <t>季</t>
    <phoneticPr fontId="3" type="noConversion"/>
  </si>
  <si>
    <t>T</t>
    <phoneticPr fontId="3" type="noConversion"/>
  </si>
  <si>
    <t>RM</t>
    <phoneticPr fontId="3" type="noConversion"/>
  </si>
  <si>
    <t>FP</t>
    <phoneticPr fontId="3" type="noConversion"/>
  </si>
  <si>
    <t>增值税</t>
    <phoneticPr fontId="3" type="noConversion"/>
  </si>
  <si>
    <t>循环类比例费用</t>
    <phoneticPr fontId="3" type="noConversion"/>
  </si>
  <si>
    <t>循环类面额费用</t>
    <phoneticPr fontId="3" type="noConversion"/>
  </si>
  <si>
    <t>增值税</t>
    <phoneticPr fontId="3" type="noConversion"/>
  </si>
  <si>
    <t>资产池利息</t>
    <phoneticPr fontId="3" type="noConversion"/>
  </si>
  <si>
    <t>归集账户</t>
    <phoneticPr fontId="3" type="noConversion"/>
  </si>
  <si>
    <t>早偿率</t>
    <phoneticPr fontId="3" type="noConversion"/>
  </si>
  <si>
    <t>违约率</t>
    <phoneticPr fontId="3" type="noConversion"/>
  </si>
  <si>
    <t>起始日期</t>
    <phoneticPr fontId="3" type="noConversion"/>
  </si>
  <si>
    <t>终止日期</t>
    <phoneticPr fontId="3" type="noConversion"/>
  </si>
  <si>
    <t>率</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</si>
</sst>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76" formatCode="#,##0_ "/>
    <numFmt numFmtId="177" formatCode="0.000%"/>
    <numFmt numFmtId="178" formatCode="0.0%"/>
    <numFmt numFmtId="179" formatCode="#,##0.00_ "/>
    <numFmt numFmtId="180" formatCode="[$-804]aaaa;@"/>
  </numFmts>
  <fonts count="9" x14ac:knownFonts="1">
    <font>
      <sz val="11"/>
      <color theme="1"/>
      <name val="等线"/>
      <family val="2"/>
      <scheme val="minor"/>
    </font>
    <font>
      <sz val="12"/>
      <name val="宋体"/>
      <family val="3"/>
      <charset val="134"/>
    </font>
    <font>
      <b/>
      <sz val="11"/>
      <name val="仿宋"/>
      <family val="3"/>
      <charset val="134"/>
    </font>
    <font>
      <sz val="9"/>
      <name val="等线"/>
      <family val="3"/>
      <charset val="134"/>
      <scheme val="minor"/>
    </font>
    <font>
      <sz val="11"/>
      <color indexed="8"/>
      <name val="宋体"/>
      <family val="3"/>
      <charset val="134"/>
    </font>
    <font>
      <sz val="10"/>
      <color theme="1"/>
      <name val="等线"/>
      <family val="3"/>
      <charset val="134"/>
      <scheme val="minor"/>
    </font>
    <font>
      <sz val="10"/>
      <color rgb="FF000000"/>
      <name val="等线"/>
      <family val="3"/>
      <charset val="134"/>
      <scheme val="minor"/>
    </font>
    <font>
      <sz val="11"/>
      <color theme="1"/>
      <name val="等线"/>
      <family val="3"/>
      <charset val="134"/>
      <scheme val="minor"/>
    </font>
    <font>
      <sz val="9"/>
      <name val="Times New Roman"/>
      <family val="1"/>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7">
    <xf numFmtId="0" fontId="0" fillId="0" borderId="0"/>
    <xf numFmtId="0" fontId="1" fillId="0" borderId="0">
      <alignment vertical="center"/>
    </xf>
    <xf numFmtId="0" fontId="4" fillId="0" borderId="0">
      <alignment vertical="center"/>
    </xf>
    <xf numFmtId="0" fontId="4" fillId="0" borderId="0">
      <alignment vertical="center"/>
    </xf>
    <xf numFmtId="180" fontId="1" fillId="0" borderId="0">
      <alignment vertical="center"/>
    </xf>
    <xf numFmtId="180" fontId="4" fillId="0" borderId="0">
      <alignment vertical="center"/>
    </xf>
    <xf numFmtId="180" fontId="7" fillId="0" borderId="0"/>
  </cellStyleXfs>
  <cellXfs count="30">
    <xf numFmtId="0" fontId="0" fillId="0" borderId="0" xfId="0"/>
    <xf numFmtId="0" fontId="2" fillId="0" borderId="1" xfId="1" applyFont="1" applyBorder="1" applyAlignment="1">
      <alignment horizontal="left" vertical="center" wrapText="1"/>
    </xf>
    <xf numFmtId="0" fontId="2" fillId="0" borderId="1" xfId="1" applyFont="1" applyBorder="1" applyAlignment="1">
      <alignment horizontal="center" vertical="center" wrapText="1"/>
    </xf>
    <xf numFmtId="176" fontId="2" fillId="0" borderId="1" xfId="1" applyNumberFormat="1" applyFont="1" applyBorder="1" applyAlignment="1">
      <alignment horizontal="center" vertical="center" wrapText="1"/>
    </xf>
    <xf numFmtId="177" fontId="2" fillId="0" borderId="1" xfId="1" applyNumberFormat="1" applyFont="1" applyBorder="1" applyAlignment="1">
      <alignment horizontal="center" vertical="center" wrapText="1"/>
    </xf>
    <xf numFmtId="178" fontId="2" fillId="0" borderId="1" xfId="1" applyNumberFormat="1" applyFont="1" applyBorder="1" applyAlignment="1">
      <alignment horizontal="center" vertical="center" wrapText="1"/>
    </xf>
    <xf numFmtId="0" fontId="5" fillId="0" borderId="1" xfId="2" applyFont="1" applyBorder="1" applyAlignment="1">
      <alignment horizontal="left" vertical="center" wrapText="1"/>
    </xf>
    <xf numFmtId="14" fontId="5" fillId="0" borderId="1" xfId="1" applyNumberFormat="1" applyFont="1" applyBorder="1" applyAlignment="1" applyProtection="1">
      <alignment horizontal="left" vertical="center" wrapText="1"/>
      <protection locked="0"/>
    </xf>
    <xf numFmtId="14" fontId="5" fillId="0" borderId="1" xfId="3" applyNumberFormat="1" applyFont="1" applyBorder="1" applyAlignment="1">
      <alignment horizontal="left" vertical="center" wrapText="1"/>
    </xf>
    <xf numFmtId="0" fontId="5" fillId="0" borderId="1" xfId="3" applyFont="1" applyBorder="1" applyAlignment="1">
      <alignment horizontal="left" vertical="center" wrapText="1"/>
    </xf>
    <xf numFmtId="179" fontId="5" fillId="0" borderId="1" xfId="3" applyNumberFormat="1" applyFont="1" applyBorder="1" applyAlignment="1">
      <alignment horizontal="left" vertical="center" wrapText="1"/>
    </xf>
    <xf numFmtId="10" fontId="5" fillId="0" borderId="1" xfId="3" applyNumberFormat="1" applyFont="1" applyBorder="1" applyAlignment="1">
      <alignment horizontal="left" vertical="center" wrapText="1"/>
    </xf>
    <xf numFmtId="0" fontId="6" fillId="0" borderId="1" xfId="0" applyFont="1" applyBorder="1" applyAlignment="1">
      <alignment horizontal="left" vertical="center" wrapText="1"/>
    </xf>
    <xf numFmtId="0" fontId="5" fillId="0" borderId="1" xfId="1" applyFont="1" applyBorder="1" applyAlignment="1">
      <alignment horizontal="left" vertical="center" wrapText="1"/>
    </xf>
    <xf numFmtId="14" fontId="5" fillId="0" borderId="1" xfId="1" applyNumberFormat="1" applyFont="1" applyBorder="1" applyAlignment="1">
      <alignment horizontal="left" vertical="center" wrapText="1"/>
    </xf>
    <xf numFmtId="176" fontId="5" fillId="0" borderId="1" xfId="1" applyNumberFormat="1" applyFont="1" applyBorder="1" applyAlignment="1">
      <alignment horizontal="left" vertical="center" wrapText="1"/>
    </xf>
    <xf numFmtId="10" fontId="5" fillId="0" borderId="1" xfId="1" applyNumberFormat="1" applyFont="1" applyBorder="1" applyAlignment="1">
      <alignment horizontal="left" vertical="center" wrapText="1"/>
    </xf>
    <xf numFmtId="14" fontId="5" fillId="0" borderId="1" xfId="4" applyNumberFormat="1" applyFont="1" applyBorder="1" applyAlignment="1">
      <alignment horizontal="left" vertical="center" wrapText="1"/>
    </xf>
    <xf numFmtId="176" fontId="5" fillId="0" borderId="1" xfId="4" applyNumberFormat="1" applyFont="1" applyBorder="1" applyAlignment="1">
      <alignment horizontal="left" vertical="center" wrapText="1"/>
    </xf>
    <xf numFmtId="179" fontId="5" fillId="0" borderId="1" xfId="5" applyNumberFormat="1" applyFont="1" applyBorder="1" applyAlignment="1">
      <alignment horizontal="left" vertical="center" wrapText="1"/>
    </xf>
    <xf numFmtId="10" fontId="5" fillId="0" borderId="1" xfId="4" applyNumberFormat="1" applyFont="1" applyBorder="1" applyAlignment="1">
      <alignment horizontal="left" vertical="center" wrapText="1"/>
    </xf>
    <xf numFmtId="180" fontId="5" fillId="0" borderId="1" xfId="4" applyFont="1" applyBorder="1" applyAlignment="1">
      <alignment horizontal="left" vertical="center" wrapText="1"/>
    </xf>
    <xf numFmtId="180" fontId="6" fillId="0" borderId="1" xfId="6" applyFont="1" applyBorder="1" applyAlignment="1">
      <alignment horizontal="left" vertical="center" wrapText="1"/>
    </xf>
    <xf numFmtId="0" fontId="0" fillId="0" borderId="1" xfId="0" applyBorder="1"/>
    <xf numFmtId="14" fontId="0" fillId="0" borderId="1" xfId="0" applyNumberFormat="1" applyBorder="1"/>
    <xf numFmtId="9" fontId="5" fillId="0" borderId="1" xfId="3" applyNumberFormat="1" applyFont="1" applyBorder="1" applyAlignment="1">
      <alignment horizontal="left" vertical="center" wrapText="1"/>
    </xf>
    <xf numFmtId="0" fontId="0" fillId="0" borderId="0" xfId="0" applyAlignment="1">
      <alignment horizontal="center"/>
    </xf>
    <xf numFmtId="10" fontId="0" fillId="0" borderId="0" xfId="0" applyNumberFormat="1"/>
    <xf numFmtId="14" fontId="0" fillId="0" borderId="0" xfId="0" applyNumberFormat="1"/>
    <xf numFmtId="0" fontId="0" fillId="0" borderId="0" xfId="0" applyAlignment="1">
      <alignment horizontal="center"/>
    </xf>
  </cellXfs>
  <cellStyles count="7">
    <cellStyle name="常规" xfId="0" builtinId="0"/>
    <cellStyle name="常规 23" xfId="3" xr:uid="{098D5408-FB34-4BA3-8B66-14CCB0FB3794}"/>
    <cellStyle name="常规 23 8" xfId="5" xr:uid="{DAD7F3D5-8240-4B1D-A427-E8C9E8440374}"/>
    <cellStyle name="常规 36" xfId="1" xr:uid="{55C7D376-3CAF-4F7C-A812-0390E39579AF}"/>
    <cellStyle name="常规 36 2" xfId="4" xr:uid="{99D14901-F73A-4DA9-977D-13A88DDDDA0B}"/>
    <cellStyle name="常规 37" xfId="6" xr:uid="{83DD4844-569A-4CA8-A255-CB6EE3FE9384}"/>
    <cellStyle name="常规 4 13" xfId="2" xr:uid="{E51D8804-FF28-4C0F-A42C-12B147B890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101600</xdr:colOff>
      <xdr:row>17</xdr:row>
      <xdr:rowOff>101600</xdr:rowOff>
    </xdr:from>
    <xdr:to>
      <xdr:col>15</xdr:col>
      <xdr:colOff>317500</xdr:colOff>
      <xdr:row>78</xdr:row>
      <xdr:rowOff>12700</xdr:rowOff>
    </xdr:to>
    <xdr:sp macro="" textlink="">
      <xdr:nvSpPr>
        <xdr:cNvPr id="2" name="文本框 1">
          <a:extLst>
            <a:ext uri="{FF2B5EF4-FFF2-40B4-BE49-F238E27FC236}">
              <a16:creationId xmlns:a16="http://schemas.microsoft.com/office/drawing/2014/main" id="{80CED31B-751B-4782-B2C7-DC5877E47DE3}"/>
            </a:ext>
          </a:extLst>
        </xdr:cNvPr>
        <xdr:cNvSpPr txBox="1"/>
      </xdr:nvSpPr>
      <xdr:spPr>
        <a:xfrm>
          <a:off x="101600" y="3124200"/>
          <a:ext cx="7988300" cy="10756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a:solidFill>
                <a:schemeClr val="dk1"/>
              </a:solidFill>
              <a:effectLst/>
              <a:latin typeface="+mn-lt"/>
              <a:ea typeface="+mn-ea"/>
              <a:cs typeface="+mn-cs"/>
            </a:rPr>
            <a:t>2</a:t>
          </a:r>
          <a:r>
            <a:rPr lang="zh-CN" altLang="zh-CN" sz="1100" b="1">
              <a:solidFill>
                <a:schemeClr val="dk1"/>
              </a:solidFill>
              <a:effectLst/>
              <a:latin typeface="+mn-lt"/>
              <a:ea typeface="+mn-ea"/>
              <a:cs typeface="+mn-cs"/>
            </a:rPr>
            <a:t>、分配顺序</a:t>
          </a:r>
          <a:endParaRPr lang="zh-CN" altLang="zh-CN" sz="1100">
            <a:solidFill>
              <a:schemeClr val="dk1"/>
            </a:solidFill>
            <a:effectLst/>
            <a:latin typeface="+mn-lt"/>
            <a:ea typeface="+mn-ea"/>
            <a:cs typeface="+mn-cs"/>
          </a:endParaRPr>
        </a:p>
        <a:p>
          <a:r>
            <a:rPr lang="zh-CN" altLang="zh-CN" sz="1100">
              <a:solidFill>
                <a:schemeClr val="dk1"/>
              </a:solidFill>
              <a:effectLst/>
              <a:latin typeface="+mn-lt"/>
              <a:ea typeface="+mn-ea"/>
              <a:cs typeface="+mn-cs"/>
            </a:rPr>
            <a:t>在</a:t>
          </a:r>
          <a:r>
            <a:rPr lang="zh-CN" altLang="zh-CN" sz="1100" b="1">
              <a:solidFill>
                <a:schemeClr val="dk1"/>
              </a:solidFill>
              <a:effectLst/>
              <a:latin typeface="+mn-lt"/>
              <a:ea typeface="+mn-ea"/>
              <a:cs typeface="+mn-cs"/>
            </a:rPr>
            <a:t>违约事件发生前</a:t>
          </a:r>
          <a:r>
            <a:rPr lang="zh-CN" altLang="zh-CN" sz="1100">
              <a:solidFill>
                <a:schemeClr val="dk1"/>
              </a:solidFill>
              <a:effectLst/>
              <a:latin typeface="+mn-lt"/>
              <a:ea typeface="+mn-ea"/>
              <a:cs typeface="+mn-cs"/>
            </a:rPr>
            <a:t>的每个信托利益核算日，受托人应将前一个信托利益核算期内信托账户收到的全部回收款按以下顺序进行分配，如同一顺序的多笔款项不足以支付，则按各笔款项应受偿金额的比例支付，且各项所差金额应按以下顺序在下一期支付：</a:t>
          </a:r>
        </a:p>
        <a:p>
          <a:pPr lvl="0"/>
          <a:r>
            <a:rPr lang="zh-CN" altLang="zh-CN" sz="1100">
              <a:solidFill>
                <a:schemeClr val="dk1"/>
              </a:solidFill>
              <a:effectLst/>
              <a:latin typeface="+mn-lt"/>
              <a:ea typeface="+mn-ea"/>
              <a:cs typeface="+mn-cs"/>
            </a:rPr>
            <a:t>依据中国法律，由受托人缴纳的与信托相关的税收和规费（包括但不限于：增值税、所得税，受托人因受托信托业务而增加的业务规费（如有））；</a:t>
          </a:r>
        </a:p>
        <a:p>
          <a:pPr lvl="0"/>
          <a:r>
            <a:rPr lang="zh-CN" altLang="zh-CN" sz="1100">
              <a:solidFill>
                <a:schemeClr val="dk1"/>
              </a:solidFill>
              <a:effectLst/>
              <a:latin typeface="+mn-lt"/>
              <a:ea typeface="+mn-ea"/>
              <a:cs typeface="+mn-cs"/>
            </a:rPr>
            <a:t>同顺序支付应付未付的为设立信托而发生的律师费、评级机构进行初始评级的报酬、代理推介费；</a:t>
          </a:r>
        </a:p>
        <a:p>
          <a:pPr lvl="0"/>
          <a:r>
            <a:rPr lang="zh-CN" altLang="zh-CN" sz="1100">
              <a:solidFill>
                <a:schemeClr val="dk1"/>
              </a:solidFill>
              <a:effectLst/>
              <a:latin typeface="+mn-lt"/>
              <a:ea typeface="+mn-ea"/>
              <a:cs typeface="+mn-cs"/>
            </a:rPr>
            <a:t>同顺序支付：（</a:t>
          </a:r>
          <a:r>
            <a:rPr lang="en-US" altLang="zh-CN" sz="1100">
              <a:solidFill>
                <a:schemeClr val="dk1"/>
              </a:solidFill>
              <a:effectLst/>
              <a:latin typeface="+mn-lt"/>
              <a:ea typeface="+mn-ea"/>
              <a:cs typeface="+mn-cs"/>
            </a:rPr>
            <a:t>1</a:t>
          </a:r>
          <a:r>
            <a:rPr lang="zh-CN" altLang="zh-CN" sz="1100">
              <a:solidFill>
                <a:schemeClr val="dk1"/>
              </a:solidFill>
              <a:effectLst/>
              <a:latin typeface="+mn-lt"/>
              <a:ea typeface="+mn-ea"/>
              <a:cs typeface="+mn-cs"/>
            </a:rPr>
            <a:t>）保管银行的报酬；（</a:t>
          </a:r>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）受托人的信托报酬；（</a:t>
          </a:r>
          <a:r>
            <a:rPr lang="en-US" altLang="zh-CN" sz="1100">
              <a:solidFill>
                <a:schemeClr val="dk1"/>
              </a:solidFill>
              <a:effectLst/>
              <a:latin typeface="+mn-lt"/>
              <a:ea typeface="+mn-ea"/>
              <a:cs typeface="+mn-cs"/>
            </a:rPr>
            <a:t>3</a:t>
          </a:r>
          <a:r>
            <a:rPr lang="zh-CN" altLang="zh-CN" sz="1100">
              <a:solidFill>
                <a:schemeClr val="dk1"/>
              </a:solidFill>
              <a:effectLst/>
              <a:latin typeface="+mn-lt"/>
              <a:ea typeface="+mn-ea"/>
              <a:cs typeface="+mn-cs"/>
            </a:rPr>
            <a:t>）服务机构的报酬；（</a:t>
          </a:r>
          <a:r>
            <a:rPr lang="en-US" altLang="zh-CN" sz="1100">
              <a:solidFill>
                <a:schemeClr val="dk1"/>
              </a:solidFill>
              <a:effectLst/>
              <a:latin typeface="+mn-lt"/>
              <a:ea typeface="+mn-ea"/>
              <a:cs typeface="+mn-cs"/>
            </a:rPr>
            <a:t>4</a:t>
          </a:r>
          <a:r>
            <a:rPr lang="zh-CN" altLang="zh-CN" sz="1100">
              <a:solidFill>
                <a:schemeClr val="dk1"/>
              </a:solidFill>
              <a:effectLst/>
              <a:latin typeface="+mn-lt"/>
              <a:ea typeface="+mn-ea"/>
              <a:cs typeface="+mn-cs"/>
            </a:rPr>
            <a:t>）评级机构进行跟踪评级的报酬；（</a:t>
          </a:r>
          <a:r>
            <a:rPr lang="en-US" altLang="zh-CN" sz="1100">
              <a:solidFill>
                <a:schemeClr val="dk1"/>
              </a:solidFill>
              <a:effectLst/>
              <a:latin typeface="+mn-lt"/>
              <a:ea typeface="+mn-ea"/>
              <a:cs typeface="+mn-cs"/>
            </a:rPr>
            <a:t>5</a:t>
          </a:r>
          <a:r>
            <a:rPr lang="zh-CN" altLang="zh-CN" sz="1100">
              <a:solidFill>
                <a:schemeClr val="dk1"/>
              </a:solidFill>
              <a:effectLst/>
              <a:latin typeface="+mn-lt"/>
              <a:ea typeface="+mn-ea"/>
              <a:cs typeface="+mn-cs"/>
            </a:rPr>
            <a:t>）在</a:t>
          </a:r>
          <a:r>
            <a:rPr lang="en-US" altLang="zh-CN" sz="1100">
              <a:solidFill>
                <a:schemeClr val="dk1"/>
              </a:solidFill>
              <a:effectLst/>
              <a:latin typeface="+mn-lt"/>
              <a:ea typeface="+mn-ea"/>
              <a:cs typeface="+mn-cs"/>
            </a:rPr>
            <a:t>50</a:t>
          </a:r>
          <a:r>
            <a:rPr lang="zh-CN" altLang="zh-CN" sz="1100">
              <a:solidFill>
                <a:schemeClr val="dk1"/>
              </a:solidFill>
              <a:effectLst/>
              <a:latin typeface="+mn-lt"/>
              <a:ea typeface="+mn-ea"/>
              <a:cs typeface="+mn-cs"/>
            </a:rPr>
            <a:t>万元限度内，支付上述相关主体和服务机构各自可报销的实际费用支出的总额以及受托人因管理信托事务代垫的费用；</a:t>
          </a:r>
        </a:p>
        <a:p>
          <a:pPr lvl="0"/>
          <a:r>
            <a:rPr lang="zh-CN" altLang="zh-CN" sz="1100">
              <a:solidFill>
                <a:schemeClr val="dk1"/>
              </a:solidFill>
              <a:effectLst/>
              <a:latin typeface="+mn-lt"/>
              <a:ea typeface="+mn-ea"/>
              <a:cs typeface="+mn-cs"/>
            </a:rPr>
            <a:t>支付该信托利益核算日后第一个支付日应支付的优先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级信托受益权的收益；</a:t>
          </a:r>
        </a:p>
        <a:p>
          <a:pPr lvl="0"/>
          <a:r>
            <a:rPr lang="zh-CN" altLang="zh-CN" sz="1100">
              <a:solidFill>
                <a:schemeClr val="dk1"/>
              </a:solidFill>
              <a:effectLst/>
              <a:latin typeface="+mn-lt"/>
              <a:ea typeface="+mn-ea"/>
              <a:cs typeface="+mn-cs"/>
            </a:rPr>
            <a:t>支付该信托利益核算日后第一个支付日应支付的优先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级信托受益权的收益；</a:t>
          </a:r>
        </a:p>
        <a:p>
          <a:pPr lvl="0"/>
          <a:r>
            <a:rPr lang="zh-CN" altLang="zh-CN" sz="1100">
              <a:solidFill>
                <a:schemeClr val="dk1"/>
              </a:solidFill>
              <a:effectLst/>
              <a:latin typeface="+mn-lt"/>
              <a:ea typeface="+mn-ea"/>
              <a:cs typeface="+mn-cs"/>
            </a:rPr>
            <a:t>支付该信托利益核算日后第一个支付日应支付的优先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级信托受益权的收益；</a:t>
          </a:r>
        </a:p>
        <a:p>
          <a:pPr lvl="0"/>
          <a:r>
            <a:rPr lang="zh-CN" altLang="zh-CN" sz="1100">
              <a:solidFill>
                <a:schemeClr val="dk1"/>
              </a:solidFill>
              <a:effectLst/>
              <a:latin typeface="+mn-lt"/>
              <a:ea typeface="+mn-ea"/>
              <a:cs typeface="+mn-cs"/>
            </a:rPr>
            <a:t>按不超过【</a:t>
          </a:r>
          <a:r>
            <a:rPr lang="en-US" altLang="zh-CN" sz="1100">
              <a:solidFill>
                <a:schemeClr val="dk1"/>
              </a:solidFill>
              <a:effectLst/>
              <a:latin typeface="+mn-lt"/>
              <a:ea typeface="+mn-ea"/>
              <a:cs typeface="+mn-cs"/>
            </a:rPr>
            <a:t>6</a:t>
          </a:r>
          <a:r>
            <a:rPr lang="zh-CN" altLang="zh-CN" sz="1100">
              <a:solidFill>
                <a:schemeClr val="dk1"/>
              </a:solidFill>
              <a:effectLst/>
              <a:latin typeface="+mn-lt"/>
              <a:ea typeface="+mn-ea"/>
              <a:cs typeface="+mn-cs"/>
            </a:rPr>
            <a:t>】</a:t>
          </a:r>
          <a:r>
            <a:rPr lang="en-US" altLang="zh-CN" sz="1100">
              <a:solidFill>
                <a:schemeClr val="dk1"/>
              </a:solidFill>
              <a:effectLst/>
              <a:latin typeface="+mn-lt"/>
              <a:ea typeface="+mn-ea"/>
              <a:cs typeface="+mn-cs"/>
            </a:rPr>
            <a:t>%/</a:t>
          </a:r>
          <a:r>
            <a:rPr lang="zh-CN" altLang="zh-CN" sz="1100">
              <a:solidFill>
                <a:schemeClr val="dk1"/>
              </a:solidFill>
              <a:effectLst/>
              <a:latin typeface="+mn-lt"/>
              <a:ea typeface="+mn-ea"/>
              <a:cs typeface="+mn-cs"/>
            </a:rPr>
            <a:t>年支付该信托利益核算日后第一个支付日应支付的次级信托单位的期间收益；</a:t>
          </a:r>
        </a:p>
        <a:p>
          <a:pPr lvl="0"/>
          <a:r>
            <a:rPr lang="zh-CN" altLang="zh-CN" sz="1100">
              <a:solidFill>
                <a:schemeClr val="dk1"/>
              </a:solidFill>
              <a:effectLst/>
              <a:latin typeface="+mn-lt"/>
              <a:ea typeface="+mn-ea"/>
              <a:cs typeface="+mn-cs"/>
            </a:rPr>
            <a:t>向次级受益人支付特殊收益，金额相当于信托生效日存在的全部基础资产自</a:t>
          </a:r>
          <a:r>
            <a:rPr lang="en-US" altLang="zh-CN" sz="1100">
              <a:solidFill>
                <a:schemeClr val="dk1"/>
              </a:solidFill>
              <a:effectLst/>
              <a:latin typeface="+mn-lt"/>
              <a:ea typeface="+mn-ea"/>
              <a:cs typeface="+mn-cs"/>
            </a:rPr>
            <a:t>20</a:t>
          </a:r>
          <a:r>
            <a:rPr lang="zh-CN" altLang="zh-CN" sz="1100">
              <a:solidFill>
                <a:schemeClr val="dk1"/>
              </a:solidFill>
              <a:effectLst/>
              <a:latin typeface="+mn-lt"/>
              <a:ea typeface="+mn-ea"/>
              <a:cs typeface="+mn-cs"/>
            </a:rPr>
            <a:t>（不含该日）的基础资产收益；</a:t>
          </a:r>
        </a:p>
        <a:p>
          <a:pPr lvl="0"/>
          <a:r>
            <a:rPr lang="zh-CN" altLang="zh-CN" sz="1100">
              <a:solidFill>
                <a:schemeClr val="dk1"/>
              </a:solidFill>
              <a:effectLst/>
              <a:latin typeface="+mn-lt"/>
              <a:ea typeface="+mn-ea"/>
              <a:cs typeface="+mn-cs"/>
            </a:rPr>
            <a:t>同顺序支付超过</a:t>
          </a:r>
          <a:r>
            <a:rPr lang="en-US" altLang="zh-CN" sz="1100">
              <a:solidFill>
                <a:schemeClr val="dk1"/>
              </a:solidFill>
              <a:effectLst/>
              <a:latin typeface="+mn-lt"/>
              <a:ea typeface="+mn-ea"/>
              <a:cs typeface="+mn-cs"/>
            </a:rPr>
            <a:t>50</a:t>
          </a:r>
          <a:r>
            <a:rPr lang="zh-CN" altLang="zh-CN" sz="1100">
              <a:solidFill>
                <a:schemeClr val="dk1"/>
              </a:solidFill>
              <a:effectLst/>
              <a:latin typeface="+mn-lt"/>
              <a:ea typeface="+mn-ea"/>
              <a:cs typeface="+mn-cs"/>
            </a:rPr>
            <a:t>万元限度的保管银行、受托人、评级机构和服务机构的各自可报销的实际费用支出的总额以及受托人因管理信托事务垫付的费用；</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级信托受益权的本金，直至优先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级信托受益权的本金清偿完毕；</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级信托受益权的本金，直至优先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级信托受益权的本金清偿完毕；</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级信托受益权的本金，直至优先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级信托受益权的本金清偿完毕；</a:t>
          </a:r>
        </a:p>
        <a:p>
          <a:pPr lvl="0"/>
          <a:r>
            <a:rPr lang="zh-CN" altLang="zh-CN" sz="1100">
              <a:solidFill>
                <a:schemeClr val="dk1"/>
              </a:solidFill>
              <a:effectLst/>
              <a:latin typeface="+mn-lt"/>
              <a:ea typeface="+mn-ea"/>
              <a:cs typeface="+mn-cs"/>
            </a:rPr>
            <a:t>支付次级信托受益权的本金，直至次级信托受益权的本金清偿完毕；</a:t>
          </a:r>
        </a:p>
        <a:p>
          <a:pPr lvl="0"/>
          <a:r>
            <a:rPr lang="zh-CN" altLang="zh-CN" sz="1100">
              <a:solidFill>
                <a:schemeClr val="dk1"/>
              </a:solidFill>
              <a:effectLst/>
              <a:latin typeface="+mn-lt"/>
              <a:ea typeface="+mn-ea"/>
              <a:cs typeface="+mn-cs"/>
            </a:rPr>
            <a:t>剩余资金作为次级信托受益权的收益。</a:t>
          </a:r>
        </a:p>
        <a:p>
          <a:r>
            <a:rPr lang="en-US" altLang="zh-CN" sz="1100" b="1">
              <a:solidFill>
                <a:schemeClr val="dk1"/>
              </a:solidFill>
              <a:effectLst/>
              <a:latin typeface="+mn-lt"/>
              <a:ea typeface="+mn-ea"/>
              <a:cs typeface="+mn-cs"/>
            </a:rPr>
            <a:t>B</a:t>
          </a:r>
          <a:r>
            <a:rPr lang="zh-CN" altLang="zh-CN" sz="1100" b="1">
              <a:solidFill>
                <a:schemeClr val="dk1"/>
              </a:solidFill>
              <a:effectLst/>
              <a:latin typeface="+mn-lt"/>
              <a:ea typeface="+mn-ea"/>
              <a:cs typeface="+mn-cs"/>
            </a:rPr>
            <a:t>、违约事件发生后的回收款分配：</a:t>
          </a:r>
          <a:endParaRPr lang="zh-CN" altLang="zh-CN" sz="1100">
            <a:solidFill>
              <a:schemeClr val="dk1"/>
            </a:solidFill>
            <a:effectLst/>
            <a:latin typeface="+mn-lt"/>
            <a:ea typeface="+mn-ea"/>
            <a:cs typeface="+mn-cs"/>
          </a:endParaRPr>
        </a:p>
        <a:p>
          <a:r>
            <a:rPr lang="zh-CN" altLang="zh-CN" sz="1100">
              <a:solidFill>
                <a:schemeClr val="dk1"/>
              </a:solidFill>
              <a:effectLst/>
              <a:latin typeface="+mn-lt"/>
              <a:ea typeface="+mn-ea"/>
              <a:cs typeface="+mn-cs"/>
            </a:rPr>
            <a:t>在</a:t>
          </a:r>
          <a:r>
            <a:rPr lang="zh-CN" altLang="zh-CN" sz="1100" b="1">
              <a:solidFill>
                <a:schemeClr val="dk1"/>
              </a:solidFill>
              <a:effectLst/>
              <a:latin typeface="+mn-lt"/>
              <a:ea typeface="+mn-ea"/>
              <a:cs typeface="+mn-cs"/>
            </a:rPr>
            <a:t>违约事件发生后</a:t>
          </a:r>
          <a:r>
            <a:rPr lang="zh-CN" altLang="zh-CN" sz="1100">
              <a:solidFill>
                <a:schemeClr val="dk1"/>
              </a:solidFill>
              <a:effectLst/>
              <a:latin typeface="+mn-lt"/>
              <a:ea typeface="+mn-ea"/>
              <a:cs typeface="+mn-cs"/>
            </a:rPr>
            <a:t>的每个信托利益核算日，受托人应将前一个信托利益核算期内信托账户收到的全部回收款按以下顺序进行分配（如同一顺序的多笔款项不足以支付，则按各笔款项应受偿金额的比例支付，各项所差金额应按以下顺序在下一期支付）：</a:t>
          </a:r>
        </a:p>
        <a:p>
          <a:pPr lvl="0"/>
          <a:r>
            <a:rPr lang="zh-CN" altLang="zh-CN" sz="1100">
              <a:solidFill>
                <a:schemeClr val="dk1"/>
              </a:solidFill>
              <a:effectLst/>
              <a:latin typeface="+mn-lt"/>
              <a:ea typeface="+mn-ea"/>
              <a:cs typeface="+mn-cs"/>
            </a:rPr>
            <a:t>依据中国法律，由受托人缴纳的与信托相关的税收和规费（包括但不限于：增值税、所得税，受托人因受托信托业务而增加的业务规费（如有））；</a:t>
          </a:r>
        </a:p>
        <a:p>
          <a:pPr lvl="0"/>
          <a:r>
            <a:rPr lang="zh-CN" altLang="zh-CN" sz="1100">
              <a:solidFill>
                <a:schemeClr val="dk1"/>
              </a:solidFill>
              <a:effectLst/>
              <a:latin typeface="+mn-lt"/>
              <a:ea typeface="+mn-ea"/>
              <a:cs typeface="+mn-cs"/>
            </a:rPr>
            <a:t>同顺序支付应付未付的为设立信托而发生的律师费、评级机构进行初始评级的报酬、代理推介费；</a:t>
          </a:r>
        </a:p>
        <a:p>
          <a:pPr lvl="0"/>
          <a:r>
            <a:rPr lang="zh-CN" altLang="zh-CN" sz="1100">
              <a:solidFill>
                <a:schemeClr val="dk1"/>
              </a:solidFill>
              <a:effectLst/>
              <a:latin typeface="+mn-lt"/>
              <a:ea typeface="+mn-ea"/>
              <a:cs typeface="+mn-cs"/>
            </a:rPr>
            <a:t>同顺序支付：（</a:t>
          </a:r>
          <a:r>
            <a:rPr lang="en-US" altLang="zh-CN" sz="1100">
              <a:solidFill>
                <a:schemeClr val="dk1"/>
              </a:solidFill>
              <a:effectLst/>
              <a:latin typeface="+mn-lt"/>
              <a:ea typeface="+mn-ea"/>
              <a:cs typeface="+mn-cs"/>
            </a:rPr>
            <a:t>1</a:t>
          </a:r>
          <a:r>
            <a:rPr lang="zh-CN" altLang="zh-CN" sz="1100">
              <a:solidFill>
                <a:schemeClr val="dk1"/>
              </a:solidFill>
              <a:effectLst/>
              <a:latin typeface="+mn-lt"/>
              <a:ea typeface="+mn-ea"/>
              <a:cs typeface="+mn-cs"/>
            </a:rPr>
            <a:t>）保管银行的报酬；（</a:t>
          </a:r>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）受托人的信托报酬；（</a:t>
          </a:r>
          <a:r>
            <a:rPr lang="en-US" altLang="zh-CN" sz="1100">
              <a:solidFill>
                <a:schemeClr val="dk1"/>
              </a:solidFill>
              <a:effectLst/>
              <a:latin typeface="+mn-lt"/>
              <a:ea typeface="+mn-ea"/>
              <a:cs typeface="+mn-cs"/>
            </a:rPr>
            <a:t>3</a:t>
          </a:r>
          <a:r>
            <a:rPr lang="zh-CN" altLang="zh-CN" sz="1100">
              <a:solidFill>
                <a:schemeClr val="dk1"/>
              </a:solidFill>
              <a:effectLst/>
              <a:latin typeface="+mn-lt"/>
              <a:ea typeface="+mn-ea"/>
              <a:cs typeface="+mn-cs"/>
            </a:rPr>
            <a:t>）服务机构的报酬；（</a:t>
          </a:r>
          <a:r>
            <a:rPr lang="en-US" altLang="zh-CN" sz="1100">
              <a:solidFill>
                <a:schemeClr val="dk1"/>
              </a:solidFill>
              <a:effectLst/>
              <a:latin typeface="+mn-lt"/>
              <a:ea typeface="+mn-ea"/>
              <a:cs typeface="+mn-cs"/>
            </a:rPr>
            <a:t>4</a:t>
          </a:r>
          <a:r>
            <a:rPr lang="zh-CN" altLang="zh-CN" sz="1100">
              <a:solidFill>
                <a:schemeClr val="dk1"/>
              </a:solidFill>
              <a:effectLst/>
              <a:latin typeface="+mn-lt"/>
              <a:ea typeface="+mn-ea"/>
              <a:cs typeface="+mn-cs"/>
            </a:rPr>
            <a:t>）评级机构进行跟踪评级的报酬；（</a:t>
          </a:r>
          <a:r>
            <a:rPr lang="en-US" altLang="zh-CN" sz="1100">
              <a:solidFill>
                <a:schemeClr val="dk1"/>
              </a:solidFill>
              <a:effectLst/>
              <a:latin typeface="+mn-lt"/>
              <a:ea typeface="+mn-ea"/>
              <a:cs typeface="+mn-cs"/>
            </a:rPr>
            <a:t>5</a:t>
          </a:r>
          <a:r>
            <a:rPr lang="zh-CN" altLang="zh-CN" sz="1100">
              <a:solidFill>
                <a:schemeClr val="dk1"/>
              </a:solidFill>
              <a:effectLst/>
              <a:latin typeface="+mn-lt"/>
              <a:ea typeface="+mn-ea"/>
              <a:cs typeface="+mn-cs"/>
            </a:rPr>
            <a:t>）上述相关主体和服务机构各自可报销的实际费用支出的总额以及受托人因管理信托事务代垫的费用；</a:t>
          </a:r>
        </a:p>
        <a:p>
          <a:pPr lvl="0"/>
          <a:r>
            <a:rPr lang="zh-CN" altLang="zh-CN" sz="1100">
              <a:solidFill>
                <a:schemeClr val="dk1"/>
              </a:solidFill>
              <a:effectLst/>
              <a:latin typeface="+mn-lt"/>
              <a:ea typeface="+mn-ea"/>
              <a:cs typeface="+mn-cs"/>
            </a:rPr>
            <a:t>支付该信托利益核算日后第一个支付日应支付的优先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级信托受益权的收益（包括累计未付收益）；</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级信托受益权本金，直至优先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级信托受益权的本金清偿完毕；</a:t>
          </a:r>
        </a:p>
        <a:p>
          <a:pPr lvl="0"/>
          <a:r>
            <a:rPr lang="zh-CN" altLang="zh-CN" sz="1100">
              <a:solidFill>
                <a:schemeClr val="dk1"/>
              </a:solidFill>
              <a:effectLst/>
              <a:latin typeface="+mn-lt"/>
              <a:ea typeface="+mn-ea"/>
              <a:cs typeface="+mn-cs"/>
            </a:rPr>
            <a:t>支付该信托利益核算日后第一个支付日应支付的优先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级信托受益权的收益（包括累计未付收益）；</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级信托受益权本金，直至优先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级信托受益权的本金清偿完毕；</a:t>
          </a:r>
        </a:p>
        <a:p>
          <a:pPr lvl="0"/>
          <a:r>
            <a:rPr lang="zh-CN" altLang="zh-CN" sz="1100">
              <a:solidFill>
                <a:schemeClr val="dk1"/>
              </a:solidFill>
              <a:effectLst/>
              <a:latin typeface="+mn-lt"/>
              <a:ea typeface="+mn-ea"/>
              <a:cs typeface="+mn-cs"/>
            </a:rPr>
            <a:t>支付该信托利益核算日后第一个支付日应支付的优先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级信托受益权的收益（包括累计未付收益）；</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级信托受益权本金，直至优先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级信托受益权的本金清偿完毕；</a:t>
          </a:r>
        </a:p>
        <a:p>
          <a:pPr lvl="0"/>
          <a:r>
            <a:rPr lang="zh-CN" altLang="zh-CN" sz="1100">
              <a:solidFill>
                <a:schemeClr val="dk1"/>
              </a:solidFill>
              <a:effectLst/>
              <a:latin typeface="+mn-lt"/>
              <a:ea typeface="+mn-ea"/>
              <a:cs typeface="+mn-cs"/>
            </a:rPr>
            <a:t>支付次级信托受益权的本金，直至次级信托受益权的本金清偿完毕；</a:t>
          </a:r>
        </a:p>
        <a:p>
          <a:pPr lvl="0"/>
          <a:r>
            <a:rPr lang="zh-CN" altLang="zh-CN" sz="1100">
              <a:solidFill>
                <a:schemeClr val="dk1"/>
              </a:solidFill>
              <a:effectLst/>
              <a:latin typeface="+mn-lt"/>
              <a:ea typeface="+mn-ea"/>
              <a:cs typeface="+mn-cs"/>
            </a:rPr>
            <a:t>剩余资金作为次级信托受益权的收益。</a:t>
          </a:r>
        </a:p>
        <a:p>
          <a:r>
            <a:rPr lang="en-US" altLang="zh-CN" sz="1100" b="1">
              <a:solidFill>
                <a:schemeClr val="dk1"/>
              </a:solidFill>
              <a:effectLst/>
              <a:latin typeface="+mn-lt"/>
              <a:ea typeface="+mn-ea"/>
              <a:cs typeface="+mn-cs"/>
            </a:rPr>
            <a:t>C</a:t>
          </a:r>
          <a:r>
            <a:rPr lang="zh-CN" altLang="zh-CN" sz="1100" b="1">
              <a:solidFill>
                <a:schemeClr val="dk1"/>
              </a:solidFill>
              <a:effectLst/>
              <a:latin typeface="+mn-lt"/>
              <a:ea typeface="+mn-ea"/>
              <a:cs typeface="+mn-cs"/>
            </a:rPr>
            <a:t>、信托终止后信托财产的分配</a:t>
          </a:r>
          <a:endParaRPr lang="zh-CN" altLang="zh-CN" sz="1100">
            <a:solidFill>
              <a:schemeClr val="dk1"/>
            </a:solidFill>
            <a:effectLst/>
            <a:latin typeface="+mn-lt"/>
            <a:ea typeface="+mn-ea"/>
            <a:cs typeface="+mn-cs"/>
          </a:endParaRPr>
        </a:p>
        <a:p>
          <a:r>
            <a:rPr lang="zh-CN" altLang="zh-CN" sz="1100">
              <a:solidFill>
                <a:schemeClr val="dk1"/>
              </a:solidFill>
              <a:effectLst/>
              <a:latin typeface="+mn-lt"/>
              <a:ea typeface="+mn-ea"/>
              <a:cs typeface="+mn-cs"/>
            </a:rPr>
            <a:t>在</a:t>
          </a:r>
          <a:r>
            <a:rPr lang="zh-CN" altLang="zh-CN" sz="1100" b="1">
              <a:solidFill>
                <a:schemeClr val="dk1"/>
              </a:solidFill>
              <a:effectLst/>
              <a:latin typeface="+mn-lt"/>
              <a:ea typeface="+mn-ea"/>
              <a:cs typeface="+mn-cs"/>
            </a:rPr>
            <a:t>信托终止日后</a:t>
          </a:r>
          <a:r>
            <a:rPr lang="zh-CN" altLang="zh-CN" sz="1100">
              <a:solidFill>
                <a:schemeClr val="dk1"/>
              </a:solidFill>
              <a:effectLst/>
              <a:latin typeface="+mn-lt"/>
              <a:ea typeface="+mn-ea"/>
              <a:cs typeface="+mn-cs"/>
            </a:rPr>
            <a:t>，受托人应将清算所得的基础资产本金和基础资产收益以及信托账户内的其他资金的总金额按以下顺序进行分配（如同一顺序的多笔款项不足以同时足额支付，则按各笔款项应受偿金额的比例支付）：</a:t>
          </a:r>
        </a:p>
        <a:p>
          <a:pPr lvl="0"/>
          <a:r>
            <a:rPr lang="zh-CN" altLang="zh-CN" sz="1100">
              <a:solidFill>
                <a:schemeClr val="dk1"/>
              </a:solidFill>
              <a:effectLst/>
              <a:latin typeface="+mn-lt"/>
              <a:ea typeface="+mn-ea"/>
              <a:cs typeface="+mn-cs"/>
            </a:rPr>
            <a:t>依据中国法律，由受托人缴纳的与信托相关的税收和规费（包括但不限于增值税）（如有）；</a:t>
          </a:r>
        </a:p>
        <a:p>
          <a:pPr lvl="0"/>
          <a:r>
            <a:rPr lang="zh-CN" altLang="zh-CN" sz="1100">
              <a:solidFill>
                <a:schemeClr val="dk1"/>
              </a:solidFill>
              <a:effectLst/>
              <a:latin typeface="+mn-lt"/>
              <a:ea typeface="+mn-ea"/>
              <a:cs typeface="+mn-cs"/>
            </a:rPr>
            <a:t>根据交易文件清算信托财产所发生的费用；</a:t>
          </a:r>
        </a:p>
        <a:p>
          <a:pPr lvl="0"/>
          <a:r>
            <a:rPr lang="zh-CN" altLang="zh-CN" sz="1100">
              <a:solidFill>
                <a:schemeClr val="dk1"/>
              </a:solidFill>
              <a:effectLst/>
              <a:latin typeface="+mn-lt"/>
              <a:ea typeface="+mn-ea"/>
              <a:cs typeface="+mn-cs"/>
            </a:rPr>
            <a:t>同顺序支付应付未付的为设立信托而发生的律师费、评级机构进行初始评级的报酬、代理推介费；</a:t>
          </a:r>
        </a:p>
        <a:p>
          <a:pPr lvl="0"/>
          <a:r>
            <a:rPr lang="zh-CN" altLang="zh-CN" sz="1100">
              <a:solidFill>
                <a:schemeClr val="dk1"/>
              </a:solidFill>
              <a:effectLst/>
              <a:latin typeface="+mn-lt"/>
              <a:ea typeface="+mn-ea"/>
              <a:cs typeface="+mn-cs"/>
            </a:rPr>
            <a:t>同顺序支付以下报酬和费用：（</a:t>
          </a:r>
          <a:r>
            <a:rPr lang="en-US" altLang="zh-CN" sz="1100">
              <a:solidFill>
                <a:schemeClr val="dk1"/>
              </a:solidFill>
              <a:effectLst/>
              <a:latin typeface="+mn-lt"/>
              <a:ea typeface="+mn-ea"/>
              <a:cs typeface="+mn-cs"/>
            </a:rPr>
            <a:t>1</a:t>
          </a:r>
          <a:r>
            <a:rPr lang="zh-CN" altLang="zh-CN" sz="1100">
              <a:solidFill>
                <a:schemeClr val="dk1"/>
              </a:solidFill>
              <a:effectLst/>
              <a:latin typeface="+mn-lt"/>
              <a:ea typeface="+mn-ea"/>
              <a:cs typeface="+mn-cs"/>
            </a:rPr>
            <a:t>）保管银行的报酬；（</a:t>
          </a:r>
          <a:r>
            <a:rPr lang="en-US" altLang="zh-CN" sz="1100">
              <a:solidFill>
                <a:schemeClr val="dk1"/>
              </a:solidFill>
              <a:effectLst/>
              <a:latin typeface="+mn-lt"/>
              <a:ea typeface="+mn-ea"/>
              <a:cs typeface="+mn-cs"/>
            </a:rPr>
            <a:t>2</a:t>
          </a:r>
          <a:r>
            <a:rPr lang="zh-CN" altLang="zh-CN" sz="1100">
              <a:solidFill>
                <a:schemeClr val="dk1"/>
              </a:solidFill>
              <a:effectLst/>
              <a:latin typeface="+mn-lt"/>
              <a:ea typeface="+mn-ea"/>
              <a:cs typeface="+mn-cs"/>
            </a:rPr>
            <a:t>）受托人的信托报酬；（</a:t>
          </a:r>
          <a:r>
            <a:rPr lang="en-US" altLang="zh-CN" sz="1100">
              <a:solidFill>
                <a:schemeClr val="dk1"/>
              </a:solidFill>
              <a:effectLst/>
              <a:latin typeface="+mn-lt"/>
              <a:ea typeface="+mn-ea"/>
              <a:cs typeface="+mn-cs"/>
            </a:rPr>
            <a:t>3</a:t>
          </a:r>
          <a:r>
            <a:rPr lang="zh-CN" altLang="zh-CN" sz="1100">
              <a:solidFill>
                <a:schemeClr val="dk1"/>
              </a:solidFill>
              <a:effectLst/>
              <a:latin typeface="+mn-lt"/>
              <a:ea typeface="+mn-ea"/>
              <a:cs typeface="+mn-cs"/>
            </a:rPr>
            <a:t>）服务机构的报酬；（</a:t>
          </a:r>
          <a:r>
            <a:rPr lang="en-US" altLang="zh-CN" sz="1100">
              <a:solidFill>
                <a:schemeClr val="dk1"/>
              </a:solidFill>
              <a:effectLst/>
              <a:latin typeface="+mn-lt"/>
              <a:ea typeface="+mn-ea"/>
              <a:cs typeface="+mn-cs"/>
            </a:rPr>
            <a:t>4</a:t>
          </a:r>
          <a:r>
            <a:rPr lang="zh-CN" altLang="zh-CN" sz="1100">
              <a:solidFill>
                <a:schemeClr val="dk1"/>
              </a:solidFill>
              <a:effectLst/>
              <a:latin typeface="+mn-lt"/>
              <a:ea typeface="+mn-ea"/>
              <a:cs typeface="+mn-cs"/>
            </a:rPr>
            <a:t>）评级机构进行跟踪评级的报酬；（</a:t>
          </a:r>
          <a:r>
            <a:rPr lang="en-US" altLang="zh-CN" sz="1100">
              <a:solidFill>
                <a:schemeClr val="dk1"/>
              </a:solidFill>
              <a:effectLst/>
              <a:latin typeface="+mn-lt"/>
              <a:ea typeface="+mn-ea"/>
              <a:cs typeface="+mn-cs"/>
            </a:rPr>
            <a:t>5</a:t>
          </a:r>
          <a:r>
            <a:rPr lang="zh-CN" altLang="zh-CN" sz="1100">
              <a:solidFill>
                <a:schemeClr val="dk1"/>
              </a:solidFill>
              <a:effectLst/>
              <a:latin typeface="+mn-lt"/>
              <a:ea typeface="+mn-ea"/>
              <a:cs typeface="+mn-cs"/>
            </a:rPr>
            <a:t>）上述相关主体和服务机构各自可报销的实际费用支出的总额以及受托人因管理信托事务代垫的费用；</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级信托单位的收益（包括累计未付收益）；</a:t>
          </a:r>
        </a:p>
        <a:p>
          <a:pPr lvl="0"/>
          <a:r>
            <a:rPr lang="zh-CN" altLang="zh-CN" sz="1100">
              <a:solidFill>
                <a:schemeClr val="dk1"/>
              </a:solidFill>
              <a:effectLst/>
              <a:latin typeface="+mn-lt"/>
              <a:ea typeface="+mn-ea"/>
              <a:cs typeface="+mn-cs"/>
            </a:rPr>
            <a:t>支付各档优先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级信托单位的本金，直至优先</a:t>
          </a:r>
          <a:r>
            <a:rPr lang="en-US" altLang="zh-CN" sz="1100">
              <a:solidFill>
                <a:schemeClr val="dk1"/>
              </a:solidFill>
              <a:effectLst/>
              <a:latin typeface="+mn-lt"/>
              <a:ea typeface="+mn-ea"/>
              <a:cs typeface="+mn-cs"/>
            </a:rPr>
            <a:t>A</a:t>
          </a:r>
          <a:r>
            <a:rPr lang="zh-CN" altLang="zh-CN" sz="1100">
              <a:solidFill>
                <a:schemeClr val="dk1"/>
              </a:solidFill>
              <a:effectLst/>
              <a:latin typeface="+mn-lt"/>
              <a:ea typeface="+mn-ea"/>
              <a:cs typeface="+mn-cs"/>
            </a:rPr>
            <a:t>级信托单位本金清偿完毕；</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级信托单位的收益（包括累计未付收益）；</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级信托单位的本金，直至优先</a:t>
          </a:r>
          <a:r>
            <a:rPr lang="en-US" altLang="zh-CN" sz="1100">
              <a:solidFill>
                <a:schemeClr val="dk1"/>
              </a:solidFill>
              <a:effectLst/>
              <a:latin typeface="+mn-lt"/>
              <a:ea typeface="+mn-ea"/>
              <a:cs typeface="+mn-cs"/>
            </a:rPr>
            <a:t>B</a:t>
          </a:r>
          <a:r>
            <a:rPr lang="zh-CN" altLang="zh-CN" sz="1100">
              <a:solidFill>
                <a:schemeClr val="dk1"/>
              </a:solidFill>
              <a:effectLst/>
              <a:latin typeface="+mn-lt"/>
              <a:ea typeface="+mn-ea"/>
              <a:cs typeface="+mn-cs"/>
            </a:rPr>
            <a:t>级信托单位本金清偿完毕；</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级信托单位的收益（包括累计未付收益）；</a:t>
          </a:r>
        </a:p>
        <a:p>
          <a:pPr lvl="0"/>
          <a:r>
            <a:rPr lang="zh-CN" altLang="zh-CN" sz="1100">
              <a:solidFill>
                <a:schemeClr val="dk1"/>
              </a:solidFill>
              <a:effectLst/>
              <a:latin typeface="+mn-lt"/>
              <a:ea typeface="+mn-ea"/>
              <a:cs typeface="+mn-cs"/>
            </a:rPr>
            <a:t>支付优先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级信托单位的本金，直至优先</a:t>
          </a:r>
          <a:r>
            <a:rPr lang="en-US" altLang="zh-CN" sz="1100">
              <a:solidFill>
                <a:schemeClr val="dk1"/>
              </a:solidFill>
              <a:effectLst/>
              <a:latin typeface="+mn-lt"/>
              <a:ea typeface="+mn-ea"/>
              <a:cs typeface="+mn-cs"/>
            </a:rPr>
            <a:t>C</a:t>
          </a:r>
          <a:r>
            <a:rPr lang="zh-CN" altLang="zh-CN" sz="1100">
              <a:solidFill>
                <a:schemeClr val="dk1"/>
              </a:solidFill>
              <a:effectLst/>
              <a:latin typeface="+mn-lt"/>
              <a:ea typeface="+mn-ea"/>
              <a:cs typeface="+mn-cs"/>
            </a:rPr>
            <a:t>级信托单位本金清偿完毕；</a:t>
          </a:r>
        </a:p>
        <a:p>
          <a:pPr lvl="0"/>
          <a:r>
            <a:rPr lang="zh-CN" altLang="zh-CN" sz="1100">
              <a:solidFill>
                <a:schemeClr val="dk1"/>
              </a:solidFill>
              <a:effectLst/>
              <a:latin typeface="+mn-lt"/>
              <a:ea typeface="+mn-ea"/>
              <a:cs typeface="+mn-cs"/>
            </a:rPr>
            <a:t>支付次级信托单位的本金，直至次级信托单位的本金清偿完毕；</a:t>
          </a:r>
        </a:p>
        <a:p>
          <a:pPr lvl="0"/>
          <a:r>
            <a:rPr lang="zh-CN" altLang="zh-CN" sz="1100">
              <a:solidFill>
                <a:schemeClr val="dk1"/>
              </a:solidFill>
              <a:effectLst/>
              <a:latin typeface="+mn-lt"/>
              <a:ea typeface="+mn-ea"/>
              <a:cs typeface="+mn-cs"/>
            </a:rPr>
            <a:t>剩余资金全部作为次级信托受益权的收益。</a:t>
          </a:r>
        </a:p>
        <a:p>
          <a:endParaRPr lang="zh-CN"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D1E84-EBFD-4C28-B990-DC329B2415D5}">
  <dimension ref="A1:B4"/>
  <sheetViews>
    <sheetView workbookViewId="0">
      <selection activeCell="A5" sqref="A5"/>
    </sheetView>
  </sheetViews>
  <sheetFormatPr defaultRowHeight="14" x14ac:dyDescent="0.3"/>
  <cols>
    <col min="1" max="1" width="19.25" bestFit="1" customWidth="1"/>
    <col min="2" max="2" width="10.5" bestFit="1" customWidth="1"/>
  </cols>
  <sheetData>
    <row r="1" spans="1:2" x14ac:dyDescent="0.3">
      <c r="A1" s="23" t="s">
        <v>25</v>
      </c>
      <c r="B1" s="24">
        <v>42852</v>
      </c>
    </row>
    <row r="2" spans="1:2" x14ac:dyDescent="0.3">
      <c r="A2" s="23" t="s">
        <v>26</v>
      </c>
      <c r="B2" s="24">
        <v>42852</v>
      </c>
    </row>
    <row r="3" spans="1:2" x14ac:dyDescent="0.3">
      <c r="A3" s="23" t="s">
        <v>27</v>
      </c>
      <c r="B3" s="24">
        <v>42911</v>
      </c>
    </row>
    <row r="4" spans="1:2" x14ac:dyDescent="0.3">
      <c r="A4" s="23" t="s">
        <v>28</v>
      </c>
      <c r="B4" s="24">
        <v>44645</v>
      </c>
    </row>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6"/>
  <sheetViews>
    <sheetView workbookViewId="0">
      <selection activeCell="K7" sqref="K7"/>
    </sheetView>
  </sheetViews>
  <sheetFormatPr defaultRowHeight="14" x14ac:dyDescent="0.3"/>
  <cols>
    <col min="1" max="1" width="11.5" customWidth="1"/>
    <col min="2" max="2" width="15.33203125" customWidth="1"/>
    <col min="3" max="3" width="13.33203125" customWidth="1"/>
    <col min="4" max="4" width="14.33203125" customWidth="1"/>
    <col min="5" max="5" width="14.08203125" customWidth="1"/>
    <col min="6" max="6" width="10.25" bestFit="1" customWidth="1"/>
    <col min="7" max="7" width="12.58203125" bestFit="1" customWidth="1"/>
    <col min="8" max="8" width="15" bestFit="1" customWidth="1"/>
    <col min="9" max="9" width="16.83203125" customWidth="1"/>
    <col min="12" max="12" width="11.08203125" bestFit="1" customWidth="1"/>
  </cols>
  <sheetData>
    <row r="1" spans="1:14" ht="28" x14ac:dyDescent="0.3">
      <c r="A1" s="1" t="s">
        <v>0</v>
      </c>
      <c r="B1" s="2" t="s">
        <v>1</v>
      </c>
      <c r="C1" s="2" t="s">
        <v>2</v>
      </c>
      <c r="D1" s="2" t="s">
        <v>3</v>
      </c>
      <c r="E1" s="3" t="s">
        <v>4</v>
      </c>
      <c r="F1" s="3" t="s">
        <v>5</v>
      </c>
      <c r="G1" s="4" t="s">
        <v>6</v>
      </c>
      <c r="H1" s="5" t="s">
        <v>7</v>
      </c>
      <c r="I1" s="4" t="s">
        <v>8</v>
      </c>
      <c r="J1" t="s">
        <v>78</v>
      </c>
      <c r="K1" t="s">
        <v>79</v>
      </c>
      <c r="L1" t="s">
        <v>80</v>
      </c>
    </row>
    <row r="2" spans="1:14" x14ac:dyDescent="0.3">
      <c r="A2" s="6">
        <v>1</v>
      </c>
      <c r="B2" s="7">
        <v>42706</v>
      </c>
      <c r="C2" s="7">
        <v>43071</v>
      </c>
      <c r="D2" s="8">
        <v>42852</v>
      </c>
      <c r="E2" s="9">
        <v>365</v>
      </c>
      <c r="F2" s="10">
        <v>112000</v>
      </c>
      <c r="G2" s="11">
        <v>7.0000000000000007E-2</v>
      </c>
      <c r="H2" s="21" t="s">
        <v>77</v>
      </c>
      <c r="I2" s="12" t="s">
        <v>10</v>
      </c>
      <c r="J2">
        <f>ROUND(N2,1)*4</f>
        <v>4</v>
      </c>
      <c r="K2">
        <f>J2-2</f>
        <v>2</v>
      </c>
      <c r="L2" s="28">
        <v>42724</v>
      </c>
      <c r="M2">
        <f>C2-B2</f>
        <v>365</v>
      </c>
      <c r="N2">
        <v>1</v>
      </c>
    </row>
    <row r="3" spans="1:14" x14ac:dyDescent="0.3">
      <c r="A3" s="6">
        <v>2</v>
      </c>
      <c r="B3" s="8">
        <v>42565</v>
      </c>
      <c r="C3" s="8">
        <v>44390</v>
      </c>
      <c r="D3" s="8">
        <v>42852</v>
      </c>
      <c r="E3" s="9">
        <v>365</v>
      </c>
      <c r="F3" s="10">
        <v>50000</v>
      </c>
      <c r="G3" s="11">
        <v>8.5000000000000006E-2</v>
      </c>
      <c r="H3" s="21" t="s">
        <v>77</v>
      </c>
      <c r="I3" s="12" t="s">
        <v>11</v>
      </c>
      <c r="J3">
        <f>ROUND(N3,1)*4</f>
        <v>20</v>
      </c>
      <c r="K3">
        <v>17</v>
      </c>
      <c r="L3" s="28">
        <v>42628</v>
      </c>
      <c r="M3">
        <f>C3-B3</f>
        <v>1825</v>
      </c>
      <c r="N3">
        <f>M3/$M$2</f>
        <v>5</v>
      </c>
    </row>
    <row r="4" spans="1:14" x14ac:dyDescent="0.3">
      <c r="A4" s="6">
        <v>3</v>
      </c>
      <c r="B4" s="7">
        <v>42618</v>
      </c>
      <c r="C4" s="7">
        <v>42983</v>
      </c>
      <c r="D4" s="8">
        <v>42852</v>
      </c>
      <c r="E4" s="9">
        <v>365</v>
      </c>
      <c r="F4" s="10">
        <v>40000</v>
      </c>
      <c r="G4" s="11">
        <v>5.8999999999999997E-2</v>
      </c>
      <c r="H4" s="21" t="s">
        <v>77</v>
      </c>
      <c r="I4" s="12" t="s">
        <v>12</v>
      </c>
      <c r="J4">
        <f>ROUND(N4,1)*4</f>
        <v>4</v>
      </c>
      <c r="K4">
        <v>1</v>
      </c>
      <c r="L4" s="28">
        <v>42634</v>
      </c>
      <c r="M4">
        <f>C4-B4</f>
        <v>365</v>
      </c>
      <c r="N4">
        <f>M4/$M$2</f>
        <v>1</v>
      </c>
    </row>
    <row r="5" spans="1:14" x14ac:dyDescent="0.3">
      <c r="A5" s="13">
        <v>4</v>
      </c>
      <c r="B5" s="14">
        <v>42389</v>
      </c>
      <c r="C5" s="14">
        <v>42936</v>
      </c>
      <c r="D5" s="8">
        <v>42852</v>
      </c>
      <c r="E5" s="15">
        <v>360</v>
      </c>
      <c r="F5" s="10">
        <v>70000</v>
      </c>
      <c r="G5" s="16">
        <v>8.5000000000000006E-2</v>
      </c>
      <c r="H5" s="13" t="s">
        <v>13</v>
      </c>
      <c r="I5" s="12" t="s">
        <v>14</v>
      </c>
      <c r="J5">
        <f>ROUND(N5,1)*4</f>
        <v>6</v>
      </c>
      <c r="K5">
        <v>1</v>
      </c>
      <c r="L5" s="28">
        <v>42450</v>
      </c>
      <c r="M5">
        <f>C5-B5</f>
        <v>547</v>
      </c>
      <c r="N5">
        <f>M5/$M$2</f>
        <v>1.4986301369863013</v>
      </c>
    </row>
    <row r="6" spans="1:14" x14ac:dyDescent="0.3">
      <c r="A6" s="13">
        <v>5</v>
      </c>
      <c r="B6" s="17">
        <v>42744</v>
      </c>
      <c r="C6" s="17">
        <v>44568</v>
      </c>
      <c r="D6" s="8">
        <v>42852</v>
      </c>
      <c r="E6" s="18">
        <v>360</v>
      </c>
      <c r="F6" s="19">
        <v>50000</v>
      </c>
      <c r="G6" s="20">
        <v>6.6500000000000004E-2</v>
      </c>
      <c r="H6" s="21" t="s">
        <v>77</v>
      </c>
      <c r="I6" s="22" t="s">
        <v>15</v>
      </c>
      <c r="J6">
        <f>ROUND(N6,1)*4</f>
        <v>20</v>
      </c>
      <c r="K6">
        <v>19</v>
      </c>
      <c r="L6" s="28">
        <v>42815</v>
      </c>
      <c r="M6">
        <f>C6-B6</f>
        <v>1824</v>
      </c>
      <c r="N6">
        <f>M6/$M$2</f>
        <v>4.9972602739726026</v>
      </c>
    </row>
  </sheetData>
  <phoneticPr fontId="3" type="noConversion"/>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91C5-2571-4EB3-A070-0338B28CF91C}">
  <dimension ref="A1:F5"/>
  <sheetViews>
    <sheetView workbookViewId="0">
      <selection activeCell="A2" sqref="A2:A5"/>
    </sheetView>
  </sheetViews>
  <sheetFormatPr defaultRowHeight="14" x14ac:dyDescent="0.3"/>
  <cols>
    <col min="1" max="1" width="8" bestFit="1" customWidth="1"/>
    <col min="2" max="2" width="14.83203125" bestFit="1" customWidth="1"/>
    <col min="3" max="3" width="14.83203125" customWidth="1"/>
    <col min="4" max="5" width="8" bestFit="1" customWidth="1"/>
    <col min="6" max="6" width="9.58203125" bestFit="1" customWidth="1"/>
  </cols>
  <sheetData>
    <row r="1" spans="1:6" x14ac:dyDescent="0.3">
      <c r="A1" s="11" t="s">
        <v>16</v>
      </c>
      <c r="B1" s="11" t="s">
        <v>17</v>
      </c>
      <c r="C1" s="11" t="s">
        <v>29</v>
      </c>
      <c r="D1" s="11" t="s">
        <v>18</v>
      </c>
      <c r="E1" s="11" t="s">
        <v>19</v>
      </c>
      <c r="F1" s="11" t="s">
        <v>20</v>
      </c>
    </row>
    <row r="2" spans="1:6" x14ac:dyDescent="0.3">
      <c r="A2" s="11" t="s">
        <v>21</v>
      </c>
      <c r="B2" s="9">
        <v>161000</v>
      </c>
      <c r="C2" s="25">
        <v>0.04</v>
      </c>
      <c r="D2" s="11" t="s">
        <v>9</v>
      </c>
      <c r="E2" s="11" t="s">
        <v>30</v>
      </c>
      <c r="F2" s="8">
        <v>43071</v>
      </c>
    </row>
    <row r="3" spans="1:6" x14ac:dyDescent="0.3">
      <c r="A3" s="11" t="s">
        <v>22</v>
      </c>
      <c r="B3" s="9">
        <v>96600</v>
      </c>
      <c r="C3" s="11">
        <v>4.4999999999999998E-2</v>
      </c>
      <c r="D3" s="11" t="s">
        <v>9</v>
      </c>
      <c r="E3" s="11" t="s">
        <v>30</v>
      </c>
      <c r="F3" s="8">
        <v>44390</v>
      </c>
    </row>
    <row r="4" spans="1:6" x14ac:dyDescent="0.3">
      <c r="A4" s="11" t="s">
        <v>23</v>
      </c>
      <c r="B4" s="9">
        <v>28980</v>
      </c>
      <c r="C4" s="25">
        <v>0.05</v>
      </c>
      <c r="D4" s="11" t="s">
        <v>9</v>
      </c>
      <c r="E4" s="11" t="s">
        <v>30</v>
      </c>
      <c r="F4" s="8">
        <v>44568</v>
      </c>
    </row>
    <row r="5" spans="1:6" x14ac:dyDescent="0.3">
      <c r="A5" s="11" t="s">
        <v>24</v>
      </c>
      <c r="B5" s="9">
        <v>35420</v>
      </c>
      <c r="C5" s="9"/>
      <c r="D5" s="11"/>
      <c r="E5" s="11"/>
      <c r="F5" s="11"/>
    </row>
  </sheetData>
  <phoneticPr fontId="3"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97C1D8-7CBC-48E0-9E8C-B3192937A212}">
  <dimension ref="A1:K6"/>
  <sheetViews>
    <sheetView workbookViewId="0">
      <selection activeCell="D2" sqref="D2:F6"/>
    </sheetView>
  </sheetViews>
  <sheetFormatPr defaultRowHeight="14" x14ac:dyDescent="0.3"/>
  <cols>
    <col min="1" max="1" width="14.33203125" bestFit="1" customWidth="1"/>
    <col min="4" max="4" width="12.33203125" bestFit="1" customWidth="1"/>
    <col min="6" max="6" width="10.4140625" bestFit="1" customWidth="1"/>
    <col min="8" max="8" width="15.08203125" bestFit="1" customWidth="1"/>
    <col min="10" max="10" width="12.9140625" customWidth="1"/>
    <col min="13" max="13" width="8.08203125" customWidth="1"/>
    <col min="15" max="15" width="11" bestFit="1" customWidth="1"/>
  </cols>
  <sheetData>
    <row r="1" spans="1:11" x14ac:dyDescent="0.3">
      <c r="A1" t="s">
        <v>44</v>
      </c>
      <c r="D1" t="s">
        <v>82</v>
      </c>
      <c r="H1" t="s">
        <v>83</v>
      </c>
    </row>
    <row r="2" spans="1:11" x14ac:dyDescent="0.3">
      <c r="A2" t="s">
        <v>31</v>
      </c>
      <c r="B2" t="s">
        <v>51</v>
      </c>
      <c r="D2" t="s">
        <v>31</v>
      </c>
      <c r="E2" t="s">
        <v>34</v>
      </c>
      <c r="F2" t="s">
        <v>33</v>
      </c>
      <c r="H2" t="s">
        <v>31</v>
      </c>
      <c r="I2" t="s">
        <v>51</v>
      </c>
      <c r="J2" t="s">
        <v>45</v>
      </c>
      <c r="K2" t="s">
        <v>52</v>
      </c>
    </row>
    <row r="3" spans="1:11" x14ac:dyDescent="0.3">
      <c r="A3" t="s">
        <v>41</v>
      </c>
      <c r="B3">
        <v>200000</v>
      </c>
      <c r="D3" t="s">
        <v>47</v>
      </c>
      <c r="E3" s="27">
        <v>5.0000000000000001E-3</v>
      </c>
      <c r="F3" t="s">
        <v>50</v>
      </c>
      <c r="H3" t="s">
        <v>42</v>
      </c>
      <c r="I3">
        <v>150000</v>
      </c>
      <c r="J3" s="28">
        <v>43831</v>
      </c>
      <c r="K3" t="s">
        <v>53</v>
      </c>
    </row>
    <row r="4" spans="1:11" x14ac:dyDescent="0.3">
      <c r="A4" t="s">
        <v>32</v>
      </c>
      <c r="B4">
        <v>200000</v>
      </c>
      <c r="D4" t="s">
        <v>49</v>
      </c>
      <c r="E4" s="27">
        <v>5.0000000000000001E-3</v>
      </c>
      <c r="F4" t="s">
        <v>50</v>
      </c>
      <c r="H4" t="s">
        <v>60</v>
      </c>
      <c r="I4">
        <v>2000</v>
      </c>
      <c r="J4" s="28">
        <f>J3</f>
        <v>43831</v>
      </c>
      <c r="K4" t="s">
        <v>61</v>
      </c>
    </row>
    <row r="5" spans="1:11" x14ac:dyDescent="0.3">
      <c r="A5" t="s">
        <v>46</v>
      </c>
      <c r="B5">
        <v>200000</v>
      </c>
      <c r="D5" t="s">
        <v>48</v>
      </c>
      <c r="E5" s="27">
        <v>5.0000000000000001E-3</v>
      </c>
      <c r="F5" t="s">
        <v>50</v>
      </c>
    </row>
    <row r="6" spans="1:11" x14ac:dyDescent="0.3">
      <c r="A6" t="s">
        <v>58</v>
      </c>
      <c r="B6">
        <v>200000</v>
      </c>
      <c r="D6" t="s">
        <v>84</v>
      </c>
      <c r="E6" s="27">
        <v>3.2599999999999997E-2</v>
      </c>
      <c r="F6" t="s">
        <v>85</v>
      </c>
    </row>
  </sheetData>
  <phoneticPr fontId="3"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93E388-0C34-410B-B844-3157F967F306}">
  <dimension ref="A2:A4"/>
  <sheetViews>
    <sheetView workbookViewId="0">
      <selection activeCell="B3" sqref="B3"/>
    </sheetView>
  </sheetViews>
  <sheetFormatPr defaultRowHeight="14" x14ac:dyDescent="0.3"/>
  <sheetData>
    <row r="2" spans="1:1" x14ac:dyDescent="0.3">
      <c r="A2" t="s">
        <v>62</v>
      </c>
    </row>
    <row r="3" spans="1:1" x14ac:dyDescent="0.3">
      <c r="A3" t="s">
        <v>63</v>
      </c>
    </row>
    <row r="4" spans="1:1" x14ac:dyDescent="0.3">
      <c r="A4" t="s">
        <v>64</v>
      </c>
    </row>
  </sheetData>
  <phoneticPr fontId="3"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4ABC5-F59E-4FB8-90DF-972E68413E6A}">
  <dimension ref="A1:P16"/>
  <sheetViews>
    <sheetView workbookViewId="0">
      <selection activeCell="J16" sqref="J16"/>
    </sheetView>
  </sheetViews>
  <sheetFormatPr defaultRowHeight="14" x14ac:dyDescent="0.3"/>
  <cols>
    <col min="3" max="3" width="61.4140625" bestFit="1" customWidth="1"/>
    <col min="4" max="4" width="13" bestFit="1" customWidth="1"/>
    <col min="7" max="7" width="8.5" bestFit="1" customWidth="1"/>
    <col min="10" max="10" width="18.9140625" customWidth="1"/>
    <col min="11" max="11" width="14" customWidth="1"/>
    <col min="12" max="12" width="9" bestFit="1" customWidth="1"/>
    <col min="14" max="14" width="13.9140625" customWidth="1"/>
  </cols>
  <sheetData>
    <row r="1" spans="1:16" x14ac:dyDescent="0.3">
      <c r="A1" s="29" t="s">
        <v>35</v>
      </c>
      <c r="B1" s="29"/>
      <c r="C1" s="29"/>
      <c r="D1" s="29"/>
      <c r="F1" s="29" t="s">
        <v>36</v>
      </c>
      <c r="G1" s="29"/>
      <c r="H1" s="29"/>
      <c r="I1" s="29"/>
      <c r="K1" s="29" t="s">
        <v>37</v>
      </c>
      <c r="L1" s="29"/>
      <c r="M1" s="29"/>
      <c r="N1" s="29"/>
    </row>
    <row r="2" spans="1:16" x14ac:dyDescent="0.3">
      <c r="A2" t="s">
        <v>54</v>
      </c>
      <c r="B2" s="26" t="s">
        <v>55</v>
      </c>
      <c r="C2" s="26" t="s">
        <v>56</v>
      </c>
      <c r="D2" s="26" t="s">
        <v>57</v>
      </c>
      <c r="E2" s="26"/>
      <c r="F2" t="s">
        <v>54</v>
      </c>
      <c r="G2" s="26" t="s">
        <v>55</v>
      </c>
      <c r="H2" s="26" t="s">
        <v>56</v>
      </c>
      <c r="I2" s="26" t="s">
        <v>57</v>
      </c>
      <c r="J2" s="26"/>
      <c r="K2" t="s">
        <v>54</v>
      </c>
      <c r="L2" s="26" t="s">
        <v>55</v>
      </c>
      <c r="M2" s="26" t="s">
        <v>56</v>
      </c>
      <c r="N2" s="26" t="s">
        <v>57</v>
      </c>
      <c r="P2" s="26"/>
    </row>
    <row r="3" spans="1:16" x14ac:dyDescent="0.3">
      <c r="B3" t="s">
        <v>86</v>
      </c>
      <c r="C3" t="s">
        <v>81</v>
      </c>
      <c r="G3" t="s">
        <v>86</v>
      </c>
      <c r="H3" t="s">
        <v>38</v>
      </c>
      <c r="L3" t="s">
        <v>86</v>
      </c>
      <c r="M3" t="s">
        <v>38</v>
      </c>
    </row>
    <row r="4" spans="1:16" x14ac:dyDescent="0.3">
      <c r="B4" t="s">
        <v>86</v>
      </c>
      <c r="C4" t="s">
        <v>66</v>
      </c>
      <c r="G4" t="s">
        <v>86</v>
      </c>
      <c r="H4" t="s">
        <v>66</v>
      </c>
      <c r="L4" t="s">
        <v>86</v>
      </c>
      <c r="M4" t="s">
        <v>43</v>
      </c>
    </row>
    <row r="5" spans="1:16" x14ac:dyDescent="0.3">
      <c r="B5" t="s">
        <v>86</v>
      </c>
      <c r="C5" t="s">
        <v>65</v>
      </c>
      <c r="G5" t="s">
        <v>86</v>
      </c>
      <c r="H5" t="s">
        <v>67</v>
      </c>
      <c r="L5" t="s">
        <v>86</v>
      </c>
      <c r="M5" t="s">
        <v>66</v>
      </c>
    </row>
    <row r="6" spans="1:16" x14ac:dyDescent="0.3">
      <c r="B6" t="s">
        <v>86</v>
      </c>
      <c r="C6" t="s">
        <v>69</v>
      </c>
      <c r="D6" t="s">
        <v>39</v>
      </c>
      <c r="G6" t="s">
        <v>86</v>
      </c>
      <c r="H6" t="s">
        <v>69</v>
      </c>
      <c r="I6" t="s">
        <v>39</v>
      </c>
      <c r="L6" t="s">
        <v>86</v>
      </c>
      <c r="M6" t="s">
        <v>67</v>
      </c>
    </row>
    <row r="7" spans="1:16" x14ac:dyDescent="0.3">
      <c r="B7" t="s">
        <v>86</v>
      </c>
      <c r="C7" t="s">
        <v>70</v>
      </c>
      <c r="D7" t="s">
        <v>39</v>
      </c>
      <c r="G7" t="s">
        <v>86</v>
      </c>
      <c r="H7" t="s">
        <v>72</v>
      </c>
      <c r="I7" t="s">
        <v>40</v>
      </c>
      <c r="L7" t="s">
        <v>86</v>
      </c>
      <c r="M7" t="s">
        <v>69</v>
      </c>
      <c r="N7" t="s">
        <v>39</v>
      </c>
    </row>
    <row r="8" spans="1:16" x14ac:dyDescent="0.3">
      <c r="B8" t="s">
        <v>86</v>
      </c>
      <c r="C8" t="s">
        <v>71</v>
      </c>
      <c r="D8" t="s">
        <v>39</v>
      </c>
      <c r="G8" t="s">
        <v>86</v>
      </c>
      <c r="H8" t="s">
        <v>70</v>
      </c>
      <c r="I8" t="s">
        <v>39</v>
      </c>
      <c r="L8" t="s">
        <v>86</v>
      </c>
      <c r="M8" t="s">
        <v>72</v>
      </c>
      <c r="N8" t="s">
        <v>40</v>
      </c>
    </row>
    <row r="9" spans="1:16" x14ac:dyDescent="0.3">
      <c r="B9" t="s">
        <v>86</v>
      </c>
      <c r="C9" t="s">
        <v>76</v>
      </c>
      <c r="D9" t="s">
        <v>68</v>
      </c>
      <c r="G9" t="s">
        <v>86</v>
      </c>
      <c r="H9" t="s">
        <v>73</v>
      </c>
      <c r="I9" t="s">
        <v>40</v>
      </c>
      <c r="L9" t="s">
        <v>86</v>
      </c>
      <c r="M9" t="s">
        <v>70</v>
      </c>
      <c r="N9" t="s">
        <v>39</v>
      </c>
    </row>
    <row r="10" spans="1:16" x14ac:dyDescent="0.3">
      <c r="B10" t="s">
        <v>86</v>
      </c>
      <c r="C10" t="s">
        <v>76</v>
      </c>
      <c r="D10" t="s">
        <v>58</v>
      </c>
      <c r="G10" t="s">
        <v>86</v>
      </c>
      <c r="H10" t="s">
        <v>71</v>
      </c>
      <c r="I10" t="s">
        <v>39</v>
      </c>
      <c r="L10" t="s">
        <v>86</v>
      </c>
      <c r="M10" t="s">
        <v>73</v>
      </c>
      <c r="N10" t="s">
        <v>40</v>
      </c>
    </row>
    <row r="11" spans="1:16" x14ac:dyDescent="0.3">
      <c r="B11" t="s">
        <v>86</v>
      </c>
      <c r="C11" t="s">
        <v>59</v>
      </c>
      <c r="G11" t="s">
        <v>86</v>
      </c>
      <c r="H11" t="s">
        <v>74</v>
      </c>
      <c r="I11" t="s">
        <v>40</v>
      </c>
      <c r="L11" t="s">
        <v>86</v>
      </c>
      <c r="M11" t="s">
        <v>71</v>
      </c>
      <c r="N11" t="s">
        <v>39</v>
      </c>
    </row>
    <row r="12" spans="1:16" x14ac:dyDescent="0.3">
      <c r="B12" t="s">
        <v>86</v>
      </c>
      <c r="C12" t="s">
        <v>72</v>
      </c>
      <c r="D12" t="s">
        <v>40</v>
      </c>
      <c r="G12" t="s">
        <v>86</v>
      </c>
      <c r="H12" t="s">
        <v>75</v>
      </c>
      <c r="I12" t="s">
        <v>40</v>
      </c>
      <c r="L12" t="s">
        <v>86</v>
      </c>
      <c r="M12" t="s">
        <v>74</v>
      </c>
      <c r="N12" t="s">
        <v>40</v>
      </c>
    </row>
    <row r="13" spans="1:16" x14ac:dyDescent="0.3">
      <c r="B13" t="s">
        <v>86</v>
      </c>
      <c r="C13" t="s">
        <v>73</v>
      </c>
      <c r="D13" t="s">
        <v>40</v>
      </c>
      <c r="G13" t="s">
        <v>86</v>
      </c>
      <c r="H13" t="s">
        <v>76</v>
      </c>
      <c r="L13" t="s">
        <v>86</v>
      </c>
      <c r="M13" t="s">
        <v>75</v>
      </c>
      <c r="N13" t="s">
        <v>40</v>
      </c>
    </row>
    <row r="14" spans="1:16" x14ac:dyDescent="0.3">
      <c r="B14" t="s">
        <v>86</v>
      </c>
      <c r="C14" t="s">
        <v>74</v>
      </c>
      <c r="D14" t="s">
        <v>40</v>
      </c>
      <c r="L14" t="s">
        <v>86</v>
      </c>
      <c r="M14" t="s">
        <v>76</v>
      </c>
    </row>
    <row r="15" spans="1:16" x14ac:dyDescent="0.3">
      <c r="B15" t="s">
        <v>86</v>
      </c>
      <c r="C15" t="s">
        <v>75</v>
      </c>
      <c r="D15" t="s">
        <v>40</v>
      </c>
    </row>
    <row r="16" spans="1:16" x14ac:dyDescent="0.3">
      <c r="B16" t="s">
        <v>86</v>
      </c>
      <c r="C16" t="s">
        <v>76</v>
      </c>
    </row>
  </sheetData>
  <mergeCells count="3">
    <mergeCell ref="A1:D1"/>
    <mergeCell ref="F1:I1"/>
    <mergeCell ref="K1:N1"/>
  </mergeCells>
  <phoneticPr fontId="3" type="noConversion"/>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FD9C3-B9AC-49B8-BF43-4A03F520CCED}">
  <dimension ref="A1:G2"/>
  <sheetViews>
    <sheetView tabSelected="1" workbookViewId="0">
      <selection activeCell="C8" sqref="C8"/>
    </sheetView>
  </sheetViews>
  <sheetFormatPr defaultRowHeight="14" x14ac:dyDescent="0.3"/>
  <sheetData>
    <row r="1" spans="1:7" x14ac:dyDescent="0.3">
      <c r="A1" t="s">
        <v>87</v>
      </c>
      <c r="E1" t="s">
        <v>88</v>
      </c>
    </row>
    <row r="2" spans="1:7" x14ac:dyDescent="0.3">
      <c r="A2" t="s">
        <v>89</v>
      </c>
      <c r="B2" t="s">
        <v>90</v>
      </c>
      <c r="C2" t="s">
        <v>91</v>
      </c>
      <c r="E2" t="s">
        <v>89</v>
      </c>
      <c r="F2" t="s">
        <v>90</v>
      </c>
      <c r="G2" t="s">
        <v>91</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CF8EAB-26C6-4A3D-BECF-BB5BDC97EC3D}">
  <dimension ref="A1"/>
  <sheetViews>
    <sheetView workbookViewId="0"/>
  </sheetViews>
  <sheetFormatPr defaultRowHeight="14" x14ac:dyDescent="0.3"/>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8</vt:i4>
      </vt:variant>
    </vt:vector>
  </HeadingPairs>
  <TitlesOfParts>
    <vt:vector size="8" baseType="lpstr">
      <vt:lpstr>info</vt:lpstr>
      <vt:lpstr>pool</vt:lpstr>
      <vt:lpstr>bond</vt:lpstr>
      <vt:lpstr>fee</vt:lpstr>
      <vt:lpstr>events</vt:lpstr>
      <vt:lpstr>waterfall</vt:lpstr>
      <vt:lpstr>assumption</vt:lpstr>
      <vt:lpstr>result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2019-03-31T02:45:10Z</dcterms:modified>
</cp:coreProperties>
</file>