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resources\xls\"/>
    </mc:Choice>
  </mc:AlternateContent>
  <xr:revisionPtr revIDLastSave="0" documentId="13_ncr:1_{B20067BE-39F7-4123-B2B4-0EE930D99829}" xr6:coauthVersionLast="38" xr6:coauthVersionMax="38" xr10:uidLastSave="{00000000-0000-0000-0000-000000000000}"/>
  <bookViews>
    <workbookView xWindow="1860" yWindow="0" windowWidth="17805" windowHeight="7485" activeTab="1" xr2:uid="{08390726-1B83-472A-8C83-04C2B2FB57E8}"/>
  </bookViews>
  <sheets>
    <sheet name="Bond" sheetId="1" r:id="rId1"/>
    <sheet name="Trustee" sheetId="2" r:id="rId2"/>
    <sheet name="Install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F6" i="3"/>
  <c r="F7" i="3"/>
  <c r="F8" i="3"/>
  <c r="F9" i="3"/>
  <c r="F10" i="3"/>
  <c r="F11" i="3"/>
  <c r="F12" i="3"/>
  <c r="F13" i="3"/>
  <c r="F14" i="3"/>
  <c r="F5" i="3"/>
  <c r="E14" i="3"/>
  <c r="C14" i="3"/>
  <c r="D14" i="3"/>
  <c r="E6" i="3"/>
  <c r="E7" i="3"/>
  <c r="E8" i="3"/>
  <c r="E9" i="3"/>
  <c r="E10" i="3"/>
  <c r="E11" i="3"/>
  <c r="E12" i="3"/>
  <c r="E13" i="3"/>
  <c r="E5" i="3"/>
  <c r="C5" i="3"/>
  <c r="C6" i="3" s="1"/>
  <c r="C7" i="3" s="1"/>
  <c r="C8" i="3" s="1"/>
  <c r="C9" i="3" s="1"/>
  <c r="C10" i="3" s="1"/>
  <c r="C11" i="3" s="1"/>
  <c r="C12" i="3" s="1"/>
  <c r="C13" i="3" s="1"/>
  <c r="D6" i="3"/>
  <c r="D7" i="3"/>
  <c r="D8" i="3"/>
  <c r="D9" i="3"/>
  <c r="D10" i="3"/>
  <c r="D11" i="3"/>
  <c r="D12" i="3"/>
  <c r="D13" i="3"/>
  <c r="D5" i="3"/>
  <c r="B5" i="2"/>
  <c r="B7" i="2" s="1"/>
  <c r="B9" i="2" s="1"/>
  <c r="B10" i="2" s="1"/>
  <c r="B11" i="1" l="1"/>
  <c r="B10" i="1"/>
  <c r="B8" i="1"/>
  <c r="B6" i="1"/>
</calcChain>
</file>

<file path=xl/sharedStrings.xml><?xml version="1.0" encoding="utf-8"?>
<sst xmlns="http://schemas.openxmlformats.org/spreadsheetml/2006/main" count="16" uniqueCount="9">
  <si>
    <t>Balance</t>
    <phoneticPr fontId="1" type="noConversion"/>
  </si>
  <si>
    <t>days</t>
    <phoneticPr fontId="1" type="noConversion"/>
  </si>
  <si>
    <t>years</t>
    <phoneticPr fontId="1" type="noConversion"/>
  </si>
  <si>
    <t>rate</t>
    <phoneticPr fontId="1" type="noConversion"/>
  </si>
  <si>
    <t>int-rate</t>
    <phoneticPr fontId="1" type="noConversion"/>
  </si>
  <si>
    <t>int-due</t>
    <phoneticPr fontId="1" type="noConversion"/>
  </si>
  <si>
    <t>Principal</t>
    <phoneticPr fontId="1" type="noConversion"/>
  </si>
  <si>
    <t>Fee</t>
    <phoneticPr fontId="1" type="noConversion"/>
  </si>
  <si>
    <t>Cash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</si>
</sst>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4FB9-EC5B-4F17-86F4-B182C3B1DB65}">
  <dimension ref="A3:B11"/>
  <sheetViews>
    <sheetView workbookViewId="0">
      <selection activeCell="A3" sqref="A3:B11"/>
    </sheetView>
  </sheetViews>
  <sheetFormatPr defaultRowHeight="14.25" x14ac:dyDescent="0.2"/>
  <cols>
    <col min="2" max="2" width="20" customWidth="1"/>
  </cols>
  <sheetData>
    <row r="3" spans="1:2" x14ac:dyDescent="0.2">
      <c r="A3" t="s">
        <v>0</v>
      </c>
      <c r="B3">
        <v>1000</v>
      </c>
    </row>
    <row r="4" spans="1:2" x14ac:dyDescent="0.2">
      <c r="B4" s="1">
        <v>43252</v>
      </c>
    </row>
    <row r="5" spans="1:2" x14ac:dyDescent="0.2">
      <c r="B5" s="1">
        <v>43101</v>
      </c>
    </row>
    <row r="6" spans="1:2" x14ac:dyDescent="0.2">
      <c r="A6" t="s">
        <v>1</v>
      </c>
      <c r="B6">
        <f>B4-B5</f>
        <v>151</v>
      </c>
    </row>
    <row r="7" spans="1:2" x14ac:dyDescent="0.2">
      <c r="B7">
        <v>365</v>
      </c>
    </row>
    <row r="8" spans="1:2" x14ac:dyDescent="0.2">
      <c r="A8" t="s">
        <v>2</v>
      </c>
      <c r="B8">
        <f>B6/B7</f>
        <v>0.41369863013698632</v>
      </c>
    </row>
    <row r="9" spans="1:2" x14ac:dyDescent="0.2">
      <c r="A9" t="s">
        <v>3</v>
      </c>
      <c r="B9">
        <v>0.08</v>
      </c>
    </row>
    <row r="10" spans="1:2" x14ac:dyDescent="0.2">
      <c r="A10" t="s">
        <v>4</v>
      </c>
      <c r="B10">
        <f>B9*B8</f>
        <v>3.3095890410958909E-2</v>
      </c>
    </row>
    <row r="11" spans="1:2" x14ac:dyDescent="0.2">
      <c r="A11" t="s">
        <v>5</v>
      </c>
      <c r="B11">
        <f>B10*B3</f>
        <v>33.095890410958908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46F1-8236-4E0F-932A-CA0FB17A9A70}">
  <dimension ref="A2:D10"/>
  <sheetViews>
    <sheetView tabSelected="1" workbookViewId="0">
      <selection activeCell="B10" sqref="B10"/>
    </sheetView>
  </sheetViews>
  <sheetFormatPr defaultRowHeight="14.25" x14ac:dyDescent="0.2"/>
  <cols>
    <col min="2" max="2" width="12.75" bestFit="1" customWidth="1"/>
  </cols>
  <sheetData>
    <row r="2" spans="1:4" x14ac:dyDescent="0.2">
      <c r="A2" t="s">
        <v>0</v>
      </c>
      <c r="B2">
        <v>50000</v>
      </c>
    </row>
    <row r="3" spans="1:4" x14ac:dyDescent="0.2">
      <c r="B3" s="1">
        <v>43435</v>
      </c>
    </row>
    <row r="4" spans="1:4" x14ac:dyDescent="0.2">
      <c r="B4" s="1">
        <v>43252</v>
      </c>
    </row>
    <row r="5" spans="1:4" x14ac:dyDescent="0.2">
      <c r="A5" t="s">
        <v>1</v>
      </c>
      <c r="B5">
        <f>B3-B4</f>
        <v>183</v>
      </c>
      <c r="D5">
        <f>5/12*0.001</f>
        <v>4.1666666666666669E-4</v>
      </c>
    </row>
    <row r="6" spans="1:4" x14ac:dyDescent="0.2">
      <c r="B6">
        <v>365</v>
      </c>
      <c r="D6">
        <f>D5*B2</f>
        <v>20.833333333333336</v>
      </c>
    </row>
    <row r="7" spans="1:4" x14ac:dyDescent="0.2">
      <c r="A7" t="s">
        <v>2</v>
      </c>
      <c r="B7">
        <f>B5/B6</f>
        <v>0.50136986301369868</v>
      </c>
    </row>
    <row r="8" spans="1:4" x14ac:dyDescent="0.2">
      <c r="A8" t="s">
        <v>3</v>
      </c>
      <c r="B8">
        <v>1E-3</v>
      </c>
    </row>
    <row r="9" spans="1:4" x14ac:dyDescent="0.2">
      <c r="A9" t="s">
        <v>4</v>
      </c>
      <c r="B9">
        <f>B8*B7</f>
        <v>5.0136986301369869E-4</v>
      </c>
    </row>
    <row r="10" spans="1:4" x14ac:dyDescent="0.2">
      <c r="A10" t="s">
        <v>5</v>
      </c>
      <c r="B10">
        <f>B9*B2</f>
        <v>25.068493150684933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B600-8939-4CC5-A49A-89FBBE0E30F5}">
  <dimension ref="A2:F14"/>
  <sheetViews>
    <sheetView workbookViewId="0">
      <selection activeCell="B24" sqref="B24"/>
    </sheetView>
  </sheetViews>
  <sheetFormatPr defaultRowHeight="14.25" x14ac:dyDescent="0.2"/>
  <cols>
    <col min="4" max="4" width="12.125" bestFit="1" customWidth="1"/>
    <col min="5" max="5" width="9.875" bestFit="1" customWidth="1"/>
  </cols>
  <sheetData>
    <row r="2" spans="1:6" x14ac:dyDescent="0.2">
      <c r="D2">
        <v>10</v>
      </c>
      <c r="E2">
        <v>2.7000000000000001E-3</v>
      </c>
    </row>
    <row r="3" spans="1:6" x14ac:dyDescent="0.2">
      <c r="C3" t="s">
        <v>0</v>
      </c>
      <c r="D3" t="s">
        <v>6</v>
      </c>
      <c r="E3" t="s">
        <v>7</v>
      </c>
      <c r="F3" t="s">
        <v>8</v>
      </c>
    </row>
    <row r="4" spans="1:6" x14ac:dyDescent="0.2">
      <c r="A4">
        <v>0</v>
      </c>
      <c r="B4" s="1">
        <v>43101</v>
      </c>
      <c r="C4">
        <v>30000</v>
      </c>
    </row>
    <row r="5" spans="1:6" x14ac:dyDescent="0.2">
      <c r="A5">
        <v>1</v>
      </c>
      <c r="B5" s="1">
        <v>43132</v>
      </c>
      <c r="C5">
        <f>C4-D5</f>
        <v>27000</v>
      </c>
      <c r="D5" s="3">
        <f>$C$4/$D$2</f>
        <v>3000</v>
      </c>
      <c r="E5" s="2">
        <f>$C$4*$E$2</f>
        <v>81</v>
      </c>
      <c r="F5">
        <f>E5+D5</f>
        <v>3081</v>
      </c>
    </row>
    <row r="6" spans="1:6" x14ac:dyDescent="0.2">
      <c r="A6">
        <v>2</v>
      </c>
      <c r="B6" s="1">
        <v>43160</v>
      </c>
      <c r="C6">
        <f t="shared" ref="C6:C14" si="0">C5-D6</f>
        <v>24000</v>
      </c>
      <c r="D6" s="3">
        <f>$C$4/$D$2</f>
        <v>3000</v>
      </c>
      <c r="E6" s="2">
        <f t="shared" ref="E6:E14" si="1">$C$4*$E$2</f>
        <v>81</v>
      </c>
      <c r="F6">
        <f t="shared" ref="F6:F14" si="2">E6+D6</f>
        <v>3081</v>
      </c>
    </row>
    <row r="7" spans="1:6" x14ac:dyDescent="0.2">
      <c r="A7">
        <v>3</v>
      </c>
      <c r="B7" s="1">
        <v>43191</v>
      </c>
      <c r="C7">
        <f t="shared" si="0"/>
        <v>21000</v>
      </c>
      <c r="D7" s="3">
        <f>$C$4/$D$2</f>
        <v>3000</v>
      </c>
      <c r="E7" s="2">
        <f t="shared" si="1"/>
        <v>81</v>
      </c>
      <c r="F7">
        <f t="shared" si="2"/>
        <v>3081</v>
      </c>
    </row>
    <row r="8" spans="1:6" x14ac:dyDescent="0.2">
      <c r="A8">
        <v>4</v>
      </c>
      <c r="B8" s="1">
        <v>43221</v>
      </c>
      <c r="C8">
        <f t="shared" si="0"/>
        <v>18000</v>
      </c>
      <c r="D8" s="3">
        <f>$C$4/$D$2</f>
        <v>3000</v>
      </c>
      <c r="E8" s="2">
        <f t="shared" si="1"/>
        <v>81</v>
      </c>
      <c r="F8">
        <f t="shared" si="2"/>
        <v>3081</v>
      </c>
    </row>
    <row r="9" spans="1:6" x14ac:dyDescent="0.2">
      <c r="A9">
        <v>5</v>
      </c>
      <c r="B9" s="1">
        <v>43252</v>
      </c>
      <c r="C9">
        <f t="shared" si="0"/>
        <v>15000</v>
      </c>
      <c r="D9" s="3">
        <f>$C$4/$D$2</f>
        <v>3000</v>
      </c>
      <c r="E9" s="2">
        <f t="shared" si="1"/>
        <v>81</v>
      </c>
      <c r="F9">
        <f t="shared" si="2"/>
        <v>3081</v>
      </c>
    </row>
    <row r="10" spans="1:6" x14ac:dyDescent="0.2">
      <c r="A10">
        <v>6</v>
      </c>
      <c r="B10" s="1">
        <v>43282</v>
      </c>
      <c r="C10">
        <f t="shared" si="0"/>
        <v>12000</v>
      </c>
      <c r="D10" s="3">
        <f>$C$4/$D$2</f>
        <v>3000</v>
      </c>
      <c r="E10" s="2">
        <f t="shared" si="1"/>
        <v>81</v>
      </c>
      <c r="F10">
        <f t="shared" si="2"/>
        <v>3081</v>
      </c>
    </row>
    <row r="11" spans="1:6" x14ac:dyDescent="0.2">
      <c r="A11">
        <v>7</v>
      </c>
      <c r="B11" s="1">
        <v>43313</v>
      </c>
      <c r="C11">
        <f t="shared" si="0"/>
        <v>9000</v>
      </c>
      <c r="D11" s="3">
        <f>$C$4/$D$2</f>
        <v>3000</v>
      </c>
      <c r="E11" s="2">
        <f t="shared" si="1"/>
        <v>81</v>
      </c>
      <c r="F11">
        <f t="shared" si="2"/>
        <v>3081</v>
      </c>
    </row>
    <row r="12" spans="1:6" x14ac:dyDescent="0.2">
      <c r="A12">
        <v>8</v>
      </c>
      <c r="B12" s="1">
        <v>43344</v>
      </c>
      <c r="C12">
        <f t="shared" si="0"/>
        <v>6000</v>
      </c>
      <c r="D12" s="3">
        <f>$C$4/$D$2</f>
        <v>3000</v>
      </c>
      <c r="E12" s="2">
        <f t="shared" si="1"/>
        <v>81</v>
      </c>
      <c r="F12">
        <f t="shared" si="2"/>
        <v>3081</v>
      </c>
    </row>
    <row r="13" spans="1:6" x14ac:dyDescent="0.2">
      <c r="A13">
        <v>9</v>
      </c>
      <c r="B13" s="1">
        <v>43374</v>
      </c>
      <c r="C13">
        <f t="shared" si="0"/>
        <v>3000</v>
      </c>
      <c r="D13" s="3">
        <f>$C$4/$D$2</f>
        <v>3000</v>
      </c>
      <c r="E13" s="2">
        <f t="shared" si="1"/>
        <v>81</v>
      </c>
      <c r="F13">
        <f t="shared" si="2"/>
        <v>3081</v>
      </c>
    </row>
    <row r="14" spans="1:6" x14ac:dyDescent="0.2">
      <c r="A14">
        <v>10</v>
      </c>
      <c r="B14" s="1">
        <v>43405</v>
      </c>
      <c r="C14">
        <f t="shared" si="0"/>
        <v>0</v>
      </c>
      <c r="D14" s="3">
        <f>$C$4/$D$2</f>
        <v>3000</v>
      </c>
      <c r="E14" s="2">
        <f t="shared" si="1"/>
        <v>81</v>
      </c>
      <c r="F14">
        <f t="shared" si="2"/>
        <v>3081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Bond</vt:lpstr>
      <vt:lpstr>Trustee</vt:lpstr>
      <vt:lpstr>Installment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2018-11-20T10:48:31Z</dcterms:created>
  <dcterms:modified xsi:type="dcterms:W3CDTF">2018-12-05T09:19:24Z</dcterms:modified>
</cp:coreProperties>
</file>