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D74654-EA91-4FEC-AE63-9C9AA94FC080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accuracy" sheetId="1" r:id="rId1"/>
    <sheet name="predict" sheetId="2" r:id="rId2"/>
    <sheet name="amend" sheetId="5" r:id="rId3"/>
    <sheet name="wint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2" l="1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C38" i="2"/>
  <c r="D38" i="2"/>
  <c r="E38" i="2"/>
  <c r="F38" i="2"/>
  <c r="G38" i="2"/>
  <c r="B38" i="2"/>
  <c r="C45" i="2"/>
  <c r="D45" i="2"/>
  <c r="E45" i="2"/>
  <c r="F45" i="2"/>
  <c r="G45" i="2"/>
  <c r="B45" i="2"/>
  <c r="C44" i="2"/>
  <c r="D44" i="2"/>
  <c r="E44" i="2"/>
  <c r="F44" i="2"/>
  <c r="G44" i="2"/>
  <c r="B44" i="2"/>
  <c r="I33" i="2"/>
  <c r="J33" i="2"/>
  <c r="K33" i="2"/>
  <c r="L33" i="2"/>
  <c r="M33" i="2"/>
  <c r="H33" i="2"/>
  <c r="H2" i="2"/>
  <c r="C8" i="6"/>
  <c r="D8" i="6"/>
  <c r="E8" i="6"/>
  <c r="F8" i="6"/>
  <c r="G8" i="6"/>
  <c r="B8" i="6"/>
  <c r="M71" i="5" l="1"/>
  <c r="L71" i="5"/>
  <c r="K71" i="5"/>
  <c r="J71" i="5"/>
  <c r="I71" i="5"/>
  <c r="H71" i="5"/>
  <c r="M59" i="5"/>
  <c r="L59" i="5"/>
  <c r="K59" i="5"/>
  <c r="J59" i="5"/>
  <c r="I59" i="5"/>
  <c r="H59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C31" i="5"/>
  <c r="D31" i="5"/>
  <c r="E31" i="5"/>
  <c r="F31" i="5"/>
  <c r="G31" i="5"/>
  <c r="B31" i="5"/>
  <c r="I35" i="2" l="1"/>
  <c r="I37" i="2" s="1"/>
  <c r="J35" i="2"/>
  <c r="J37" i="2" s="1"/>
  <c r="K35" i="2"/>
  <c r="K37" i="2" s="1"/>
  <c r="L35" i="2"/>
  <c r="L37" i="2" s="1"/>
  <c r="M35" i="2"/>
  <c r="M37" i="2" s="1"/>
  <c r="H35" i="2"/>
  <c r="H40" i="2" l="1"/>
  <c r="H37" i="2"/>
  <c r="M41" i="2"/>
  <c r="M40" i="2"/>
  <c r="J40" i="2"/>
  <c r="J41" i="2"/>
  <c r="H41" i="2"/>
  <c r="K40" i="2"/>
  <c r="K41" i="2"/>
  <c r="I40" i="2"/>
  <c r="I41" i="2"/>
  <c r="L41" i="2"/>
  <c r="L40" i="2"/>
  <c r="I14" i="2"/>
  <c r="J14" i="2"/>
  <c r="K14" i="2"/>
  <c r="L14" i="2"/>
  <c r="M14" i="2"/>
  <c r="I2" i="2"/>
  <c r="J2" i="2"/>
  <c r="K2" i="2"/>
  <c r="L2" i="2"/>
  <c r="M2" i="2"/>
  <c r="H14" i="2"/>
</calcChain>
</file>

<file path=xl/sharedStrings.xml><?xml version="1.0" encoding="utf-8"?>
<sst xmlns="http://schemas.openxmlformats.org/spreadsheetml/2006/main" count="121" uniqueCount="51">
  <si>
    <t>City</t>
    <phoneticPr fontId="1" type="noConversion"/>
  </si>
  <si>
    <t>model</t>
    <phoneticPr fontId="1" type="noConversion"/>
  </si>
  <si>
    <t>DGGM(1,1)</t>
  </si>
  <si>
    <t>SARIMA</t>
  </si>
  <si>
    <t>NNAR</t>
  </si>
  <si>
    <t>GMP(1,1,N)</t>
  </si>
  <si>
    <t>GFM(1,1,N)</t>
  </si>
  <si>
    <t>GM(1,1|cos,sin)</t>
    <phoneticPr fontId="1" type="noConversion"/>
  </si>
  <si>
    <t>HW</t>
    <phoneticPr fontId="1" type="noConversion"/>
  </si>
  <si>
    <t>LSTM</t>
    <phoneticPr fontId="1" type="noConversion"/>
  </si>
  <si>
    <t>zhengzhou</t>
  </si>
  <si>
    <t>anyang</t>
  </si>
  <si>
    <t>xinxiang</t>
  </si>
  <si>
    <t>luoyang</t>
  </si>
  <si>
    <t>shangqiu</t>
  </si>
  <si>
    <t>nanyang</t>
  </si>
  <si>
    <t>郑州</t>
    <phoneticPr fontId="1" type="noConversion"/>
  </si>
  <si>
    <t>安阳</t>
    <phoneticPr fontId="1" type="noConversion"/>
  </si>
  <si>
    <t>新乡</t>
    <phoneticPr fontId="1" type="noConversion"/>
  </si>
  <si>
    <t>日期</t>
    <phoneticPr fontId="1" type="noConversion"/>
  </si>
  <si>
    <t>洛阳</t>
    <phoneticPr fontId="1" type="noConversion"/>
  </si>
  <si>
    <t>商丘</t>
    <phoneticPr fontId="1" type="noConversion"/>
  </si>
  <si>
    <t>南阳</t>
    <phoneticPr fontId="1" type="noConversion"/>
  </si>
  <si>
    <t>行标签</t>
  </si>
  <si>
    <t>平均值项:zhengzhou</t>
  </si>
  <si>
    <t>平均值项:anyang</t>
  </si>
  <si>
    <t>平均值项:xinxiang</t>
  </si>
  <si>
    <t>平均值项:luoyang</t>
  </si>
  <si>
    <t>平均值项:shangqiu</t>
  </si>
  <si>
    <t>平均值项:nanyang</t>
  </si>
  <si>
    <t>2015年</t>
    <phoneticPr fontId="2" type="noConversion"/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</si>
  <si>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</si>
  <si>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</si>
  <si>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</si>
  <si>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</si>
  <si>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</si>
  <si>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</si>
  <si>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</si>
  <si>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</si>
  <si>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前面部分复制真实值</t>
    <phoneticPr fontId="1" type="noConversion"/>
  </si>
  <si>
    <t>COVID</t>
    <phoneticPr fontId="1" type="noConversion"/>
  </si>
  <si>
    <t>日期</t>
  </si>
  <si>
    <t>郑州</t>
  </si>
  <si>
    <t>安阳</t>
  </si>
  <si>
    <t>新乡</t>
  </si>
  <si>
    <t>洛阳</t>
  </si>
  <si>
    <t>商丘</t>
  </si>
  <si>
    <t>南阳</t>
  </si>
  <si>
    <t>MAEF</t>
    <phoneticPr fontId="1" type="noConversion"/>
  </si>
  <si>
    <t>MAEP</t>
    <phoneticPr fontId="1" type="noConversion"/>
  </si>
  <si>
    <t>DGFM(1,1,N)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</si>
</sst>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[$-409]mmm\-yy;@"/>
    <numFmt numFmtId="179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17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3"/>
  <sheetViews>
    <sheetView workbookViewId="0">
      <selection activeCell="J19" sqref="J19"/>
    </sheetView>
  </sheetViews>
  <sheetFormatPr defaultRowHeight="13.8" x14ac:dyDescent="0.25"/>
  <sheetData>
    <row r="2" spans="3:9" x14ac:dyDescent="0.25">
      <c r="D2" t="s">
        <v>10</v>
      </c>
      <c r="F2" t="s">
        <v>11</v>
      </c>
      <c r="H2" t="s">
        <v>12</v>
      </c>
    </row>
    <row r="3" spans="3:9" x14ac:dyDescent="0.25">
      <c r="C3" t="s">
        <v>1</v>
      </c>
      <c r="D3" t="s">
        <v>48</v>
      </c>
      <c r="E3" t="s">
        <v>49</v>
      </c>
      <c r="F3" t="s">
        <v>48</v>
      </c>
      <c r="G3" t="s">
        <v>49</v>
      </c>
      <c r="H3" t="s">
        <v>48</v>
      </c>
      <c r="I3" t="s">
        <v>49</v>
      </c>
    </row>
    <row r="4" spans="3:9" x14ac:dyDescent="0.25">
      <c r="C4" t="s">
        <v>5</v>
      </c>
      <c r="D4" s="1">
        <v>25.5408606297745</v>
      </c>
      <c r="E4" s="1">
        <v>17.391304493187199</v>
      </c>
      <c r="F4" s="1">
        <v>31.372657855531699</v>
      </c>
      <c r="G4" s="1">
        <v>24.671341797936002</v>
      </c>
      <c r="H4" s="1">
        <v>23.785170140034001</v>
      </c>
      <c r="I4" s="1">
        <v>17.368884338622699</v>
      </c>
    </row>
    <row r="5" spans="3:9" x14ac:dyDescent="0.25">
      <c r="C5" t="s">
        <v>2</v>
      </c>
      <c r="D5" s="1">
        <v>17.368476472380099</v>
      </c>
      <c r="E5" s="1">
        <v>21.933053906542099</v>
      </c>
      <c r="F5" s="1">
        <v>22.250976144977798</v>
      </c>
      <c r="G5" s="1">
        <v>34.381764763429501</v>
      </c>
      <c r="H5" s="1">
        <v>17.279163787630399</v>
      </c>
      <c r="I5" s="1">
        <v>20.990424354693399</v>
      </c>
    </row>
    <row r="6" spans="3:9" x14ac:dyDescent="0.25">
      <c r="C6" t="s">
        <v>7</v>
      </c>
      <c r="D6" s="1">
        <v>14.2194643426627</v>
      </c>
      <c r="E6" s="1">
        <v>14.2989863451012</v>
      </c>
      <c r="F6" s="1">
        <v>17.716322249120601</v>
      </c>
      <c r="G6" s="1">
        <v>16.880528693502299</v>
      </c>
      <c r="H6" s="1">
        <v>13.3186074529242</v>
      </c>
      <c r="I6" s="1">
        <v>17.134366366088098</v>
      </c>
    </row>
    <row r="7" spans="3:9" x14ac:dyDescent="0.25">
      <c r="C7" t="s">
        <v>8</v>
      </c>
      <c r="D7" s="1">
        <v>9.5381389997312596</v>
      </c>
      <c r="E7" s="1">
        <v>10.4036304844709</v>
      </c>
      <c r="F7" s="1">
        <v>13.2370580705617</v>
      </c>
      <c r="G7" s="1">
        <v>14.0434607243243</v>
      </c>
      <c r="H7" s="1">
        <v>11.237333171900399</v>
      </c>
      <c r="I7" s="1">
        <v>9.7678841584742795</v>
      </c>
    </row>
    <row r="8" spans="3:9" x14ac:dyDescent="0.25">
      <c r="C8" t="s">
        <v>3</v>
      </c>
      <c r="D8" s="1">
        <v>11.546533157909799</v>
      </c>
      <c r="E8" s="1">
        <v>15.7104102566815</v>
      </c>
      <c r="F8" s="1">
        <v>11.624454866953601</v>
      </c>
      <c r="G8" s="1">
        <v>14.579276004118</v>
      </c>
      <c r="H8" s="1">
        <v>10.7040040935258</v>
      </c>
      <c r="I8" s="1">
        <v>19.1358392388859</v>
      </c>
    </row>
    <row r="9" spans="3:9" x14ac:dyDescent="0.25">
      <c r="C9" t="s">
        <v>4</v>
      </c>
      <c r="D9" s="1">
        <v>5.72727350192425</v>
      </c>
      <c r="E9" s="1">
        <v>14.540139303718099</v>
      </c>
      <c r="F9" s="1">
        <v>9.5679051830577304</v>
      </c>
      <c r="G9" s="1">
        <v>19.685375769717002</v>
      </c>
      <c r="H9" s="1">
        <v>8.6944905776275405</v>
      </c>
      <c r="I9" s="1">
        <v>11.742341555627901</v>
      </c>
    </row>
    <row r="10" spans="3:9" x14ac:dyDescent="0.25">
      <c r="C10" t="s">
        <v>9</v>
      </c>
      <c r="D10" s="1">
        <v>14.1477852831595</v>
      </c>
      <c r="E10" s="1">
        <v>10.8347005688896</v>
      </c>
      <c r="F10" s="1">
        <v>17.496834537945698</v>
      </c>
      <c r="G10" s="1">
        <v>17.489036068320299</v>
      </c>
      <c r="H10" s="1">
        <v>14.105773925005099</v>
      </c>
      <c r="I10" s="1">
        <v>11.2085207412019</v>
      </c>
    </row>
    <row r="11" spans="3:9" x14ac:dyDescent="0.25">
      <c r="C11" t="s">
        <v>50</v>
      </c>
      <c r="D11" s="1">
        <v>9.1356990499430406</v>
      </c>
      <c r="E11" s="1">
        <v>10.9389710028462</v>
      </c>
      <c r="F11" s="1">
        <v>12.001010479766499</v>
      </c>
      <c r="G11" s="1">
        <v>15.0664481721901</v>
      </c>
      <c r="H11" s="1">
        <v>10.3899129014686</v>
      </c>
      <c r="I11" s="1">
        <v>11.9633096436702</v>
      </c>
    </row>
    <row r="12" spans="3:9" x14ac:dyDescent="0.25">
      <c r="C12" t="s">
        <v>6</v>
      </c>
      <c r="D12" s="1">
        <v>9.5389438452016098</v>
      </c>
      <c r="E12" s="1">
        <v>10.211288117914901</v>
      </c>
      <c r="F12" s="1">
        <v>12.1292585402024</v>
      </c>
      <c r="G12" s="1">
        <v>13.114160383817399</v>
      </c>
      <c r="H12" s="1">
        <v>11.0010922229431</v>
      </c>
      <c r="I12" s="1">
        <v>12.5323974994057</v>
      </c>
    </row>
    <row r="13" spans="3:9" x14ac:dyDescent="0.25">
      <c r="C13" t="s">
        <v>0</v>
      </c>
      <c r="D13" t="s">
        <v>13</v>
      </c>
      <c r="F13" t="s">
        <v>14</v>
      </c>
      <c r="H13" t="s">
        <v>15</v>
      </c>
    </row>
    <row r="14" spans="3:9" x14ac:dyDescent="0.25">
      <c r="C14" t="s">
        <v>1</v>
      </c>
      <c r="D14" t="s">
        <v>48</v>
      </c>
      <c r="E14" t="s">
        <v>49</v>
      </c>
      <c r="F14" t="s">
        <v>48</v>
      </c>
      <c r="G14" t="s">
        <v>49</v>
      </c>
      <c r="H14" t="s">
        <v>48</v>
      </c>
      <c r="I14" t="s">
        <v>49</v>
      </c>
    </row>
    <row r="15" spans="3:9" x14ac:dyDescent="0.25">
      <c r="C15" t="s">
        <v>5</v>
      </c>
      <c r="D15" s="1">
        <v>22.947298374784001</v>
      </c>
      <c r="E15" s="1">
        <v>18.321704361347301</v>
      </c>
      <c r="F15" s="1">
        <v>22.1627863036361</v>
      </c>
      <c r="G15" s="1">
        <v>20.402901867037301</v>
      </c>
      <c r="H15" s="1">
        <v>23.624639502258599</v>
      </c>
      <c r="I15" s="1">
        <v>22.8848446393126</v>
      </c>
    </row>
    <row r="16" spans="3:9" x14ac:dyDescent="0.25">
      <c r="C16" t="s">
        <v>2</v>
      </c>
      <c r="D16" s="1">
        <v>19.029850404914399</v>
      </c>
      <c r="E16" s="1">
        <v>22.068220246183799</v>
      </c>
      <c r="F16" s="1">
        <v>14.195766958642199</v>
      </c>
      <c r="G16" s="1">
        <v>16.425756133822301</v>
      </c>
      <c r="H16" s="1">
        <v>16.199074916167898</v>
      </c>
      <c r="I16" s="1">
        <v>24.521757986836398</v>
      </c>
    </row>
    <row r="17" spans="3:9" x14ac:dyDescent="0.25">
      <c r="C17" t="s">
        <v>7</v>
      </c>
      <c r="D17" s="1">
        <v>15.0221682588821</v>
      </c>
      <c r="E17" s="1">
        <v>12.4956715599736</v>
      </c>
      <c r="F17" s="1">
        <v>12.4469761427612</v>
      </c>
      <c r="G17" s="1">
        <v>14.808429689940001</v>
      </c>
      <c r="H17" s="1">
        <v>14.4766891296947</v>
      </c>
      <c r="I17" s="1">
        <v>11.620485824705099</v>
      </c>
    </row>
    <row r="18" spans="3:9" x14ac:dyDescent="0.25">
      <c r="C18" t="s">
        <v>8</v>
      </c>
      <c r="D18" s="1">
        <v>12.9523892226592</v>
      </c>
      <c r="E18" s="1">
        <v>15.896478079346799</v>
      </c>
      <c r="F18" s="1">
        <v>9.1964658632307099</v>
      </c>
      <c r="G18" s="1">
        <v>10.741216307706599</v>
      </c>
      <c r="H18" s="1">
        <v>7.8917744927835001</v>
      </c>
      <c r="I18" s="1">
        <v>11.8660975179719</v>
      </c>
    </row>
    <row r="19" spans="3:9" x14ac:dyDescent="0.25">
      <c r="C19" t="s">
        <v>3</v>
      </c>
      <c r="D19" s="1">
        <v>14.1763085626076</v>
      </c>
      <c r="E19" s="1">
        <v>11.2315538503982</v>
      </c>
      <c r="F19" s="1">
        <v>8.3212063538144108</v>
      </c>
      <c r="G19" s="1">
        <v>9.2448061184639805</v>
      </c>
      <c r="H19" s="1">
        <v>8.3942590833636697</v>
      </c>
      <c r="I19" s="1">
        <v>15.7977000199726</v>
      </c>
    </row>
    <row r="20" spans="3:9" x14ac:dyDescent="0.25">
      <c r="C20" t="s">
        <v>4</v>
      </c>
      <c r="D20" s="1">
        <v>11.337583642974099</v>
      </c>
      <c r="E20" s="1">
        <v>14.3817729741655</v>
      </c>
      <c r="F20" s="1">
        <v>8.9492989849156608</v>
      </c>
      <c r="G20" s="1">
        <v>15.3630379091944</v>
      </c>
      <c r="H20" s="1">
        <v>7.7324370745568096</v>
      </c>
      <c r="I20" s="1">
        <v>13.0820075427026</v>
      </c>
    </row>
    <row r="21" spans="3:9" x14ac:dyDescent="0.25">
      <c r="C21" t="s">
        <v>9</v>
      </c>
      <c r="D21" s="1">
        <v>17.292456097900899</v>
      </c>
      <c r="E21" s="1">
        <v>11.824424301895</v>
      </c>
      <c r="F21" s="1">
        <v>10.833263489107299</v>
      </c>
      <c r="G21" s="1">
        <v>11.4516432893773</v>
      </c>
      <c r="H21" s="1">
        <v>11.129966840691299</v>
      </c>
      <c r="I21" s="1">
        <v>11.194098355403799</v>
      </c>
    </row>
    <row r="22" spans="3:9" x14ac:dyDescent="0.25">
      <c r="C22" t="s">
        <v>50</v>
      </c>
      <c r="D22" s="1">
        <v>12.0849758214964</v>
      </c>
      <c r="E22" s="1">
        <v>13.131618426987901</v>
      </c>
      <c r="F22" s="1">
        <v>9.3889441483054306</v>
      </c>
      <c r="G22" s="1">
        <v>8.9814988097700503</v>
      </c>
      <c r="H22" s="1">
        <v>8.2728562315019794</v>
      </c>
      <c r="I22" s="1">
        <v>8.3627060843371499</v>
      </c>
    </row>
    <row r="23" spans="3:9" x14ac:dyDescent="0.25">
      <c r="C23" t="s">
        <v>6</v>
      </c>
      <c r="D23" s="1">
        <v>12.081928841423901</v>
      </c>
      <c r="E23" s="1">
        <v>11.075057678364001</v>
      </c>
      <c r="F23" s="1">
        <v>9.6293874872661593</v>
      </c>
      <c r="G23" s="1">
        <v>8.5882804895347302</v>
      </c>
      <c r="H23" s="1">
        <v>7.8581517990475902</v>
      </c>
      <c r="I23" s="1">
        <v>8.6011457067594606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8"/>
  <sheetViews>
    <sheetView topLeftCell="A10" zoomScaleNormal="100" workbookViewId="0">
      <selection activeCell="C45" sqref="C45"/>
    </sheetView>
  </sheetViews>
  <sheetFormatPr defaultRowHeight="13.8" x14ac:dyDescent="0.25"/>
  <cols>
    <col min="1" max="1" width="14" bestFit="1" customWidth="1"/>
    <col min="2" max="2" width="19.21875" bestFit="1" customWidth="1"/>
    <col min="3" max="3" width="16" bestFit="1" customWidth="1"/>
    <col min="4" max="4" width="16.6640625" bestFit="1" customWidth="1"/>
    <col min="5" max="5" width="16.44140625" bestFit="1" customWidth="1"/>
    <col min="6" max="6" width="17.44140625" bestFit="1" customWidth="1"/>
    <col min="7" max="7" width="17.109375" bestFit="1" customWidth="1"/>
    <col min="8" max="8" width="7.88671875" bestFit="1" customWidth="1"/>
  </cols>
  <sheetData>
    <row r="1" spans="1:20" x14ac:dyDescent="0.25">
      <c r="A1" s="5" t="s">
        <v>19</v>
      </c>
      <c r="B1" s="4" t="s">
        <v>16</v>
      </c>
      <c r="C1" s="4" t="s">
        <v>17</v>
      </c>
      <c r="D1" s="4" t="s">
        <v>18</v>
      </c>
      <c r="E1" s="4" t="s">
        <v>20</v>
      </c>
      <c r="F1" s="4" t="s">
        <v>21</v>
      </c>
      <c r="G1" s="4" t="s">
        <v>22</v>
      </c>
      <c r="H1" s="1"/>
      <c r="I1" s="1"/>
      <c r="J1" s="1"/>
      <c r="K1" s="3"/>
      <c r="L1" s="3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44562</v>
      </c>
      <c r="B2" s="1">
        <v>92.076908045317495</v>
      </c>
      <c r="C2" s="1">
        <v>106.419666146308</v>
      </c>
      <c r="D2" s="1">
        <v>86.882438240260697</v>
      </c>
      <c r="E2" s="1">
        <v>84.125576227325993</v>
      </c>
      <c r="F2" s="1">
        <v>87.879318541478796</v>
      </c>
      <c r="G2" s="1">
        <v>104.92921220409499</v>
      </c>
      <c r="H2" s="1">
        <f>AVERAGE(B2:B13)</f>
        <v>45.067017911285433</v>
      </c>
      <c r="I2" s="1">
        <f t="shared" ref="I2:M2" si="0">AVERAGE(C2:C13)</f>
        <v>44.650362814096326</v>
      </c>
      <c r="J2" s="1">
        <f t="shared" si="0"/>
        <v>44.800681343674079</v>
      </c>
      <c r="K2" s="1">
        <f t="shared" si="0"/>
        <v>40.311437898262405</v>
      </c>
      <c r="L2" s="1">
        <f t="shared" si="0"/>
        <v>45.309659150532887</v>
      </c>
      <c r="M2" s="1">
        <f t="shared" si="0"/>
        <v>50.717962346165308</v>
      </c>
    </row>
    <row r="3" spans="1:20" x14ac:dyDescent="0.25">
      <c r="A3" s="2">
        <v>44593</v>
      </c>
      <c r="B3" s="1">
        <v>75.112443233563496</v>
      </c>
      <c r="C3" s="1">
        <v>83.6123030718514</v>
      </c>
      <c r="D3" s="1">
        <v>70.581574505729407</v>
      </c>
      <c r="E3" s="1">
        <v>70.873961454213998</v>
      </c>
      <c r="F3" s="1">
        <v>71.356358717360706</v>
      </c>
      <c r="G3" s="1">
        <v>78.839727525458599</v>
      </c>
      <c r="H3" s="1"/>
      <c r="I3" s="1"/>
      <c r="J3" s="1"/>
      <c r="K3" s="2"/>
      <c r="L3" s="1"/>
      <c r="M3" s="1"/>
    </row>
    <row r="4" spans="1:20" x14ac:dyDescent="0.25">
      <c r="A4" s="2">
        <v>44621</v>
      </c>
      <c r="B4" s="1">
        <v>49.078103864889201</v>
      </c>
      <c r="C4" s="1">
        <v>48.913932548571303</v>
      </c>
      <c r="D4" s="1">
        <v>47.1213269184341</v>
      </c>
      <c r="E4" s="1">
        <v>47.6046970015216</v>
      </c>
      <c r="F4" s="1">
        <v>49.153001354500297</v>
      </c>
      <c r="G4" s="1">
        <v>48.425019839706401</v>
      </c>
      <c r="H4" s="1"/>
      <c r="I4" s="1"/>
      <c r="J4" s="1"/>
      <c r="K4" s="2"/>
      <c r="L4" s="1"/>
      <c r="M4" s="1"/>
    </row>
    <row r="5" spans="1:20" x14ac:dyDescent="0.25">
      <c r="A5" s="2">
        <v>44652</v>
      </c>
      <c r="B5" s="1">
        <v>29.591542621179201</v>
      </c>
      <c r="C5" s="1">
        <v>23.063291916403099</v>
      </c>
      <c r="D5" s="1">
        <v>29.490335183112801</v>
      </c>
      <c r="E5" s="1">
        <v>28.194876614446901</v>
      </c>
      <c r="F5" s="1">
        <v>34.384758616330103</v>
      </c>
      <c r="G5" s="1">
        <v>36.488028365802698</v>
      </c>
      <c r="H5" s="1"/>
      <c r="I5" s="1"/>
      <c r="J5" s="1"/>
      <c r="K5" s="2"/>
      <c r="L5" s="1"/>
      <c r="M5" s="1"/>
    </row>
    <row r="6" spans="1:20" x14ac:dyDescent="0.25">
      <c r="A6" s="2">
        <v>44682</v>
      </c>
      <c r="B6" s="1">
        <v>22.986368975731398</v>
      </c>
      <c r="C6" s="1">
        <v>14.9454707787184</v>
      </c>
      <c r="D6" s="1">
        <v>22.763371938505799</v>
      </c>
      <c r="E6" s="1">
        <v>19.982020946144502</v>
      </c>
      <c r="F6" s="1">
        <v>29.822976538168099</v>
      </c>
      <c r="G6" s="1">
        <v>33.701331400901999</v>
      </c>
      <c r="H6" s="1"/>
      <c r="I6" s="1"/>
      <c r="J6" s="1"/>
      <c r="K6" s="2"/>
      <c r="L6" s="1"/>
      <c r="M6" s="1"/>
    </row>
    <row r="7" spans="1:20" x14ac:dyDescent="0.25">
      <c r="A7" s="2">
        <v>44713</v>
      </c>
      <c r="B7" s="1">
        <v>23.474704493754899</v>
      </c>
      <c r="C7" s="1">
        <v>17.1080896648504</v>
      </c>
      <c r="D7" s="1">
        <v>22.361080727558999</v>
      </c>
      <c r="E7" s="1">
        <v>19.572456303494299</v>
      </c>
      <c r="F7" s="1">
        <v>28.304447844883001</v>
      </c>
      <c r="G7" s="1">
        <v>27.734420863172399</v>
      </c>
      <c r="H7" s="1"/>
      <c r="I7" s="1"/>
      <c r="J7" s="1"/>
      <c r="K7" s="2"/>
      <c r="L7" s="1"/>
      <c r="M7" s="1"/>
    </row>
    <row r="8" spans="1:20" x14ac:dyDescent="0.25">
      <c r="A8" s="2">
        <v>44743</v>
      </c>
      <c r="B8" s="1">
        <v>22.228642319895901</v>
      </c>
      <c r="C8" s="1">
        <v>17.240887543810601</v>
      </c>
      <c r="D8" s="1">
        <v>21.6299595308896</v>
      </c>
      <c r="E8" s="1">
        <v>19.256588203927201</v>
      </c>
      <c r="F8" s="1">
        <v>23.003561253522498</v>
      </c>
      <c r="G8" s="1">
        <v>24.240714718092601</v>
      </c>
      <c r="H8" s="1"/>
      <c r="I8" s="1"/>
      <c r="J8" s="1"/>
      <c r="K8" s="2"/>
      <c r="L8" s="1"/>
      <c r="M8" s="1"/>
    </row>
    <row r="9" spans="1:20" x14ac:dyDescent="0.25">
      <c r="A9" s="2">
        <v>44774</v>
      </c>
      <c r="B9" s="1">
        <v>18.416601119783898</v>
      </c>
      <c r="C9" s="1">
        <v>13.060039591610201</v>
      </c>
      <c r="D9" s="1">
        <v>20.358555439788901</v>
      </c>
      <c r="E9" s="1">
        <v>16.806156113791499</v>
      </c>
      <c r="F9" s="1">
        <v>16.461778160029699</v>
      </c>
      <c r="G9" s="1">
        <v>27.153422776960301</v>
      </c>
      <c r="H9" s="1"/>
      <c r="I9" s="1"/>
      <c r="J9" s="1"/>
      <c r="K9" s="2"/>
      <c r="L9" s="1"/>
      <c r="M9" s="1"/>
    </row>
    <row r="10" spans="1:20" x14ac:dyDescent="0.25">
      <c r="A10" s="2">
        <v>44805</v>
      </c>
      <c r="B10" s="1">
        <v>20.5664314539939</v>
      </c>
      <c r="C10" s="1">
        <v>15.0231670751243</v>
      </c>
      <c r="D10" s="1">
        <v>25.2145347324075</v>
      </c>
      <c r="E10" s="1">
        <v>18.2968229751012</v>
      </c>
      <c r="F10" s="1">
        <v>18.754415321695099</v>
      </c>
      <c r="G10" s="1">
        <v>29.998289907987999</v>
      </c>
      <c r="H10" s="1"/>
      <c r="I10" s="1"/>
      <c r="J10" s="1"/>
      <c r="K10" s="2"/>
      <c r="L10" s="1"/>
      <c r="M10" s="1"/>
    </row>
    <row r="11" spans="1:20" x14ac:dyDescent="0.25">
      <c r="A11" s="2">
        <v>44835</v>
      </c>
      <c r="B11" s="1">
        <v>36.749711382365398</v>
      </c>
      <c r="C11" s="1">
        <v>34.044489828980304</v>
      </c>
      <c r="D11" s="1">
        <v>41.605071443202299</v>
      </c>
      <c r="E11" s="1">
        <v>30.974255298551601</v>
      </c>
      <c r="F11" s="1">
        <v>36.438157209576097</v>
      </c>
      <c r="G11" s="1">
        <v>37.428532669457503</v>
      </c>
      <c r="H11" s="1"/>
      <c r="I11" s="1"/>
      <c r="J11" s="1"/>
      <c r="K11" s="2"/>
      <c r="L11" s="1"/>
      <c r="M11" s="1"/>
    </row>
    <row r="12" spans="1:20" x14ac:dyDescent="0.25">
      <c r="A12" s="2">
        <v>44866</v>
      </c>
      <c r="B12" s="1">
        <v>63.747981260588901</v>
      </c>
      <c r="C12" s="1">
        <v>66.984568692052306</v>
      </c>
      <c r="D12" s="1">
        <v>65.494540609690006</v>
      </c>
      <c r="E12" s="1">
        <v>53.581168160241297</v>
      </c>
      <c r="F12" s="1">
        <v>63.593598133117702</v>
      </c>
      <c r="G12" s="1">
        <v>63.172381463250098</v>
      </c>
      <c r="H12" s="1"/>
      <c r="I12" s="1"/>
      <c r="J12" s="1"/>
      <c r="K12" s="2"/>
      <c r="L12" s="1"/>
      <c r="M12" s="1"/>
    </row>
    <row r="13" spans="1:20" x14ac:dyDescent="0.25">
      <c r="A13" s="2">
        <v>44896</v>
      </c>
      <c r="B13" s="1">
        <v>86.774776164361498</v>
      </c>
      <c r="C13" s="1">
        <v>95.388446910875601</v>
      </c>
      <c r="D13" s="1">
        <v>84.105386854508794</v>
      </c>
      <c r="E13" s="1">
        <v>74.468675480388796</v>
      </c>
      <c r="F13" s="1">
        <v>84.563538115732399</v>
      </c>
      <c r="G13" s="1">
        <v>96.504466419098094</v>
      </c>
      <c r="H13" s="1"/>
      <c r="I13" s="1"/>
      <c r="J13" s="1"/>
      <c r="K13" s="2"/>
      <c r="L13" s="1"/>
      <c r="M13" s="1"/>
    </row>
    <row r="14" spans="1:20" x14ac:dyDescent="0.25">
      <c r="A14" s="2">
        <v>44927</v>
      </c>
      <c r="B14" s="1">
        <v>90.968256984633996</v>
      </c>
      <c r="C14" s="1">
        <v>99.913369319380095</v>
      </c>
      <c r="D14" s="1">
        <v>85.694815391073902</v>
      </c>
      <c r="E14" s="1">
        <v>80.223541388293896</v>
      </c>
      <c r="F14" s="1">
        <v>86.501093751859202</v>
      </c>
      <c r="G14" s="1">
        <v>104.314188614939</v>
      </c>
      <c r="H14" s="1">
        <f>AVERAGE(B14:B25)</f>
        <v>44.156313351190825</v>
      </c>
      <c r="I14" s="1">
        <f t="shared" ref="I14:M14" si="1">AVERAGE(C14:C25)</f>
        <v>38.093752405138886</v>
      </c>
      <c r="J14" s="1">
        <f t="shared" si="1"/>
        <v>43.813204391866485</v>
      </c>
      <c r="K14" s="1">
        <f t="shared" si="1"/>
        <v>36.525556301271742</v>
      </c>
      <c r="L14" s="1">
        <f t="shared" si="1"/>
        <v>44.105756192488286</v>
      </c>
      <c r="M14" s="1">
        <f t="shared" si="1"/>
        <v>50.287953669618986</v>
      </c>
    </row>
    <row r="15" spans="1:20" x14ac:dyDescent="0.25">
      <c r="A15" s="2">
        <v>44958</v>
      </c>
      <c r="B15" s="1">
        <v>74.044358986699194</v>
      </c>
      <c r="C15" s="1">
        <v>77.0974511982688</v>
      </c>
      <c r="D15" s="1">
        <v>69.434665044241299</v>
      </c>
      <c r="E15" s="1">
        <v>66.993721376703704</v>
      </c>
      <c r="F15" s="1">
        <v>70.012572886261296</v>
      </c>
      <c r="G15" s="1">
        <v>78.266574969243806</v>
      </c>
      <c r="H15" s="1"/>
      <c r="I15" s="1"/>
      <c r="J15" s="1"/>
      <c r="L15" s="1"/>
      <c r="M15" s="1"/>
    </row>
    <row r="16" spans="1:20" x14ac:dyDescent="0.25">
      <c r="A16" s="2">
        <v>44986</v>
      </c>
      <c r="B16" s="1">
        <v>48.049097009868603</v>
      </c>
      <c r="C16" s="1">
        <v>42.390348323602097</v>
      </c>
      <c r="D16" s="1">
        <v>46.013731045661402</v>
      </c>
      <c r="E16" s="1">
        <v>43.746043741496599</v>
      </c>
      <c r="F16" s="1">
        <v>47.8427830401167</v>
      </c>
      <c r="G16" s="1">
        <v>47.890869720780501</v>
      </c>
      <c r="H16" s="1"/>
      <c r="I16" s="1"/>
      <c r="J16" s="1"/>
      <c r="L16" s="1"/>
      <c r="M16" s="1"/>
    </row>
    <row r="17" spans="1:14" x14ac:dyDescent="0.25">
      <c r="A17" s="2">
        <v>45017</v>
      </c>
      <c r="B17" s="1">
        <v>28.600178604700002</v>
      </c>
      <c r="C17" s="1">
        <v>16.530797794849001</v>
      </c>
      <c r="D17" s="1">
        <v>28.420701369002401</v>
      </c>
      <c r="E17" s="1">
        <v>24.357604557906701</v>
      </c>
      <c r="F17" s="1">
        <v>33.1072587059056</v>
      </c>
      <c r="G17" s="1">
        <v>35.990209605339203</v>
      </c>
      <c r="L17" s="1"/>
      <c r="M17" s="1"/>
    </row>
    <row r="18" spans="1:14" x14ac:dyDescent="0.25">
      <c r="A18" s="2">
        <v>45047</v>
      </c>
      <c r="B18" s="1">
        <v>22.031266085153501</v>
      </c>
      <c r="C18" s="1">
        <v>8.4038889700828392</v>
      </c>
      <c r="D18" s="1">
        <v>21.730395252614699</v>
      </c>
      <c r="E18" s="1">
        <v>16.165926782203101</v>
      </c>
      <c r="F18" s="1">
        <v>28.577367668836199</v>
      </c>
      <c r="G18" s="1">
        <v>33.237356782950499</v>
      </c>
      <c r="L18" s="1"/>
      <c r="M18" s="1"/>
      <c r="N18" s="1"/>
    </row>
    <row r="19" spans="1:14" x14ac:dyDescent="0.25">
      <c r="A19" s="2">
        <v>45078</v>
      </c>
      <c r="B19" s="1">
        <v>22.554531904289799</v>
      </c>
      <c r="C19" s="1">
        <v>10.5572421285001</v>
      </c>
      <c r="D19" s="1">
        <v>21.3635012276333</v>
      </c>
      <c r="E19" s="1">
        <v>15.7773389977714</v>
      </c>
      <c r="F19" s="1">
        <v>27.089923839706099</v>
      </c>
      <c r="G19" s="1">
        <v>27.3019743275092</v>
      </c>
      <c r="L19" s="1"/>
      <c r="M19" s="1"/>
      <c r="N19" s="1"/>
    </row>
    <row r="20" spans="1:14" x14ac:dyDescent="0.25">
      <c r="A20" s="2">
        <v>45108</v>
      </c>
      <c r="B20" s="1">
        <v>21.342118214200902</v>
      </c>
      <c r="C20" s="1">
        <v>10.6805959841292</v>
      </c>
      <c r="D20" s="1">
        <v>20.6665607073279</v>
      </c>
      <c r="E20" s="1">
        <v>15.4822489722489</v>
      </c>
      <c r="F20" s="1">
        <v>21.819336572324499</v>
      </c>
      <c r="G20" s="1">
        <v>23.837639534059299</v>
      </c>
      <c r="L20" s="1"/>
      <c r="M20" s="1"/>
      <c r="N20" s="1"/>
    </row>
    <row r="21" spans="1:14" x14ac:dyDescent="0.25">
      <c r="A21" s="2">
        <v>45139</v>
      </c>
      <c r="B21" s="1">
        <v>17.562490877267301</v>
      </c>
      <c r="C21" s="1">
        <v>6.4901254531459101</v>
      </c>
      <c r="D21" s="1">
        <v>19.428162714048099</v>
      </c>
      <c r="E21" s="1">
        <v>13.0523983961954</v>
      </c>
      <c r="F21" s="1">
        <v>15.307087364630201</v>
      </c>
      <c r="G21" s="1">
        <v>26.777710537061999</v>
      </c>
      <c r="L21" s="1"/>
      <c r="M21" s="1"/>
      <c r="N21" s="1"/>
    </row>
    <row r="22" spans="1:14" x14ac:dyDescent="0.25">
      <c r="A22" s="2">
        <v>45170</v>
      </c>
      <c r="B22" s="1">
        <v>19.743545907237898</v>
      </c>
      <c r="C22" s="1">
        <v>8.4434515377299704</v>
      </c>
      <c r="D22" s="1">
        <v>24.316014007472901</v>
      </c>
      <c r="E22" s="1">
        <v>14.563452410144301</v>
      </c>
      <c r="F22" s="1">
        <v>17.628512555163098</v>
      </c>
      <c r="G22" s="1">
        <v>29.6480702842852</v>
      </c>
      <c r="L22" s="1"/>
      <c r="M22" s="1"/>
      <c r="N22" s="1"/>
    </row>
    <row r="23" spans="1:14" x14ac:dyDescent="0.25">
      <c r="A23" s="2">
        <v>45200</v>
      </c>
      <c r="B23" s="1">
        <v>35.956905138172402</v>
      </c>
      <c r="C23" s="1">
        <v>27.454793802946099</v>
      </c>
      <c r="D23" s="1">
        <v>40.737327704313401</v>
      </c>
      <c r="E23" s="1">
        <v>27.261079697916699</v>
      </c>
      <c r="F23" s="1">
        <v>35.3403156891316</v>
      </c>
      <c r="G23" s="1">
        <v>37.102063879753899</v>
      </c>
      <c r="L23" s="1"/>
      <c r="M23" s="1"/>
      <c r="N23" s="1"/>
    </row>
    <row r="24" spans="1:14" x14ac:dyDescent="0.25">
      <c r="A24" s="2">
        <v>45231</v>
      </c>
      <c r="B24" s="1">
        <v>62.984151083247497</v>
      </c>
      <c r="C24" s="1">
        <v>60.384712813231303</v>
      </c>
      <c r="D24" s="1">
        <v>64.656516573573896</v>
      </c>
      <c r="E24" s="1">
        <v>49.887997483637101</v>
      </c>
      <c r="F24" s="1">
        <v>62.5231096563205</v>
      </c>
      <c r="G24" s="1">
        <v>62.868041397763598</v>
      </c>
      <c r="L24" s="1"/>
      <c r="M24" s="1"/>
      <c r="N24" s="1"/>
    </row>
    <row r="25" spans="1:14" x14ac:dyDescent="0.25">
      <c r="A25" s="2">
        <v>45261</v>
      </c>
      <c r="B25" s="1">
        <v>86.038859418818802</v>
      </c>
      <c r="C25" s="1">
        <v>88.778251535801203</v>
      </c>
      <c r="D25" s="1">
        <v>83.296061665434493</v>
      </c>
      <c r="E25" s="1">
        <v>70.795321810743005</v>
      </c>
      <c r="F25" s="1">
        <v>83.519712579604402</v>
      </c>
      <c r="G25" s="1">
        <v>96.220744381741696</v>
      </c>
      <c r="L25" s="1"/>
      <c r="M25" s="1"/>
      <c r="N25" s="1"/>
    </row>
    <row r="26" spans="1:14" x14ac:dyDescent="0.25">
      <c r="A26" s="2"/>
      <c r="N26" s="1"/>
    </row>
    <row r="27" spans="1:14" x14ac:dyDescent="0.25">
      <c r="A27" s="4" t="s">
        <v>39</v>
      </c>
    </row>
    <row r="28" spans="1:14" x14ac:dyDescent="0.25">
      <c r="A28" s="6" t="s">
        <v>23</v>
      </c>
      <c r="B28" s="6" t="s">
        <v>24</v>
      </c>
      <c r="C28" s="6" t="s">
        <v>25</v>
      </c>
      <c r="D28" s="6" t="s">
        <v>26</v>
      </c>
      <c r="E28" s="6" t="s">
        <v>27</v>
      </c>
      <c r="F28" s="6" t="s">
        <v>28</v>
      </c>
      <c r="G28" s="6" t="s">
        <v>29</v>
      </c>
      <c r="H28" s="2"/>
      <c r="I28" s="2"/>
    </row>
    <row r="29" spans="1:14" x14ac:dyDescent="0.25">
      <c r="A29" s="6" t="s">
        <v>30</v>
      </c>
      <c r="B29" s="9">
        <v>95.916666666666671</v>
      </c>
      <c r="C29" s="9">
        <v>91.416666666666671</v>
      </c>
      <c r="D29" s="9">
        <v>93.416666666666671</v>
      </c>
      <c r="E29" s="9">
        <v>72.166666666666671</v>
      </c>
      <c r="F29" s="9">
        <v>75.5</v>
      </c>
      <c r="G29" s="9">
        <v>73.583333333333329</v>
      </c>
      <c r="H29" s="1"/>
      <c r="I29" s="1"/>
    </row>
    <row r="30" spans="1:14" x14ac:dyDescent="0.25">
      <c r="A30" s="6" t="s">
        <v>31</v>
      </c>
      <c r="B30" s="9">
        <v>77</v>
      </c>
      <c r="C30" s="9">
        <v>85.916666666666671</v>
      </c>
      <c r="D30" s="9">
        <v>84.416666666666671</v>
      </c>
      <c r="E30" s="9">
        <v>75.833333333333329</v>
      </c>
      <c r="F30" s="9">
        <v>76.25</v>
      </c>
      <c r="G30" s="9">
        <v>60.833333333333336</v>
      </c>
      <c r="H30" s="1"/>
      <c r="I30" s="1"/>
    </row>
    <row r="31" spans="1:14" x14ac:dyDescent="0.25">
      <c r="A31" s="6" t="s">
        <v>32</v>
      </c>
      <c r="B31" s="9">
        <v>57</v>
      </c>
      <c r="C31" s="9">
        <v>68.666666666666671</v>
      </c>
      <c r="D31" s="9">
        <v>57.333333333333336</v>
      </c>
      <c r="E31" s="9">
        <v>61.583333333333336</v>
      </c>
      <c r="F31" s="9">
        <v>53.416666666666664</v>
      </c>
      <c r="G31" s="9">
        <v>47.583333333333336</v>
      </c>
      <c r="H31" s="1"/>
      <c r="I31" s="1"/>
    </row>
    <row r="32" spans="1:14" x14ac:dyDescent="0.25">
      <c r="A32" s="6" t="s">
        <v>33</v>
      </c>
      <c r="B32" s="9">
        <v>54.75</v>
      </c>
      <c r="C32" s="9">
        <v>66.666666666666671</v>
      </c>
      <c r="D32" s="9">
        <v>54.583333333333336</v>
      </c>
      <c r="E32" s="9">
        <v>51.25</v>
      </c>
      <c r="F32" s="9">
        <v>55.416666666666664</v>
      </c>
      <c r="G32" s="9">
        <v>53.75</v>
      </c>
      <c r="H32" s="1"/>
      <c r="I32" s="1"/>
    </row>
    <row r="33" spans="1:13" x14ac:dyDescent="0.25">
      <c r="A33" s="6" t="s">
        <v>34</v>
      </c>
      <c r="B33" s="9">
        <v>58.666666666666664</v>
      </c>
      <c r="C33" s="9">
        <v>69.166666666666671</v>
      </c>
      <c r="D33" s="9">
        <v>55.75</v>
      </c>
      <c r="E33" s="9">
        <v>62.333333333333336</v>
      </c>
      <c r="F33" s="9">
        <v>55.833333333333336</v>
      </c>
      <c r="G33" s="9">
        <v>60</v>
      </c>
      <c r="H33" s="1">
        <f>AVERAGE(B32:B33)</f>
        <v>56.708333333333329</v>
      </c>
      <c r="I33" s="1">
        <f t="shared" ref="I33:M33" si="2">AVERAGE(C32:C33)</f>
        <v>67.916666666666671</v>
      </c>
      <c r="J33" s="1">
        <f t="shared" si="2"/>
        <v>55.166666666666671</v>
      </c>
      <c r="K33" s="1">
        <f t="shared" si="2"/>
        <v>56.791666666666671</v>
      </c>
      <c r="L33" s="1">
        <f t="shared" si="2"/>
        <v>55.625</v>
      </c>
      <c r="M33" s="1">
        <f t="shared" si="2"/>
        <v>56.875</v>
      </c>
    </row>
    <row r="34" spans="1:13" x14ac:dyDescent="0.25">
      <c r="A34" s="6" t="s">
        <v>35</v>
      </c>
      <c r="B34" s="9">
        <v>51</v>
      </c>
      <c r="C34" s="9">
        <v>62.25</v>
      </c>
      <c r="D34" s="9">
        <v>51.25</v>
      </c>
      <c r="E34" s="9">
        <v>50.5</v>
      </c>
      <c r="F34" s="9">
        <v>52.75</v>
      </c>
      <c r="G34" s="9">
        <v>51.083333333333336</v>
      </c>
      <c r="H34" s="1"/>
      <c r="I34" s="1"/>
    </row>
    <row r="35" spans="1:13" x14ac:dyDescent="0.25">
      <c r="A35" s="6" t="s">
        <v>36</v>
      </c>
      <c r="B35" s="9">
        <v>40</v>
      </c>
      <c r="C35" s="9">
        <v>47.25</v>
      </c>
      <c r="D35" s="9">
        <v>44.583333333333336</v>
      </c>
      <c r="E35" s="9">
        <v>40.666666666666664</v>
      </c>
      <c r="F35" s="9">
        <v>43.25</v>
      </c>
      <c r="G35" s="9">
        <v>43.583333333333336</v>
      </c>
      <c r="H35" s="9">
        <f>AVERAGE(B34:B35)</f>
        <v>45.5</v>
      </c>
      <c r="I35" s="9">
        <f t="shared" ref="I35:M35" si="3">AVERAGE(C34:C35)</f>
        <v>54.75</v>
      </c>
      <c r="J35" s="9">
        <f t="shared" si="3"/>
        <v>47.916666666666671</v>
      </c>
      <c r="K35" s="9">
        <f t="shared" si="3"/>
        <v>45.583333333333329</v>
      </c>
      <c r="L35" s="9">
        <f t="shared" si="3"/>
        <v>48</v>
      </c>
      <c r="M35" s="9">
        <f t="shared" si="3"/>
        <v>47.333333333333336</v>
      </c>
    </row>
    <row r="36" spans="1:13" x14ac:dyDescent="0.25">
      <c r="A36" s="6" t="s">
        <v>37</v>
      </c>
      <c r="B36" s="12">
        <v>45.067017911285433</v>
      </c>
      <c r="C36" s="12">
        <v>44.650362814096326</v>
      </c>
      <c r="D36" s="12">
        <v>44.800681343674079</v>
      </c>
      <c r="E36" s="12">
        <v>40.311437898262405</v>
      </c>
      <c r="F36" s="12">
        <v>45.309659150532887</v>
      </c>
      <c r="G36" s="12">
        <v>50.717962346165308</v>
      </c>
    </row>
    <row r="37" spans="1:13" x14ac:dyDescent="0.25">
      <c r="A37" s="6" t="s">
        <v>38</v>
      </c>
      <c r="B37" s="12">
        <v>44.156313351190825</v>
      </c>
      <c r="C37" s="12">
        <v>38.093752405138886</v>
      </c>
      <c r="D37" s="12">
        <v>43.813204391866485</v>
      </c>
      <c r="E37" s="12">
        <v>36.525556301271742</v>
      </c>
      <c r="F37" s="12">
        <v>44.105756192488286</v>
      </c>
      <c r="G37" s="12">
        <v>50.287953669618986</v>
      </c>
      <c r="H37" s="9">
        <f>H35/H33*100</f>
        <v>80.235121234386483</v>
      </c>
      <c r="I37" s="9">
        <f t="shared" ref="I37:M37" si="4">I35/I33*100</f>
        <v>80.613496932515332</v>
      </c>
      <c r="J37" s="9">
        <f t="shared" si="4"/>
        <v>86.858006042296083</v>
      </c>
      <c r="K37" s="9">
        <f t="shared" si="4"/>
        <v>80.264123257520154</v>
      </c>
      <c r="L37" s="9">
        <f t="shared" si="4"/>
        <v>86.292134831460672</v>
      </c>
      <c r="M37" s="9">
        <f t="shared" si="4"/>
        <v>83.223443223443226</v>
      </c>
    </row>
    <row r="38" spans="1:13" x14ac:dyDescent="0.25">
      <c r="A38" s="6" t="s">
        <v>31</v>
      </c>
      <c r="B38" s="9">
        <f>B29-B30</f>
        <v>18.916666666666671</v>
      </c>
      <c r="C38" s="9">
        <f t="shared" ref="C38:G38" si="5">C29-C30</f>
        <v>5.5</v>
      </c>
      <c r="D38" s="9">
        <f t="shared" si="5"/>
        <v>9</v>
      </c>
      <c r="E38" s="9">
        <f t="shared" si="5"/>
        <v>-3.6666666666666572</v>
      </c>
      <c r="F38" s="9">
        <f t="shared" si="5"/>
        <v>-0.75</v>
      </c>
      <c r="G38" s="9">
        <f t="shared" si="5"/>
        <v>12.749999999999993</v>
      </c>
    </row>
    <row r="39" spans="1:13" x14ac:dyDescent="0.25">
      <c r="A39" s="6" t="s">
        <v>32</v>
      </c>
      <c r="B39" s="9">
        <f t="shared" ref="B39:G39" si="6">B30-B31</f>
        <v>20</v>
      </c>
      <c r="C39" s="9">
        <f t="shared" si="6"/>
        <v>17.25</v>
      </c>
      <c r="D39" s="9">
        <f t="shared" si="6"/>
        <v>27.083333333333336</v>
      </c>
      <c r="E39" s="9">
        <f t="shared" si="6"/>
        <v>14.249999999999993</v>
      </c>
      <c r="F39" s="9">
        <f t="shared" si="6"/>
        <v>22.833333333333336</v>
      </c>
      <c r="G39" s="9">
        <f t="shared" si="6"/>
        <v>13.25</v>
      </c>
    </row>
    <row r="40" spans="1:13" x14ac:dyDescent="0.25">
      <c r="A40" s="6" t="s">
        <v>33</v>
      </c>
      <c r="B40" s="9">
        <f t="shared" ref="B40:G40" si="7">B31-B32</f>
        <v>2.25</v>
      </c>
      <c r="C40" s="9">
        <f t="shared" si="7"/>
        <v>2</v>
      </c>
      <c r="D40" s="9">
        <f t="shared" si="7"/>
        <v>2.75</v>
      </c>
      <c r="E40" s="9">
        <f t="shared" si="7"/>
        <v>10.333333333333336</v>
      </c>
      <c r="F40" s="9">
        <f t="shared" si="7"/>
        <v>-2</v>
      </c>
      <c r="G40" s="9">
        <f t="shared" si="7"/>
        <v>-6.1666666666666643</v>
      </c>
      <c r="H40" s="9">
        <f>B36*H37/100</f>
        <v>36.159576457842533</v>
      </c>
      <c r="I40" s="9">
        <f t="shared" ref="I40:M40" si="8">C36*I37/100</f>
        <v>35.99421885749851</v>
      </c>
      <c r="J40" s="9">
        <f t="shared" si="8"/>
        <v>38.912978508478247</v>
      </c>
      <c r="K40" s="9">
        <f t="shared" si="8"/>
        <v>32.355622201540029</v>
      </c>
      <c r="L40" s="9">
        <f t="shared" si="8"/>
        <v>39.098672165853095</v>
      </c>
      <c r="M40" s="9">
        <f t="shared" si="8"/>
        <v>42.209234597248198</v>
      </c>
    </row>
    <row r="41" spans="1:13" x14ac:dyDescent="0.25">
      <c r="A41" s="6" t="s">
        <v>34</v>
      </c>
      <c r="B41" s="9">
        <f t="shared" ref="B41:G41" si="9">B32-B33</f>
        <v>-3.9166666666666643</v>
      </c>
      <c r="C41" s="9">
        <f t="shared" si="9"/>
        <v>-2.5</v>
      </c>
      <c r="D41" s="9">
        <f t="shared" si="9"/>
        <v>-1.1666666666666643</v>
      </c>
      <c r="E41" s="9">
        <f t="shared" si="9"/>
        <v>-11.083333333333336</v>
      </c>
      <c r="F41" s="9">
        <f t="shared" si="9"/>
        <v>-0.4166666666666714</v>
      </c>
      <c r="G41" s="9">
        <f t="shared" si="9"/>
        <v>-6.25</v>
      </c>
      <c r="H41" s="9">
        <f>B37*H37/100</f>
        <v>35.428871549963539</v>
      </c>
      <c r="I41" s="9">
        <f t="shared" ref="I41:M41" si="10">C37*I37/100</f>
        <v>30.708705926596622</v>
      </c>
      <c r="J41" s="9">
        <f t="shared" si="10"/>
        <v>38.055275718010925</v>
      </c>
      <c r="K41" s="9">
        <f t="shared" si="10"/>
        <v>29.31691753014767</v>
      </c>
      <c r="L41" s="9">
        <f t="shared" si="10"/>
        <v>38.059798602057306</v>
      </c>
      <c r="M41" s="9">
        <f t="shared" si="10"/>
        <v>41.851366570466787</v>
      </c>
    </row>
    <row r="42" spans="1:13" x14ac:dyDescent="0.25">
      <c r="A42" s="6" t="s">
        <v>35</v>
      </c>
      <c r="B42" s="9">
        <f t="shared" ref="B42:G42" si="11">B33-B34</f>
        <v>7.6666666666666643</v>
      </c>
      <c r="C42" s="9">
        <f t="shared" si="11"/>
        <v>6.9166666666666714</v>
      </c>
      <c r="D42" s="9">
        <f t="shared" si="11"/>
        <v>4.5</v>
      </c>
      <c r="E42" s="9">
        <f t="shared" si="11"/>
        <v>11.833333333333336</v>
      </c>
      <c r="F42" s="9">
        <f t="shared" si="11"/>
        <v>3.0833333333333357</v>
      </c>
      <c r="G42" s="9">
        <f t="shared" si="11"/>
        <v>8.9166666666666643</v>
      </c>
    </row>
    <row r="43" spans="1:13" x14ac:dyDescent="0.25">
      <c r="A43" s="6" t="s">
        <v>36</v>
      </c>
      <c r="B43" s="9">
        <f t="shared" ref="B43:G43" si="12">B34-B35</f>
        <v>11</v>
      </c>
      <c r="C43" s="9">
        <f t="shared" si="12"/>
        <v>15</v>
      </c>
      <c r="D43" s="9">
        <f t="shared" si="12"/>
        <v>6.6666666666666643</v>
      </c>
      <c r="E43" s="9">
        <f t="shared" si="12"/>
        <v>9.8333333333333357</v>
      </c>
      <c r="F43" s="9">
        <f t="shared" si="12"/>
        <v>9.5</v>
      </c>
      <c r="G43" s="9">
        <f t="shared" si="12"/>
        <v>7.5</v>
      </c>
    </row>
    <row r="44" spans="1:13" x14ac:dyDescent="0.25">
      <c r="A44" s="6" t="s">
        <v>37</v>
      </c>
      <c r="B44" s="9">
        <f>B35-H40</f>
        <v>3.8404235421574668</v>
      </c>
      <c r="C44" s="9">
        <f t="shared" ref="C44:G44" si="13">C35-I40</f>
        <v>11.25578114250149</v>
      </c>
      <c r="D44" s="9">
        <f t="shared" si="13"/>
        <v>5.6703548248550888</v>
      </c>
      <c r="E44" s="9">
        <f t="shared" si="13"/>
        <v>8.3110444651266349</v>
      </c>
      <c r="F44" s="9">
        <f t="shared" si="13"/>
        <v>4.1513278341469046</v>
      </c>
      <c r="G44" s="9">
        <f t="shared" si="13"/>
        <v>1.3740987360851378</v>
      </c>
    </row>
    <row r="45" spans="1:13" x14ac:dyDescent="0.25">
      <c r="A45" s="6" t="s">
        <v>38</v>
      </c>
      <c r="B45" s="9">
        <f>B35-H41</f>
        <v>4.5711284500364613</v>
      </c>
      <c r="C45" s="9">
        <f t="shared" ref="C45:G45" si="14">C35-I41</f>
        <v>16.541294073403378</v>
      </c>
      <c r="D45" s="9">
        <f t="shared" si="14"/>
        <v>6.5280576153224104</v>
      </c>
      <c r="E45" s="9">
        <f t="shared" si="14"/>
        <v>11.349749136518994</v>
      </c>
      <c r="F45" s="9">
        <f t="shared" si="14"/>
        <v>5.190201397942694</v>
      </c>
      <c r="G45" s="9">
        <f t="shared" si="14"/>
        <v>1.7319667628665485</v>
      </c>
    </row>
    <row r="49" spans="1:7" x14ac:dyDescent="0.25">
      <c r="A49" s="7"/>
      <c r="B49" s="8"/>
      <c r="C49" s="8"/>
      <c r="D49" s="8"/>
      <c r="E49" s="8"/>
      <c r="F49" s="8"/>
      <c r="G49" s="8"/>
    </row>
    <row r="50" spans="1:7" x14ac:dyDescent="0.25">
      <c r="A50" s="7"/>
      <c r="B50" s="8"/>
      <c r="C50" s="8"/>
      <c r="D50" s="8"/>
      <c r="E50" s="8"/>
      <c r="F50" s="8"/>
      <c r="G50" s="8"/>
    </row>
    <row r="51" spans="1:7" x14ac:dyDescent="0.25">
      <c r="A51" s="7"/>
      <c r="B51" s="8"/>
      <c r="C51" s="8"/>
      <c r="D51" s="8"/>
      <c r="E51" s="8"/>
      <c r="F51" s="8"/>
      <c r="G51" s="8"/>
    </row>
    <row r="52" spans="1:7" x14ac:dyDescent="0.25">
      <c r="A52" s="7"/>
      <c r="B52" s="8"/>
      <c r="C52" s="8"/>
      <c r="D52" s="8"/>
      <c r="E52" s="8"/>
      <c r="F52" s="8"/>
      <c r="G52" s="8"/>
    </row>
    <row r="53" spans="1:7" x14ac:dyDescent="0.25">
      <c r="A53" s="7"/>
      <c r="B53" s="8"/>
      <c r="C53" s="8"/>
      <c r="D53" s="8"/>
      <c r="E53" s="8"/>
      <c r="F53" s="8"/>
      <c r="G53" s="8"/>
    </row>
    <row r="54" spans="1:7" x14ac:dyDescent="0.25">
      <c r="A54" s="7"/>
      <c r="B54" s="8"/>
      <c r="C54" s="8"/>
      <c r="D54" s="8"/>
      <c r="E54" s="8"/>
      <c r="F54" s="8"/>
      <c r="G54" s="8"/>
    </row>
    <row r="55" spans="1:7" x14ac:dyDescent="0.25">
      <c r="A55" s="7"/>
      <c r="B55" s="8"/>
      <c r="C55" s="8"/>
      <c r="D55" s="8"/>
      <c r="E55" s="8"/>
      <c r="F55" s="8"/>
      <c r="G55" s="8"/>
    </row>
    <row r="56" spans="1:7" x14ac:dyDescent="0.25">
      <c r="A56" s="7"/>
      <c r="B56" s="8"/>
      <c r="C56" s="8"/>
      <c r="D56" s="8"/>
      <c r="E56" s="8"/>
      <c r="F56" s="8"/>
      <c r="G56" s="8"/>
    </row>
    <row r="57" spans="1:7" x14ac:dyDescent="0.25">
      <c r="A57" s="7"/>
      <c r="B57" s="8"/>
      <c r="C57" s="8"/>
      <c r="D57" s="8"/>
      <c r="E57" s="8"/>
      <c r="F57" s="8"/>
      <c r="G57" s="8"/>
    </row>
    <row r="58" spans="1:7" x14ac:dyDescent="0.25">
      <c r="A58" s="7"/>
      <c r="B58" s="8"/>
      <c r="C58" s="8"/>
      <c r="D58" s="8"/>
      <c r="E58" s="8"/>
      <c r="F58" s="8"/>
      <c r="G5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"/>
  <sheetViews>
    <sheetView topLeftCell="A43" workbookViewId="0">
      <selection activeCell="A59" sqref="A59:G61"/>
    </sheetView>
  </sheetViews>
  <sheetFormatPr defaultRowHeight="13.8" x14ac:dyDescent="0.25"/>
  <sheetData>
    <row r="1" spans="1:7" x14ac:dyDescent="0.25">
      <c r="A1" s="5" t="s">
        <v>19</v>
      </c>
      <c r="B1" s="4" t="s">
        <v>16</v>
      </c>
      <c r="C1" s="4" t="s">
        <v>17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x14ac:dyDescent="0.25">
      <c r="A2" s="2">
        <v>44562</v>
      </c>
      <c r="B2" s="1">
        <v>92.076908045317495</v>
      </c>
      <c r="C2" s="1">
        <v>106.419666146308</v>
      </c>
      <c r="D2" s="1">
        <v>86.882438240260697</v>
      </c>
      <c r="E2" s="1">
        <v>84.125576227325993</v>
      </c>
      <c r="F2" s="1">
        <v>87.879318541478796</v>
      </c>
      <c r="G2" s="1">
        <v>104.92921220409499</v>
      </c>
    </row>
    <row r="3" spans="1:7" x14ac:dyDescent="0.25">
      <c r="A3" s="2">
        <v>44593</v>
      </c>
      <c r="B3" s="1">
        <v>75.112443233563496</v>
      </c>
      <c r="C3" s="1">
        <v>83.6123030718514</v>
      </c>
      <c r="D3" s="1">
        <v>70.581574505729407</v>
      </c>
      <c r="E3" s="1">
        <v>70.873961454213998</v>
      </c>
      <c r="F3" s="1">
        <v>71.356358717360706</v>
      </c>
      <c r="G3" s="1">
        <v>78.839727525458599</v>
      </c>
    </row>
    <row r="4" spans="1:7" x14ac:dyDescent="0.25">
      <c r="A4" s="2">
        <v>44621</v>
      </c>
      <c r="B4" s="1">
        <v>49.078103864889201</v>
      </c>
      <c r="C4" s="1">
        <v>48.913932548571303</v>
      </c>
      <c r="D4" s="1">
        <v>47.1213269184341</v>
      </c>
      <c r="E4" s="1">
        <v>47.6046970015216</v>
      </c>
      <c r="F4" s="1">
        <v>49.153001354500297</v>
      </c>
      <c r="G4" s="1">
        <v>48.425019839706401</v>
      </c>
    </row>
    <row r="5" spans="1:7" x14ac:dyDescent="0.25">
      <c r="A5" s="2">
        <v>44652</v>
      </c>
      <c r="B5" s="1">
        <v>29.591542621179201</v>
      </c>
      <c r="C5" s="1">
        <v>23.063291916403099</v>
      </c>
      <c r="D5" s="1">
        <v>29.490335183112801</v>
      </c>
      <c r="E5" s="1">
        <v>28.194876614446901</v>
      </c>
      <c r="F5" s="1">
        <v>34.384758616330103</v>
      </c>
      <c r="G5" s="1">
        <v>36.488028365802698</v>
      </c>
    </row>
    <row r="6" spans="1:7" x14ac:dyDescent="0.25">
      <c r="A6" s="2">
        <v>44682</v>
      </c>
      <c r="B6" s="1">
        <v>22.986368975731398</v>
      </c>
      <c r="C6" s="1">
        <v>14.9454707787184</v>
      </c>
      <c r="D6" s="1">
        <v>22.763371938505799</v>
      </c>
      <c r="E6" s="1">
        <v>19.982020946144502</v>
      </c>
      <c r="F6" s="1">
        <v>29.822976538168099</v>
      </c>
      <c r="G6" s="1">
        <v>33.701331400901999</v>
      </c>
    </row>
    <row r="7" spans="1:7" x14ac:dyDescent="0.25">
      <c r="A7" s="2">
        <v>44713</v>
      </c>
      <c r="B7" s="1">
        <v>23.474704493754899</v>
      </c>
      <c r="C7" s="1">
        <v>17.1080896648504</v>
      </c>
      <c r="D7" s="1">
        <v>22.361080727558999</v>
      </c>
      <c r="E7" s="1">
        <v>19.572456303494299</v>
      </c>
      <c r="F7" s="1">
        <v>28.304447844883001</v>
      </c>
      <c r="G7" s="1">
        <v>27.734420863172399</v>
      </c>
    </row>
    <row r="8" spans="1:7" x14ac:dyDescent="0.25">
      <c r="A8" s="2">
        <v>44743</v>
      </c>
      <c r="B8" s="1">
        <v>22.228642319895901</v>
      </c>
      <c r="C8" s="1">
        <v>17.240887543810601</v>
      </c>
      <c r="D8" s="1">
        <v>21.6299595308896</v>
      </c>
      <c r="E8" s="1">
        <v>19.256588203927201</v>
      </c>
      <c r="F8" s="1">
        <v>23.003561253522498</v>
      </c>
      <c r="G8" s="1">
        <v>24.240714718092601</v>
      </c>
    </row>
    <row r="9" spans="1:7" x14ac:dyDescent="0.25">
      <c r="A9" s="2">
        <v>44774</v>
      </c>
      <c r="B9" s="1">
        <v>18.416601119783898</v>
      </c>
      <c r="C9" s="1">
        <v>13.060039591610201</v>
      </c>
      <c r="D9" s="1">
        <v>20.358555439788901</v>
      </c>
      <c r="E9" s="1">
        <v>16.806156113791499</v>
      </c>
      <c r="F9" s="1">
        <v>16.461778160029699</v>
      </c>
      <c r="G9" s="1">
        <v>27.153422776960301</v>
      </c>
    </row>
    <row r="10" spans="1:7" x14ac:dyDescent="0.25">
      <c r="A10" s="2">
        <v>44805</v>
      </c>
      <c r="B10" s="1">
        <v>20.5664314539939</v>
      </c>
      <c r="C10" s="1">
        <v>15.0231670751243</v>
      </c>
      <c r="D10" s="1">
        <v>25.2145347324075</v>
      </c>
      <c r="E10" s="1">
        <v>18.2968229751012</v>
      </c>
      <c r="F10" s="1">
        <v>18.754415321695099</v>
      </c>
      <c r="G10" s="1">
        <v>29.998289907987999</v>
      </c>
    </row>
    <row r="11" spans="1:7" x14ac:dyDescent="0.25">
      <c r="A11" s="2">
        <v>44835</v>
      </c>
      <c r="B11" s="1">
        <v>36.749711382365398</v>
      </c>
      <c r="C11" s="1">
        <v>34.044489828980304</v>
      </c>
      <c r="D11" s="1">
        <v>41.605071443202299</v>
      </c>
      <c r="E11" s="1">
        <v>30.974255298551601</v>
      </c>
      <c r="F11" s="1">
        <v>36.438157209576097</v>
      </c>
      <c r="G11" s="1">
        <v>37.428532669457503</v>
      </c>
    </row>
    <row r="12" spans="1:7" x14ac:dyDescent="0.25">
      <c r="A12" s="2">
        <v>44866</v>
      </c>
      <c r="B12" s="1">
        <v>63.747981260588901</v>
      </c>
      <c r="C12" s="1">
        <v>66.984568692052306</v>
      </c>
      <c r="D12" s="1">
        <v>65.494540609690006</v>
      </c>
      <c r="E12" s="1">
        <v>53.581168160241297</v>
      </c>
      <c r="F12" s="1">
        <v>63.593598133117702</v>
      </c>
      <c r="G12" s="1">
        <v>63.172381463250098</v>
      </c>
    </row>
    <row r="13" spans="1:7" x14ac:dyDescent="0.25">
      <c r="A13" s="2">
        <v>44896</v>
      </c>
      <c r="B13" s="1">
        <v>86.774776164361498</v>
      </c>
      <c r="C13" s="1">
        <v>95.388446910875601</v>
      </c>
      <c r="D13" s="1">
        <v>84.105386854508794</v>
      </c>
      <c r="E13" s="1">
        <v>74.468675480388796</v>
      </c>
      <c r="F13" s="1">
        <v>84.563538115732399</v>
      </c>
      <c r="G13" s="1">
        <v>96.504466419098094</v>
      </c>
    </row>
    <row r="14" spans="1:7" x14ac:dyDescent="0.25">
      <c r="A14" s="2">
        <v>44927</v>
      </c>
      <c r="B14" s="1">
        <v>90.968256984633996</v>
      </c>
      <c r="C14" s="1">
        <v>99.913369319380095</v>
      </c>
      <c r="D14" s="1">
        <v>85.694815391073902</v>
      </c>
      <c r="E14" s="1">
        <v>80.223541388293896</v>
      </c>
      <c r="F14" s="1">
        <v>86.501093751859202</v>
      </c>
      <c r="G14" s="1">
        <v>104.314188614939</v>
      </c>
    </row>
    <row r="15" spans="1:7" x14ac:dyDescent="0.25">
      <c r="A15" s="2">
        <v>44958</v>
      </c>
      <c r="B15" s="1">
        <v>74.044358986699194</v>
      </c>
      <c r="C15" s="1">
        <v>77.0974511982688</v>
      </c>
      <c r="D15" s="1">
        <v>69.434665044241299</v>
      </c>
      <c r="E15" s="1">
        <v>66.993721376703704</v>
      </c>
      <c r="F15" s="1">
        <v>70.012572886261296</v>
      </c>
      <c r="G15" s="1">
        <v>78.266574969243806</v>
      </c>
    </row>
    <row r="16" spans="1:7" x14ac:dyDescent="0.25">
      <c r="A16" s="2">
        <v>44986</v>
      </c>
      <c r="B16" s="1">
        <v>48.049097009868603</v>
      </c>
      <c r="C16" s="1">
        <v>42.390348323602097</v>
      </c>
      <c r="D16" s="1">
        <v>46.013731045661402</v>
      </c>
      <c r="E16" s="1">
        <v>43.746043741496599</v>
      </c>
      <c r="F16" s="1">
        <v>47.8427830401167</v>
      </c>
      <c r="G16" s="1">
        <v>47.890869720780501</v>
      </c>
    </row>
    <row r="17" spans="1:7" x14ac:dyDescent="0.25">
      <c r="A17" s="2">
        <v>45017</v>
      </c>
      <c r="B17" s="1">
        <v>28.600178604700002</v>
      </c>
      <c r="C17" s="1">
        <v>16.530797794849001</v>
      </c>
      <c r="D17" s="1">
        <v>28.420701369002401</v>
      </c>
      <c r="E17" s="1">
        <v>24.357604557906701</v>
      </c>
      <c r="F17" s="1">
        <v>33.1072587059056</v>
      </c>
      <c r="G17" s="1">
        <v>35.990209605339203</v>
      </c>
    </row>
    <row r="18" spans="1:7" x14ac:dyDescent="0.25">
      <c r="A18" s="2">
        <v>45047</v>
      </c>
      <c r="B18" s="1">
        <v>22.031266085153501</v>
      </c>
      <c r="C18" s="1">
        <v>8.4038889700828392</v>
      </c>
      <c r="D18" s="1">
        <v>21.730395252614699</v>
      </c>
      <c r="E18" s="1">
        <v>16.165926782203101</v>
      </c>
      <c r="F18" s="1">
        <v>28.577367668836199</v>
      </c>
      <c r="G18" s="1">
        <v>33.237356782950499</v>
      </c>
    </row>
    <row r="19" spans="1:7" x14ac:dyDescent="0.25">
      <c r="A19" s="2">
        <v>45078</v>
      </c>
      <c r="B19" s="1">
        <v>22.554531904289799</v>
      </c>
      <c r="C19" s="1">
        <v>10.5572421285001</v>
      </c>
      <c r="D19" s="1">
        <v>21.3635012276333</v>
      </c>
      <c r="E19" s="1">
        <v>15.7773389977714</v>
      </c>
      <c r="F19" s="1">
        <v>27.089923839706099</v>
      </c>
      <c r="G19" s="1">
        <v>27.3019743275092</v>
      </c>
    </row>
    <row r="20" spans="1:7" x14ac:dyDescent="0.25">
      <c r="A20" s="2">
        <v>45108</v>
      </c>
      <c r="B20" s="1">
        <v>21.342118214200902</v>
      </c>
      <c r="C20" s="1">
        <v>10.6805959841292</v>
      </c>
      <c r="D20" s="1">
        <v>20.6665607073279</v>
      </c>
      <c r="E20" s="1">
        <v>15.4822489722489</v>
      </c>
      <c r="F20" s="1">
        <v>21.819336572324499</v>
      </c>
      <c r="G20" s="1">
        <v>23.837639534059299</v>
      </c>
    </row>
    <row r="21" spans="1:7" x14ac:dyDescent="0.25">
      <c r="A21" s="2">
        <v>45139</v>
      </c>
      <c r="B21" s="1">
        <v>17.562490877267301</v>
      </c>
      <c r="C21" s="1">
        <v>6.4901254531459101</v>
      </c>
      <c r="D21" s="1">
        <v>19.428162714048099</v>
      </c>
      <c r="E21" s="1">
        <v>13.0523983961954</v>
      </c>
      <c r="F21" s="1">
        <v>15.307087364630201</v>
      </c>
      <c r="G21" s="1">
        <v>26.777710537061999</v>
      </c>
    </row>
    <row r="22" spans="1:7" x14ac:dyDescent="0.25">
      <c r="A22" s="2">
        <v>45170</v>
      </c>
      <c r="B22" s="1">
        <v>19.743545907237898</v>
      </c>
      <c r="C22" s="1">
        <v>8.4434515377299704</v>
      </c>
      <c r="D22" s="1">
        <v>24.316014007472901</v>
      </c>
      <c r="E22" s="1">
        <v>14.563452410144301</v>
      </c>
      <c r="F22" s="1">
        <v>17.628512555163098</v>
      </c>
      <c r="G22" s="1">
        <v>29.6480702842852</v>
      </c>
    </row>
    <row r="23" spans="1:7" x14ac:dyDescent="0.25">
      <c r="A23" s="2">
        <v>45200</v>
      </c>
      <c r="B23" s="1">
        <v>35.956905138172402</v>
      </c>
      <c r="C23" s="1">
        <v>27.454793802946099</v>
      </c>
      <c r="D23" s="1">
        <v>40.737327704313401</v>
      </c>
      <c r="E23" s="1">
        <v>27.261079697916699</v>
      </c>
      <c r="F23" s="1">
        <v>35.3403156891316</v>
      </c>
      <c r="G23" s="1">
        <v>37.102063879753899</v>
      </c>
    </row>
    <row r="24" spans="1:7" x14ac:dyDescent="0.25">
      <c r="A24" s="2">
        <v>45231</v>
      </c>
      <c r="B24" s="1">
        <v>62.984151083247497</v>
      </c>
      <c r="C24" s="1">
        <v>60.384712813231303</v>
      </c>
      <c r="D24" s="1">
        <v>64.656516573573896</v>
      </c>
      <c r="E24" s="1">
        <v>49.887997483637101</v>
      </c>
      <c r="F24" s="1">
        <v>62.5231096563205</v>
      </c>
      <c r="G24" s="1">
        <v>62.868041397763598</v>
      </c>
    </row>
    <row r="25" spans="1:7" x14ac:dyDescent="0.25">
      <c r="A25" s="2">
        <v>45261</v>
      </c>
      <c r="B25" s="1">
        <v>86.038859418818802</v>
      </c>
      <c r="C25" s="1">
        <v>88.778251535801203</v>
      </c>
      <c r="D25" s="1">
        <v>83.296061665434493</v>
      </c>
      <c r="E25" s="1">
        <v>70.795321810743005</v>
      </c>
      <c r="F25" s="1">
        <v>83.519712579604402</v>
      </c>
      <c r="G25" s="1">
        <v>96.220744381741696</v>
      </c>
    </row>
    <row r="27" spans="1:7" x14ac:dyDescent="0.25">
      <c r="A27" t="s">
        <v>40</v>
      </c>
      <c r="B27">
        <v>80.235121234386483</v>
      </c>
      <c r="C27">
        <v>80.613496932515332</v>
      </c>
      <c r="D27">
        <v>86.858006042296083</v>
      </c>
      <c r="E27">
        <v>80.264123257520154</v>
      </c>
      <c r="F27">
        <v>86.292134831460672</v>
      </c>
      <c r="G27">
        <v>83.223443223443226</v>
      </c>
    </row>
    <row r="30" spans="1:7" x14ac:dyDescent="0.25">
      <c r="A30" s="5" t="s">
        <v>19</v>
      </c>
      <c r="B30" s="4" t="s">
        <v>16</v>
      </c>
      <c r="C30" s="4" t="s">
        <v>17</v>
      </c>
      <c r="D30" s="4" t="s">
        <v>18</v>
      </c>
      <c r="E30" s="4" t="s">
        <v>20</v>
      </c>
      <c r="F30" s="4" t="s">
        <v>21</v>
      </c>
      <c r="G30" s="4" t="s">
        <v>22</v>
      </c>
    </row>
    <row r="31" spans="1:7" x14ac:dyDescent="0.25">
      <c r="A31" s="2">
        <v>44562</v>
      </c>
      <c r="B31" s="1">
        <f>B2*B$27/100</f>
        <v>73.878018799035047</v>
      </c>
      <c r="C31" s="1">
        <f t="shared" ref="C31:G31" si="0">C2*C$27/100</f>
        <v>85.788614304447051</v>
      </c>
      <c r="D31" s="1">
        <f t="shared" si="0"/>
        <v>75.464353456419801</v>
      </c>
      <c r="E31" s="1">
        <f t="shared" si="0"/>
        <v>67.52265619420001</v>
      </c>
      <c r="F31" s="1">
        <f t="shared" si="0"/>
        <v>75.832940044781694</v>
      </c>
      <c r="G31" s="1">
        <f t="shared" si="0"/>
        <v>87.325703343481251</v>
      </c>
    </row>
    <row r="32" spans="1:7" x14ac:dyDescent="0.25">
      <c r="A32" s="2">
        <v>44593</v>
      </c>
      <c r="B32" s="1">
        <f t="shared" ref="B32:G32" si="1">B3*B$27/100</f>
        <v>60.2665598905594</v>
      </c>
      <c r="C32" s="1">
        <f t="shared" si="1"/>
        <v>67.402801372032357</v>
      </c>
      <c r="D32" s="1">
        <f t="shared" si="1"/>
        <v>61.305748248934158</v>
      </c>
      <c r="E32" s="1">
        <f t="shared" si="1"/>
        <v>56.88636377909765</v>
      </c>
      <c r="F32" s="1">
        <f t="shared" si="1"/>
        <v>61.574925275205644</v>
      </c>
      <c r="G32" s="1">
        <f t="shared" si="1"/>
        <v>65.613135874667378</v>
      </c>
    </row>
    <row r="33" spans="1:7" x14ac:dyDescent="0.25">
      <c r="A33" s="2">
        <v>44621</v>
      </c>
      <c r="B33" s="1">
        <f t="shared" ref="B33:G33" si="2">B4*B$27/100</f>
        <v>39.37787613553197</v>
      </c>
      <c r="C33" s="1">
        <f t="shared" si="2"/>
        <v>39.431231514615149</v>
      </c>
      <c r="D33" s="1">
        <f t="shared" si="2"/>
        <v>40.928644982023577</v>
      </c>
      <c r="E33" s="1">
        <f t="shared" si="2"/>
        <v>38.209492677670298</v>
      </c>
      <c r="F33" s="1">
        <f t="shared" si="2"/>
        <v>42.415174202535091</v>
      </c>
      <c r="G33" s="1">
        <f t="shared" si="2"/>
        <v>40.300968892239176</v>
      </c>
    </row>
    <row r="34" spans="1:7" x14ac:dyDescent="0.25">
      <c r="A34" s="2">
        <v>44652</v>
      </c>
      <c r="B34" s="1">
        <f t="shared" ref="B34:G34" si="3">B5*B$27/100</f>
        <v>23.742810097228279</v>
      </c>
      <c r="C34" s="1">
        <f t="shared" si="3"/>
        <v>18.592126121566668</v>
      </c>
      <c r="D34" s="1">
        <f t="shared" si="3"/>
        <v>25.614717115241483</v>
      </c>
      <c r="E34" s="1">
        <f t="shared" si="3"/>
        <v>22.630370518125389</v>
      </c>
      <c r="F34" s="1">
        <f t="shared" si="3"/>
        <v>29.671342266675865</v>
      </c>
      <c r="G34" s="1">
        <f t="shared" si="3"/>
        <v>30.366593570367669</v>
      </c>
    </row>
    <row r="35" spans="1:7" x14ac:dyDescent="0.25">
      <c r="A35" s="2">
        <v>44682</v>
      </c>
      <c r="B35" s="1">
        <f t="shared" ref="B35:G35" si="4">B6*B$27/100</f>
        <v>18.443141015061489</v>
      </c>
      <c r="C35" s="1">
        <f t="shared" si="4"/>
        <v>12.048066627752132</v>
      </c>
      <c r="D35" s="1">
        <f t="shared" si="4"/>
        <v>19.771810973777697</v>
      </c>
      <c r="E35" s="1">
        <f t="shared" si="4"/>
        <v>16.038393921556917</v>
      </c>
      <c r="F35" s="1">
        <f t="shared" si="4"/>
        <v>25.734883125070898</v>
      </c>
      <c r="G35" s="1">
        <f t="shared" si="4"/>
        <v>28.047408403974117</v>
      </c>
    </row>
    <row r="36" spans="1:7" x14ac:dyDescent="0.25">
      <c r="A36" s="2">
        <v>44713</v>
      </c>
      <c r="B36" s="1">
        <f t="shared" ref="B36:G36" si="5">B7*B$27/100</f>
        <v>18.834957609978215</v>
      </c>
      <c r="C36" s="1">
        <f t="shared" si="5"/>
        <v>13.79142933718615</v>
      </c>
      <c r="D36" s="1">
        <f t="shared" si="5"/>
        <v>19.4223888494659</v>
      </c>
      <c r="E36" s="1">
        <f t="shared" si="5"/>
        <v>15.709660451960938</v>
      </c>
      <c r="F36" s="1">
        <f t="shared" si="5"/>
        <v>24.424512297606903</v>
      </c>
      <c r="G36" s="1">
        <f t="shared" si="5"/>
        <v>23.081540000413074</v>
      </c>
    </row>
    <row r="37" spans="1:7" x14ac:dyDescent="0.25">
      <c r="A37" s="2">
        <v>44743</v>
      </c>
      <c r="B37" s="1">
        <f t="shared" ref="B37:G37" si="6">B8*B$27/100</f>
        <v>17.835178114126617</v>
      </c>
      <c r="C37" s="1">
        <f t="shared" si="6"/>
        <v>13.898482351268177</v>
      </c>
      <c r="D37" s="1">
        <f t="shared" si="6"/>
        <v>18.787351556286286</v>
      </c>
      <c r="E37" s="1">
        <f t="shared" si="6"/>
        <v>15.456131691193216</v>
      </c>
      <c r="F37" s="1">
        <f t="shared" si="6"/>
        <v>19.850264092927279</v>
      </c>
      <c r="G37" s="1">
        <f t="shared" si="6"/>
        <v>20.17395745036864</v>
      </c>
    </row>
    <row r="38" spans="1:7" x14ac:dyDescent="0.25">
      <c r="A38" s="2">
        <v>44774</v>
      </c>
      <c r="B38" s="1">
        <f t="shared" ref="B38:G38" si="7">B9*B$27/100</f>
        <v>14.77658223571199</v>
      </c>
      <c r="C38" s="1">
        <f t="shared" si="7"/>
        <v>10.528154615567978</v>
      </c>
      <c r="D38" s="1">
        <f t="shared" si="7"/>
        <v>17.683035314016042</v>
      </c>
      <c r="E38" s="1">
        <f t="shared" si="7"/>
        <v>13.489313858024868</v>
      </c>
      <c r="F38" s="1">
        <f t="shared" si="7"/>
        <v>14.205219805508772</v>
      </c>
      <c r="G38" s="1">
        <f t="shared" si="7"/>
        <v>22.598013388005057</v>
      </c>
    </row>
    <row r="39" spans="1:7" x14ac:dyDescent="0.25">
      <c r="A39" s="2">
        <v>44805</v>
      </c>
      <c r="B39" s="1">
        <f t="shared" ref="B39:G39" si="8">B10*B$27/100</f>
        <v>16.501501210699001</v>
      </c>
      <c r="C39" s="1">
        <f t="shared" si="8"/>
        <v>12.110700329271982</v>
      </c>
      <c r="D39" s="1">
        <f t="shared" si="8"/>
        <v>21.900842101411349</v>
      </c>
      <c r="E39" s="1">
        <f t="shared" si="8"/>
        <v>14.685784544945493</v>
      </c>
      <c r="F39" s="1">
        <f t="shared" si="8"/>
        <v>16.183585356249253</v>
      </c>
      <c r="G39" s="1">
        <f t="shared" si="8"/>
        <v>24.96560976957829</v>
      </c>
    </row>
    <row r="40" spans="1:7" x14ac:dyDescent="0.25">
      <c r="A40" s="2">
        <v>44835</v>
      </c>
      <c r="B40" s="1">
        <f t="shared" ref="B40:G40" si="9">B11*B$27/100</f>
        <v>29.486175480928004</v>
      </c>
      <c r="C40" s="1">
        <f t="shared" si="9"/>
        <v>27.444453763975531</v>
      </c>
      <c r="D40" s="1">
        <f t="shared" si="9"/>
        <v>36.137335468038252</v>
      </c>
      <c r="E40" s="1">
        <f t="shared" si="9"/>
        <v>24.861214450928422</v>
      </c>
      <c r="F40" s="1">
        <f t="shared" si="9"/>
        <v>31.443263749387015</v>
      </c>
      <c r="G40" s="1">
        <f t="shared" si="9"/>
        <v>31.149313635533861</v>
      </c>
    </row>
    <row r="41" spans="1:7" x14ac:dyDescent="0.25">
      <c r="A41" s="2">
        <v>44866</v>
      </c>
      <c r="B41" s="1">
        <f t="shared" ref="B41:G41" si="10">B12*B$27/100</f>
        <v>51.148270048907477</v>
      </c>
      <c r="C41" s="1">
        <f t="shared" si="10"/>
        <v>53.998603227826216</v>
      </c>
      <c r="D41" s="1">
        <f t="shared" si="10"/>
        <v>56.887252040138613</v>
      </c>
      <c r="E41" s="1">
        <f t="shared" si="10"/>
        <v>43.006454854955216</v>
      </c>
      <c r="F41" s="1">
        <f t="shared" si="10"/>
        <v>54.876273445207183</v>
      </c>
      <c r="G41" s="1">
        <f t="shared" si="10"/>
        <v>52.57423101996492</v>
      </c>
    </row>
    <row r="42" spans="1:7" x14ac:dyDescent="0.25">
      <c r="A42" s="2">
        <v>44896</v>
      </c>
      <c r="B42" s="1">
        <f t="shared" ref="B42:G42" si="11">B13*B$27/100</f>
        <v>69.623846856342951</v>
      </c>
      <c r="C42" s="1">
        <f t="shared" si="11"/>
        <v>76.895962724472724</v>
      </c>
      <c r="D42" s="1">
        <f t="shared" si="11"/>
        <v>73.052261995985745</v>
      </c>
      <c r="E42" s="1">
        <f t="shared" si="11"/>
        <v>59.771629475821953</v>
      </c>
      <c r="F42" s="1">
        <f t="shared" si="11"/>
        <v>72.971682329081446</v>
      </c>
      <c r="G42" s="1">
        <f t="shared" si="11"/>
        <v>80.314339818384937</v>
      </c>
    </row>
    <row r="43" spans="1:7" x14ac:dyDescent="0.25">
      <c r="A43" s="2">
        <v>44927</v>
      </c>
      <c r="B43" s="1">
        <f t="shared" ref="B43:G43" si="12">B14*B$27/100</f>
        <v>72.988491276429343</v>
      </c>
      <c r="C43" s="1">
        <f t="shared" si="12"/>
        <v>80.543660911451184</v>
      </c>
      <c r="D43" s="1">
        <f t="shared" si="12"/>
        <v>74.432807930313444</v>
      </c>
      <c r="E43" s="1">
        <f t="shared" si="12"/>
        <v>64.39072214144791</v>
      </c>
      <c r="F43" s="1">
        <f t="shared" si="12"/>
        <v>74.643640451042543</v>
      </c>
      <c r="G43" s="1">
        <f t="shared" si="12"/>
        <v>86.813859535949234</v>
      </c>
    </row>
    <row r="44" spans="1:7" x14ac:dyDescent="0.25">
      <c r="A44" s="2">
        <v>44958</v>
      </c>
      <c r="B44" s="1">
        <f t="shared" ref="B44:G44" si="13">B15*B$27/100</f>
        <v>59.409581200202439</v>
      </c>
      <c r="C44" s="1">
        <f t="shared" si="13"/>
        <v>62.15095145676392</v>
      </c>
      <c r="D44" s="1">
        <f t="shared" si="13"/>
        <v>60.309565559575155</v>
      </c>
      <c r="E44" s="1">
        <f t="shared" si="13"/>
        <v>53.771923100597085</v>
      </c>
      <c r="F44" s="1">
        <f t="shared" si="13"/>
        <v>60.415343793987276</v>
      </c>
      <c r="G44" s="1">
        <f t="shared" si="13"/>
        <v>65.136138582462252</v>
      </c>
    </row>
    <row r="45" spans="1:7" x14ac:dyDescent="0.25">
      <c r="A45" s="2">
        <v>44986</v>
      </c>
      <c r="B45" s="1">
        <f t="shared" ref="B45:G45" si="14">B16*B$27/100</f>
        <v>38.552251237896044</v>
      </c>
      <c r="C45" s="1">
        <f t="shared" si="14"/>
        <v>34.172342145529541</v>
      </c>
      <c r="D45" s="1">
        <f t="shared" si="14"/>
        <v>39.966609291926446</v>
      </c>
      <c r="E45" s="1">
        <f t="shared" si="14"/>
        <v>35.112378468963513</v>
      </c>
      <c r="F45" s="1">
        <f t="shared" si="14"/>
        <v>41.284558848100708</v>
      </c>
      <c r="G45" s="1">
        <f t="shared" si="14"/>
        <v>39.856430771286924</v>
      </c>
    </row>
    <row r="46" spans="1:7" x14ac:dyDescent="0.25">
      <c r="A46" s="2">
        <v>45017</v>
      </c>
      <c r="B46" s="1">
        <f t="shared" ref="B46:G46" si="15">B17*B$27/100</f>
        <v>22.947387976732113</v>
      </c>
      <c r="C46" s="1">
        <f t="shared" si="15"/>
        <v>13.326054173270911</v>
      </c>
      <c r="D46" s="1">
        <f t="shared" si="15"/>
        <v>24.685654512351029</v>
      </c>
      <c r="E46" s="1">
        <f t="shared" si="15"/>
        <v>19.55041774493758</v>
      </c>
      <c r="F46" s="1">
        <f t="shared" si="15"/>
        <v>28.568960321500562</v>
      </c>
      <c r="G46" s="1">
        <f t="shared" si="15"/>
        <v>29.952291656897682</v>
      </c>
    </row>
    <row r="47" spans="1:7" x14ac:dyDescent="0.25">
      <c r="A47" s="2">
        <v>45047</v>
      </c>
      <c r="B47" s="1">
        <f t="shared" ref="B47:G47" si="16">B18*B$27/100</f>
        <v>17.676813052893184</v>
      </c>
      <c r="C47" s="1">
        <f t="shared" si="16"/>
        <v>6.7746687771097243</v>
      </c>
      <c r="D47" s="1">
        <f t="shared" si="16"/>
        <v>18.874588021530897</v>
      </c>
      <c r="E47" s="1">
        <f t="shared" si="16"/>
        <v>12.975439398187959</v>
      </c>
      <c r="F47" s="1">
        <f t="shared" si="16"/>
        <v>24.660020640074382</v>
      </c>
      <c r="G47" s="1">
        <f t="shared" si="16"/>
        <v>27.661272751232062</v>
      </c>
    </row>
    <row r="48" spans="1:7" x14ac:dyDescent="0.25">
      <c r="A48" s="2">
        <v>45078</v>
      </c>
      <c r="B48" s="1">
        <f t="shared" ref="B48:G48" si="17">B19*B$27/100</f>
        <v>18.096656017255299</v>
      </c>
      <c r="C48" s="1">
        <f t="shared" si="17"/>
        <v>8.5105620594166442</v>
      </c>
      <c r="D48" s="1">
        <f t="shared" si="17"/>
        <v>18.555911187143728</v>
      </c>
      <c r="E48" s="1">
        <f t="shared" si="17"/>
        <v>12.663542819928033</v>
      </c>
      <c r="F48" s="1">
        <f t="shared" si="17"/>
        <v>23.376473605499196</v>
      </c>
      <c r="G48" s="1">
        <f t="shared" si="17"/>
        <v>22.721643103333662</v>
      </c>
    </row>
    <row r="49" spans="1:13" x14ac:dyDescent="0.25">
      <c r="A49" s="2">
        <v>45108</v>
      </c>
      <c r="B49" s="1">
        <f t="shared" ref="B49:G49" si="18">B20*B$27/100</f>
        <v>17.123874423150173</v>
      </c>
      <c r="C49" s="1">
        <f t="shared" si="18"/>
        <v>8.610001916040348</v>
      </c>
      <c r="D49" s="1">
        <f t="shared" si="18"/>
        <v>17.950562547905655</v>
      </c>
      <c r="E49" s="1">
        <f t="shared" si="18"/>
        <v>12.426691398122005</v>
      </c>
      <c r="F49" s="1">
        <f t="shared" si="18"/>
        <v>18.828371334320465</v>
      </c>
      <c r="G49" s="1">
        <f t="shared" si="18"/>
        <v>19.838504403436897</v>
      </c>
    </row>
    <row r="50" spans="1:13" x14ac:dyDescent="0.25">
      <c r="A50" s="2">
        <v>45139</v>
      </c>
      <c r="B50" s="1">
        <f t="shared" ref="B50:G50" si="19">B21*B$27/100</f>
        <v>14.091285847153486</v>
      </c>
      <c r="C50" s="1">
        <f t="shared" si="19"/>
        <v>5.2319170830881747</v>
      </c>
      <c r="D50" s="1">
        <f t="shared" si="19"/>
        <v>16.874914744075014</v>
      </c>
      <c r="E50" s="1">
        <f t="shared" si="19"/>
        <v>10.476393136784859</v>
      </c>
      <c r="F50" s="1">
        <f t="shared" si="19"/>
        <v>13.208812467456173</v>
      </c>
      <c r="G50" s="1">
        <f t="shared" si="19"/>
        <v>22.285332725349768</v>
      </c>
    </row>
    <row r="51" spans="1:13" x14ac:dyDescent="0.25">
      <c r="A51" s="2">
        <v>45170</v>
      </c>
      <c r="B51" s="1">
        <f t="shared" ref="B51:G51" si="20">B22*B$27/100</f>
        <v>15.841257994639079</v>
      </c>
      <c r="C51" s="1">
        <f t="shared" si="20"/>
        <v>6.8065615463663685</v>
      </c>
      <c r="D51" s="1">
        <f t="shared" si="20"/>
        <v>21.120404915856376</v>
      </c>
      <c r="E51" s="1">
        <f t="shared" si="20"/>
        <v>11.689227393028512</v>
      </c>
      <c r="F51" s="1">
        <f t="shared" si="20"/>
        <v>15.212019822882315</v>
      </c>
      <c r="G51" s="1">
        <f t="shared" si="20"/>
        <v>24.674144939888638</v>
      </c>
    </row>
    <row r="52" spans="1:13" x14ac:dyDescent="0.25">
      <c r="A52" s="2">
        <v>45200</v>
      </c>
      <c r="B52" s="1">
        <f t="shared" ref="B52:G52" si="21">B23*B$27/100</f>
        <v>28.850066429745972</v>
      </c>
      <c r="C52" s="1">
        <f t="shared" si="21"/>
        <v>22.132269360166365</v>
      </c>
      <c r="D52" s="1">
        <f t="shared" si="21"/>
        <v>35.383630558882494</v>
      </c>
      <c r="E52" s="1">
        <f t="shared" si="21"/>
        <v>21.880866610066665</v>
      </c>
      <c r="F52" s="1">
        <f t="shared" si="21"/>
        <v>30.495912864329288</v>
      </c>
      <c r="G52" s="1">
        <f t="shared" si="21"/>
        <v>30.877615067692624</v>
      </c>
    </row>
    <row r="53" spans="1:13" x14ac:dyDescent="0.25">
      <c r="A53" s="2">
        <v>45231</v>
      </c>
      <c r="B53" s="1">
        <f t="shared" ref="B53:G53" si="22">B24*B$27/100</f>
        <v>50.535409980092773</v>
      </c>
      <c r="C53" s="1">
        <f t="shared" si="22"/>
        <v>48.67822861140241</v>
      </c>
      <c r="D53" s="1">
        <f t="shared" si="22"/>
        <v>56.159361072212988</v>
      </c>
      <c r="E53" s="1">
        <f t="shared" si="22"/>
        <v>40.042163790975039</v>
      </c>
      <c r="F53" s="1">
        <f t="shared" si="22"/>
        <v>53.952526085454089</v>
      </c>
      <c r="G53" s="1">
        <f t="shared" si="22"/>
        <v>52.320948738358574</v>
      </c>
    </row>
    <row r="54" spans="1:13" x14ac:dyDescent="0.25">
      <c r="A54" s="2">
        <v>45261</v>
      </c>
      <c r="B54" s="1">
        <f t="shared" ref="B54:G54" si="23">B25*B$27/100</f>
        <v>69.033383163372619</v>
      </c>
      <c r="C54" s="1">
        <f t="shared" si="23"/>
        <v>71.567253078553847</v>
      </c>
      <c r="D54" s="1">
        <f t="shared" si="23"/>
        <v>72.349298274357764</v>
      </c>
      <c r="E54" s="1">
        <f t="shared" si="23"/>
        <v>56.823244358732815</v>
      </c>
      <c r="F54" s="1">
        <f t="shared" si="23"/>
        <v>72.070942990040649</v>
      </c>
      <c r="G54" s="1">
        <f t="shared" si="23"/>
        <v>80.078216569713234</v>
      </c>
    </row>
    <row r="58" spans="1:13" x14ac:dyDescent="0.25">
      <c r="A58" t="s">
        <v>41</v>
      </c>
      <c r="B58" t="s">
        <v>42</v>
      </c>
      <c r="C58" t="s">
        <v>43</v>
      </c>
      <c r="D58" t="s">
        <v>44</v>
      </c>
      <c r="E58" t="s">
        <v>45</v>
      </c>
      <c r="F58" t="s">
        <v>46</v>
      </c>
      <c r="G58" t="s">
        <v>47</v>
      </c>
    </row>
    <row r="59" spans="1:13" x14ac:dyDescent="0.25">
      <c r="A59" s="2">
        <v>44562</v>
      </c>
      <c r="B59" s="1">
        <v>73.878018799035047</v>
      </c>
      <c r="C59" s="1">
        <v>85.788614304447051</v>
      </c>
      <c r="D59" s="1">
        <v>75.464353456419801</v>
      </c>
      <c r="E59" s="1">
        <v>67.52265619420001</v>
      </c>
      <c r="F59" s="1">
        <v>75.832940044781694</v>
      </c>
      <c r="G59" s="1">
        <v>87.325703343481251</v>
      </c>
      <c r="H59" s="1">
        <f>AVERAGE(B59:B70)</f>
        <v>36.15957645784254</v>
      </c>
      <c r="I59" s="1">
        <f t="shared" ref="I59:M59" si="24">AVERAGE(C59:C70)</f>
        <v>35.994218857498502</v>
      </c>
      <c r="J59" s="1">
        <f t="shared" si="24"/>
        <v>38.91297850847824</v>
      </c>
      <c r="K59" s="1">
        <f t="shared" si="24"/>
        <v>32.355622201540029</v>
      </c>
      <c r="L59" s="1">
        <f t="shared" si="24"/>
        <v>39.098672165853081</v>
      </c>
      <c r="M59" s="1">
        <f t="shared" si="24"/>
        <v>42.209234597248198</v>
      </c>
    </row>
    <row r="60" spans="1:13" x14ac:dyDescent="0.25">
      <c r="A60" s="2">
        <v>44593</v>
      </c>
      <c r="B60" s="1">
        <v>60.2665598905594</v>
      </c>
      <c r="C60" s="1">
        <v>67.402801372032357</v>
      </c>
      <c r="D60" s="1">
        <v>61.305748248934158</v>
      </c>
      <c r="E60" s="1">
        <v>56.88636377909765</v>
      </c>
      <c r="F60" s="1">
        <v>61.574925275205644</v>
      </c>
      <c r="G60" s="1">
        <v>65.613135874667378</v>
      </c>
      <c r="H60" s="1"/>
      <c r="I60" s="1"/>
      <c r="J60" s="1"/>
      <c r="K60" s="2"/>
      <c r="L60" s="1"/>
      <c r="M60" s="1"/>
    </row>
    <row r="61" spans="1:13" x14ac:dyDescent="0.25">
      <c r="A61" s="2">
        <v>44621</v>
      </c>
      <c r="B61" s="1">
        <v>39.37787613553197</v>
      </c>
      <c r="C61" s="1">
        <v>39.431231514615149</v>
      </c>
      <c r="D61" s="1">
        <v>40.928644982023577</v>
      </c>
      <c r="E61" s="1">
        <v>38.209492677670298</v>
      </c>
      <c r="F61" s="1">
        <v>42.415174202535091</v>
      </c>
      <c r="G61" s="1">
        <v>40.300968892239176</v>
      </c>
      <c r="H61" s="1"/>
      <c r="I61" s="1"/>
      <c r="J61" s="1"/>
      <c r="K61" s="2"/>
      <c r="L61" s="1"/>
      <c r="M61" s="1"/>
    </row>
    <row r="62" spans="1:13" x14ac:dyDescent="0.25">
      <c r="A62" s="2">
        <v>44652</v>
      </c>
      <c r="B62" s="1">
        <v>23.742810097228279</v>
      </c>
      <c r="C62" s="1">
        <v>18.592126121566668</v>
      </c>
      <c r="D62" s="1">
        <v>25.614717115241483</v>
      </c>
      <c r="E62" s="1">
        <v>22.630370518125389</v>
      </c>
      <c r="F62" s="1">
        <v>29.671342266675865</v>
      </c>
      <c r="G62" s="1">
        <v>30.366593570367669</v>
      </c>
      <c r="H62" s="1"/>
      <c r="I62" s="1"/>
      <c r="J62" s="1"/>
      <c r="K62" s="2"/>
      <c r="L62" s="1"/>
      <c r="M62" s="1"/>
    </row>
    <row r="63" spans="1:13" x14ac:dyDescent="0.25">
      <c r="A63" s="2">
        <v>44682</v>
      </c>
      <c r="B63" s="1">
        <v>18.443141015061489</v>
      </c>
      <c r="C63" s="1">
        <v>12.048066627752132</v>
      </c>
      <c r="D63" s="1">
        <v>19.771810973777697</v>
      </c>
      <c r="E63" s="1">
        <v>16.038393921556917</v>
      </c>
      <c r="F63" s="1">
        <v>25.734883125070898</v>
      </c>
      <c r="G63" s="1">
        <v>28.047408403974117</v>
      </c>
      <c r="H63" s="1"/>
      <c r="I63" s="1"/>
      <c r="J63" s="1"/>
      <c r="K63" s="2"/>
      <c r="L63" s="1"/>
      <c r="M63" s="1"/>
    </row>
    <row r="64" spans="1:13" x14ac:dyDescent="0.25">
      <c r="A64" s="2">
        <v>44713</v>
      </c>
      <c r="B64" s="1">
        <v>18.834957609978215</v>
      </c>
      <c r="C64" s="1">
        <v>13.79142933718615</v>
      </c>
      <c r="D64" s="1">
        <v>19.4223888494659</v>
      </c>
      <c r="E64" s="1">
        <v>15.709660451960938</v>
      </c>
      <c r="F64" s="1">
        <v>24.424512297606903</v>
      </c>
      <c r="G64" s="1">
        <v>23.081540000413074</v>
      </c>
      <c r="H64" s="1"/>
      <c r="I64" s="1"/>
      <c r="J64" s="1"/>
      <c r="K64" s="2"/>
      <c r="L64" s="1"/>
      <c r="M64" s="1"/>
    </row>
    <row r="65" spans="1:13" x14ac:dyDescent="0.25">
      <c r="A65" s="2">
        <v>44743</v>
      </c>
      <c r="B65" s="1">
        <v>17.835178114126617</v>
      </c>
      <c r="C65" s="1">
        <v>13.898482351268177</v>
      </c>
      <c r="D65" s="1">
        <v>18.787351556286286</v>
      </c>
      <c r="E65" s="1">
        <v>15.456131691193216</v>
      </c>
      <c r="F65" s="1">
        <v>19.850264092927279</v>
      </c>
      <c r="G65" s="1">
        <v>20.17395745036864</v>
      </c>
      <c r="H65" s="1"/>
      <c r="I65" s="1"/>
      <c r="J65" s="1"/>
      <c r="K65" s="2"/>
      <c r="L65" s="1"/>
      <c r="M65" s="1"/>
    </row>
    <row r="66" spans="1:13" x14ac:dyDescent="0.25">
      <c r="A66" s="2">
        <v>44774</v>
      </c>
      <c r="B66" s="1">
        <v>14.77658223571199</v>
      </c>
      <c r="C66" s="1">
        <v>10.528154615567978</v>
      </c>
      <c r="D66" s="1">
        <v>17.683035314016042</v>
      </c>
      <c r="E66" s="1">
        <v>13.489313858024868</v>
      </c>
      <c r="F66" s="1">
        <v>14.205219805508772</v>
      </c>
      <c r="G66" s="1">
        <v>22.598013388005057</v>
      </c>
      <c r="H66" s="1"/>
      <c r="I66" s="1"/>
      <c r="J66" s="1"/>
      <c r="K66" s="2"/>
      <c r="L66" s="1"/>
      <c r="M66" s="1"/>
    </row>
    <row r="67" spans="1:13" x14ac:dyDescent="0.25">
      <c r="A67" s="2">
        <v>44805</v>
      </c>
      <c r="B67" s="1">
        <v>16.501501210699001</v>
      </c>
      <c r="C67" s="1">
        <v>12.110700329271982</v>
      </c>
      <c r="D67" s="1">
        <v>21.900842101411349</v>
      </c>
      <c r="E67" s="1">
        <v>14.685784544945493</v>
      </c>
      <c r="F67" s="1">
        <v>16.183585356249253</v>
      </c>
      <c r="G67" s="1">
        <v>24.96560976957829</v>
      </c>
      <c r="H67" s="1"/>
      <c r="I67" s="1"/>
      <c r="J67" s="1"/>
      <c r="K67" s="2"/>
      <c r="L67" s="1"/>
      <c r="M67" s="1"/>
    </row>
    <row r="68" spans="1:13" x14ac:dyDescent="0.25">
      <c r="A68" s="2">
        <v>44835</v>
      </c>
      <c r="B68" s="1">
        <v>29.486175480928004</v>
      </c>
      <c r="C68" s="1">
        <v>27.444453763975531</v>
      </c>
      <c r="D68" s="1">
        <v>36.137335468038252</v>
      </c>
      <c r="E68" s="1">
        <v>24.861214450928422</v>
      </c>
      <c r="F68" s="1">
        <v>31.443263749387015</v>
      </c>
      <c r="G68" s="1">
        <v>31.149313635533861</v>
      </c>
      <c r="H68" s="1"/>
      <c r="I68" s="1"/>
      <c r="J68" s="1"/>
      <c r="K68" s="2"/>
      <c r="L68" s="1"/>
      <c r="M68" s="1"/>
    </row>
    <row r="69" spans="1:13" x14ac:dyDescent="0.25">
      <c r="A69" s="2">
        <v>44866</v>
      </c>
      <c r="B69" s="1">
        <v>51.148270048907477</v>
      </c>
      <c r="C69" s="1">
        <v>53.998603227826216</v>
      </c>
      <c r="D69" s="1">
        <v>56.887252040138613</v>
      </c>
      <c r="E69" s="1">
        <v>43.006454854955216</v>
      </c>
      <c r="F69" s="1">
        <v>54.876273445207183</v>
      </c>
      <c r="G69" s="1">
        <v>52.57423101996492</v>
      </c>
      <c r="H69" s="1"/>
      <c r="I69" s="1"/>
      <c r="J69" s="1"/>
      <c r="K69" s="2"/>
      <c r="L69" s="1"/>
      <c r="M69" s="1"/>
    </row>
    <row r="70" spans="1:13" x14ac:dyDescent="0.25">
      <c r="A70" s="2">
        <v>44896</v>
      </c>
      <c r="B70" s="1">
        <v>69.623846856342951</v>
      </c>
      <c r="C70" s="1">
        <v>76.895962724472724</v>
      </c>
      <c r="D70" s="1">
        <v>73.052261995985745</v>
      </c>
      <c r="E70" s="1">
        <v>59.771629475821953</v>
      </c>
      <c r="F70" s="1">
        <v>72.971682329081446</v>
      </c>
      <c r="G70" s="1">
        <v>80.314339818384937</v>
      </c>
      <c r="H70" s="1"/>
      <c r="I70" s="1"/>
      <c r="J70" s="1"/>
      <c r="K70" s="2"/>
      <c r="L70" s="1"/>
      <c r="M70" s="1"/>
    </row>
    <row r="71" spans="1:13" x14ac:dyDescent="0.25">
      <c r="A71" s="2">
        <v>44927</v>
      </c>
      <c r="B71" s="1">
        <v>72.988491276429343</v>
      </c>
      <c r="C71" s="1">
        <v>80.543660911451184</v>
      </c>
      <c r="D71" s="1">
        <v>74.432807930313444</v>
      </c>
      <c r="E71" s="1">
        <v>64.39072214144791</v>
      </c>
      <c r="F71" s="1">
        <v>74.643640451042543</v>
      </c>
      <c r="G71" s="1">
        <v>86.813859535949234</v>
      </c>
      <c r="H71" s="1">
        <f>AVERAGE(B71:B82)</f>
        <v>35.428871549963539</v>
      </c>
      <c r="I71" s="1">
        <f t="shared" ref="I71:M71" si="25">AVERAGE(C71:C82)</f>
        <v>30.708705926596622</v>
      </c>
      <c r="J71" s="1">
        <f t="shared" si="25"/>
        <v>38.055275718010918</v>
      </c>
      <c r="K71" s="1">
        <f t="shared" si="25"/>
        <v>29.316917530147666</v>
      </c>
      <c r="L71" s="1">
        <f t="shared" si="25"/>
        <v>38.059798602057306</v>
      </c>
      <c r="M71" s="1">
        <f t="shared" si="25"/>
        <v>41.851366570466794</v>
      </c>
    </row>
    <row r="72" spans="1:13" x14ac:dyDescent="0.25">
      <c r="A72" s="2">
        <v>44958</v>
      </c>
      <c r="B72" s="1">
        <v>59.409581200202439</v>
      </c>
      <c r="C72" s="1">
        <v>62.15095145676392</v>
      </c>
      <c r="D72" s="1">
        <v>60.309565559575155</v>
      </c>
      <c r="E72" s="1">
        <v>53.771923100597085</v>
      </c>
      <c r="F72" s="1">
        <v>60.415343793987276</v>
      </c>
      <c r="G72" s="1">
        <v>65.136138582462252</v>
      </c>
      <c r="H72" s="1"/>
      <c r="I72" s="1"/>
      <c r="J72" s="1"/>
      <c r="L72" s="1"/>
      <c r="M72" s="1"/>
    </row>
    <row r="73" spans="1:13" x14ac:dyDescent="0.25">
      <c r="A73" s="2">
        <v>44986</v>
      </c>
      <c r="B73" s="1">
        <v>38.552251237896044</v>
      </c>
      <c r="C73" s="1">
        <v>34.172342145529541</v>
      </c>
      <c r="D73" s="1">
        <v>39.966609291926446</v>
      </c>
      <c r="E73" s="1">
        <v>35.112378468963513</v>
      </c>
      <c r="F73" s="1">
        <v>41.284558848100708</v>
      </c>
      <c r="G73" s="1">
        <v>39.856430771286924</v>
      </c>
      <c r="H73" s="1"/>
      <c r="I73" s="1"/>
      <c r="J73" s="1"/>
      <c r="L73" s="1"/>
      <c r="M73" s="1"/>
    </row>
    <row r="74" spans="1:13" x14ac:dyDescent="0.25">
      <c r="A74" s="2">
        <v>45017</v>
      </c>
      <c r="B74" s="1">
        <v>22.947387976732113</v>
      </c>
      <c r="C74" s="1">
        <v>13.326054173270911</v>
      </c>
      <c r="D74" s="1">
        <v>24.685654512351029</v>
      </c>
      <c r="E74" s="1">
        <v>19.55041774493758</v>
      </c>
      <c r="F74" s="1">
        <v>28.568960321500562</v>
      </c>
      <c r="G74" s="1">
        <v>29.952291656897682</v>
      </c>
      <c r="L74" s="1"/>
      <c r="M74" s="1"/>
    </row>
    <row r="75" spans="1:13" x14ac:dyDescent="0.25">
      <c r="A75" s="2">
        <v>45047</v>
      </c>
      <c r="B75" s="1">
        <v>17.676813052893184</v>
      </c>
      <c r="C75" s="1">
        <v>6.7746687771097243</v>
      </c>
      <c r="D75" s="1">
        <v>18.874588021530897</v>
      </c>
      <c r="E75" s="1">
        <v>12.975439398187959</v>
      </c>
      <c r="F75" s="1">
        <v>24.660020640074382</v>
      </c>
      <c r="G75" s="1">
        <v>27.661272751232062</v>
      </c>
      <c r="L75" s="1"/>
      <c r="M75" s="1"/>
    </row>
    <row r="76" spans="1:13" x14ac:dyDescent="0.25">
      <c r="A76" s="2">
        <v>45078</v>
      </c>
      <c r="B76" s="1">
        <v>18.096656017255299</v>
      </c>
      <c r="C76" s="1">
        <v>8.5105620594166442</v>
      </c>
      <c r="D76" s="1">
        <v>18.555911187143728</v>
      </c>
      <c r="E76" s="1">
        <v>12.663542819928033</v>
      </c>
      <c r="F76" s="1">
        <v>23.376473605499196</v>
      </c>
      <c r="G76" s="1">
        <v>22.721643103333662</v>
      </c>
      <c r="L76" s="1"/>
      <c r="M76" s="1"/>
    </row>
    <row r="77" spans="1:13" x14ac:dyDescent="0.25">
      <c r="A77" s="2">
        <v>45108</v>
      </c>
      <c r="B77" s="1">
        <v>17.123874423150173</v>
      </c>
      <c r="C77" s="1">
        <v>8.610001916040348</v>
      </c>
      <c r="D77" s="1">
        <v>17.950562547905655</v>
      </c>
      <c r="E77" s="1">
        <v>12.426691398122005</v>
      </c>
      <c r="F77" s="1">
        <v>18.828371334320465</v>
      </c>
      <c r="G77" s="1">
        <v>19.838504403436897</v>
      </c>
      <c r="L77" s="1"/>
      <c r="M77" s="1"/>
    </row>
    <row r="78" spans="1:13" x14ac:dyDescent="0.25">
      <c r="A78" s="2">
        <v>45139</v>
      </c>
      <c r="B78" s="1">
        <v>14.091285847153486</v>
      </c>
      <c r="C78" s="1">
        <v>5.2319170830881747</v>
      </c>
      <c r="D78" s="1">
        <v>16.874914744075014</v>
      </c>
      <c r="E78" s="1">
        <v>10.476393136784859</v>
      </c>
      <c r="F78" s="1">
        <v>13.208812467456173</v>
      </c>
      <c r="G78" s="1">
        <v>22.285332725349768</v>
      </c>
      <c r="L78" s="1"/>
      <c r="M78" s="1"/>
    </row>
    <row r="79" spans="1:13" x14ac:dyDescent="0.25">
      <c r="A79" s="2">
        <v>45170</v>
      </c>
      <c r="B79" s="1">
        <v>15.841257994639079</v>
      </c>
      <c r="C79" s="1">
        <v>6.8065615463663685</v>
      </c>
      <c r="D79" s="1">
        <v>21.120404915856376</v>
      </c>
      <c r="E79" s="1">
        <v>11.689227393028512</v>
      </c>
      <c r="F79" s="1">
        <v>15.212019822882315</v>
      </c>
      <c r="G79" s="1">
        <v>24.674144939888638</v>
      </c>
      <c r="L79" s="1"/>
      <c r="M79" s="1"/>
    </row>
    <row r="80" spans="1:13" x14ac:dyDescent="0.25">
      <c r="A80" s="2">
        <v>45200</v>
      </c>
      <c r="B80" s="1">
        <v>28.850066429745972</v>
      </c>
      <c r="C80" s="1">
        <v>22.132269360166365</v>
      </c>
      <c r="D80" s="1">
        <v>35.383630558882494</v>
      </c>
      <c r="E80" s="1">
        <v>21.880866610066665</v>
      </c>
      <c r="F80" s="1">
        <v>30.495912864329288</v>
      </c>
      <c r="G80" s="1">
        <v>30.877615067692624</v>
      </c>
      <c r="L80" s="1"/>
      <c r="M80" s="1"/>
    </row>
    <row r="81" spans="1:13" x14ac:dyDescent="0.25">
      <c r="A81" s="2">
        <v>45231</v>
      </c>
      <c r="B81" s="1">
        <v>50.535409980092773</v>
      </c>
      <c r="C81" s="1">
        <v>48.67822861140241</v>
      </c>
      <c r="D81" s="1">
        <v>56.159361072212988</v>
      </c>
      <c r="E81" s="1">
        <v>40.042163790975039</v>
      </c>
      <c r="F81" s="1">
        <v>53.952526085454089</v>
      </c>
      <c r="G81" s="1">
        <v>52.320948738358574</v>
      </c>
      <c r="L81" s="1"/>
      <c r="M81" s="1"/>
    </row>
    <row r="82" spans="1:13" x14ac:dyDescent="0.25">
      <c r="A82" s="2">
        <v>45261</v>
      </c>
      <c r="B82" s="1">
        <v>69.033383163372619</v>
      </c>
      <c r="C82" s="1">
        <v>71.567253078553847</v>
      </c>
      <c r="D82" s="1">
        <v>72.349298274357764</v>
      </c>
      <c r="E82" s="1">
        <v>56.823244358732815</v>
      </c>
      <c r="F82" s="1">
        <v>72.070942990040649</v>
      </c>
      <c r="G82" s="1">
        <v>80.078216569713234</v>
      </c>
      <c r="L82" s="1"/>
      <c r="M82" s="1"/>
    </row>
    <row r="85" spans="1:13" x14ac:dyDescent="0.25">
      <c r="A85" s="6"/>
      <c r="B85" s="9"/>
      <c r="C85" s="9"/>
      <c r="D85" s="9"/>
      <c r="E85" s="9"/>
      <c r="F85" s="9"/>
      <c r="G85" s="9"/>
    </row>
    <row r="91" spans="1:13" x14ac:dyDescent="0.25">
      <c r="A91" t="s">
        <v>41</v>
      </c>
      <c r="B91" s="2">
        <v>44562</v>
      </c>
      <c r="C91" s="2">
        <v>44593</v>
      </c>
      <c r="D91" s="2">
        <v>44621</v>
      </c>
      <c r="E91" s="2">
        <v>44652</v>
      </c>
      <c r="F91" s="2">
        <v>44682</v>
      </c>
      <c r="G91" s="2">
        <v>44713</v>
      </c>
      <c r="H91" s="2">
        <v>44743</v>
      </c>
      <c r="I91" s="2">
        <v>44774</v>
      </c>
    </row>
    <row r="92" spans="1:13" x14ac:dyDescent="0.25">
      <c r="A92" t="s">
        <v>42</v>
      </c>
      <c r="B92" s="1">
        <v>73.878018799035047</v>
      </c>
      <c r="C92" s="1">
        <v>60.2665598905594</v>
      </c>
      <c r="D92" s="1">
        <v>39.37787613553197</v>
      </c>
      <c r="E92" s="1">
        <v>23.742810097228279</v>
      </c>
      <c r="F92" s="1">
        <v>18.443141015061489</v>
      </c>
      <c r="G92" s="1">
        <v>18.834957609978215</v>
      </c>
      <c r="H92" s="1">
        <v>17.835178114126617</v>
      </c>
      <c r="I92" s="1">
        <v>14.77658223571199</v>
      </c>
    </row>
    <row r="93" spans="1:13" x14ac:dyDescent="0.25">
      <c r="A93" t="s">
        <v>43</v>
      </c>
      <c r="B93" s="1">
        <v>85.788614304447051</v>
      </c>
      <c r="C93" s="1">
        <v>67.402801372032357</v>
      </c>
      <c r="D93" s="1">
        <v>39.431231514615149</v>
      </c>
      <c r="E93" s="1">
        <v>18.592126121566668</v>
      </c>
      <c r="F93" s="1">
        <v>12.048066627752132</v>
      </c>
      <c r="G93" s="1">
        <v>13.79142933718615</v>
      </c>
      <c r="H93" s="1">
        <v>13.898482351268177</v>
      </c>
      <c r="I93" s="1">
        <v>10.528154615567978</v>
      </c>
    </row>
    <row r="94" spans="1:13" x14ac:dyDescent="0.25">
      <c r="A94" t="s">
        <v>44</v>
      </c>
      <c r="B94" s="1">
        <v>75.464353456419801</v>
      </c>
      <c r="C94" s="1">
        <v>61.305748248934158</v>
      </c>
      <c r="D94" s="1">
        <v>40.928644982023577</v>
      </c>
      <c r="E94" s="1">
        <v>25.614717115241483</v>
      </c>
      <c r="F94" s="1">
        <v>19.771810973777697</v>
      </c>
      <c r="G94" s="1">
        <v>19.4223888494659</v>
      </c>
      <c r="H94" s="1">
        <v>18.787351556286286</v>
      </c>
      <c r="I94" s="1">
        <v>17.683035314016042</v>
      </c>
    </row>
    <row r="95" spans="1:13" x14ac:dyDescent="0.25">
      <c r="A95" t="s">
        <v>45</v>
      </c>
      <c r="B95" s="1">
        <v>67.52265619420001</v>
      </c>
      <c r="C95" s="1">
        <v>56.88636377909765</v>
      </c>
      <c r="D95" s="1">
        <v>38.209492677670298</v>
      </c>
      <c r="E95" s="1">
        <v>22.630370518125389</v>
      </c>
      <c r="F95" s="1">
        <v>16.038393921556917</v>
      </c>
      <c r="G95" s="1">
        <v>15.709660451960938</v>
      </c>
      <c r="H95" s="1">
        <v>15.456131691193216</v>
      </c>
      <c r="I95" s="1">
        <v>13.489313858024868</v>
      </c>
    </row>
    <row r="96" spans="1:13" x14ac:dyDescent="0.25">
      <c r="A96" t="s">
        <v>46</v>
      </c>
      <c r="B96" s="1">
        <v>75.832940044781694</v>
      </c>
      <c r="C96" s="1">
        <v>61.574925275205644</v>
      </c>
      <c r="D96" s="1">
        <v>42.415174202535091</v>
      </c>
      <c r="E96" s="1">
        <v>29.671342266675865</v>
      </c>
      <c r="F96" s="1">
        <v>25.734883125070898</v>
      </c>
      <c r="G96" s="1">
        <v>24.424512297606903</v>
      </c>
      <c r="H96" s="1">
        <v>19.850264092927279</v>
      </c>
      <c r="I96" s="1">
        <v>14.205219805508772</v>
      </c>
    </row>
    <row r="97" spans="1:9" x14ac:dyDescent="0.25">
      <c r="A97" t="s">
        <v>47</v>
      </c>
      <c r="B97" s="1">
        <v>87.325703343481251</v>
      </c>
      <c r="C97" s="1">
        <v>65.613135874667378</v>
      </c>
      <c r="D97" s="1">
        <v>40.300968892239176</v>
      </c>
      <c r="E97" s="1">
        <v>30.366593570367669</v>
      </c>
      <c r="F97" s="1">
        <v>28.047408403974117</v>
      </c>
      <c r="G97" s="1">
        <v>23.081540000413074</v>
      </c>
      <c r="H97" s="1">
        <v>20.17395745036864</v>
      </c>
      <c r="I97" s="1">
        <v>22.598013388005057</v>
      </c>
    </row>
    <row r="98" spans="1:9" x14ac:dyDescent="0.25">
      <c r="A98" t="s">
        <v>41</v>
      </c>
      <c r="B98" s="2">
        <v>44805</v>
      </c>
      <c r="C98" s="2">
        <v>44835</v>
      </c>
      <c r="D98" s="2">
        <v>44866</v>
      </c>
      <c r="E98" s="2">
        <v>44896</v>
      </c>
      <c r="F98" s="2">
        <v>44927</v>
      </c>
      <c r="G98" s="2">
        <v>44958</v>
      </c>
      <c r="H98" s="2">
        <v>44986</v>
      </c>
      <c r="I98" s="2">
        <v>45017</v>
      </c>
    </row>
    <row r="99" spans="1:9" x14ac:dyDescent="0.25">
      <c r="A99" t="s">
        <v>42</v>
      </c>
      <c r="B99" s="1">
        <v>16.501501210699001</v>
      </c>
      <c r="C99" s="1">
        <v>29.486175480928004</v>
      </c>
      <c r="D99" s="1">
        <v>51.148270048907477</v>
      </c>
      <c r="E99" s="1">
        <v>69.623846856342951</v>
      </c>
      <c r="F99" s="1">
        <v>72.988491276429343</v>
      </c>
      <c r="G99" s="1">
        <v>59.409581200202439</v>
      </c>
      <c r="H99" s="1">
        <v>38.552251237896044</v>
      </c>
      <c r="I99" s="1">
        <v>22.947387976732113</v>
      </c>
    </row>
    <row r="100" spans="1:9" x14ac:dyDescent="0.25">
      <c r="A100" t="s">
        <v>43</v>
      </c>
      <c r="B100" s="1">
        <v>12.110700329271982</v>
      </c>
      <c r="C100" s="1">
        <v>27.444453763975531</v>
      </c>
      <c r="D100" s="1">
        <v>53.998603227826216</v>
      </c>
      <c r="E100" s="1">
        <v>76.895962724472724</v>
      </c>
      <c r="F100" s="1">
        <v>80.543660911451184</v>
      </c>
      <c r="G100" s="1">
        <v>62.15095145676392</v>
      </c>
      <c r="H100" s="1">
        <v>34.172342145529541</v>
      </c>
      <c r="I100" s="1">
        <v>13.326054173270911</v>
      </c>
    </row>
    <row r="101" spans="1:9" x14ac:dyDescent="0.25">
      <c r="A101" t="s">
        <v>44</v>
      </c>
      <c r="B101" s="1">
        <v>21.900842101411349</v>
      </c>
      <c r="C101" s="1">
        <v>36.137335468038252</v>
      </c>
      <c r="D101" s="1">
        <v>56.887252040138613</v>
      </c>
      <c r="E101" s="1">
        <v>73.052261995985745</v>
      </c>
      <c r="F101" s="1">
        <v>74.432807930313444</v>
      </c>
      <c r="G101" s="1">
        <v>60.309565559575155</v>
      </c>
      <c r="H101" s="1">
        <v>39.966609291926446</v>
      </c>
      <c r="I101" s="1">
        <v>24.685654512351029</v>
      </c>
    </row>
    <row r="102" spans="1:9" x14ac:dyDescent="0.25">
      <c r="A102" t="s">
        <v>45</v>
      </c>
      <c r="B102" s="1">
        <v>14.685784544945493</v>
      </c>
      <c r="C102" s="1">
        <v>24.861214450928422</v>
      </c>
      <c r="D102" s="1">
        <v>43.006454854955216</v>
      </c>
      <c r="E102" s="1">
        <v>59.771629475821953</v>
      </c>
      <c r="F102" s="1">
        <v>64.39072214144791</v>
      </c>
      <c r="G102" s="1">
        <v>53.771923100597085</v>
      </c>
      <c r="H102" s="1">
        <v>35.112378468963513</v>
      </c>
      <c r="I102" s="1">
        <v>19.55041774493758</v>
      </c>
    </row>
    <row r="103" spans="1:9" x14ac:dyDescent="0.25">
      <c r="A103" t="s">
        <v>46</v>
      </c>
      <c r="B103" s="1">
        <v>16.183585356249253</v>
      </c>
      <c r="C103" s="1">
        <v>31.443263749387015</v>
      </c>
      <c r="D103" s="1">
        <v>54.876273445207183</v>
      </c>
      <c r="E103" s="1">
        <v>72.971682329081446</v>
      </c>
      <c r="F103" s="1">
        <v>74.643640451042543</v>
      </c>
      <c r="G103" s="1">
        <v>60.415343793987276</v>
      </c>
      <c r="H103" s="1">
        <v>41.284558848100708</v>
      </c>
      <c r="I103" s="1">
        <v>28.568960321500562</v>
      </c>
    </row>
    <row r="104" spans="1:9" x14ac:dyDescent="0.25">
      <c r="A104" t="s">
        <v>47</v>
      </c>
      <c r="B104" s="1">
        <v>24.96560976957829</v>
      </c>
      <c r="C104" s="1">
        <v>31.149313635533861</v>
      </c>
      <c r="D104" s="1">
        <v>52.57423101996492</v>
      </c>
      <c r="E104" s="1">
        <v>80.314339818384937</v>
      </c>
      <c r="F104" s="1">
        <v>86.813859535949234</v>
      </c>
      <c r="G104" s="1">
        <v>65.136138582462252</v>
      </c>
      <c r="H104" s="1">
        <v>39.856430771286924</v>
      </c>
      <c r="I104" s="1">
        <v>29.952291656897682</v>
      </c>
    </row>
    <row r="105" spans="1:9" x14ac:dyDescent="0.25">
      <c r="A105" t="s">
        <v>41</v>
      </c>
      <c r="B105" s="2">
        <v>45047</v>
      </c>
      <c r="C105" s="2">
        <v>45078</v>
      </c>
      <c r="D105" s="2">
        <v>45108</v>
      </c>
      <c r="E105" s="2">
        <v>45139</v>
      </c>
      <c r="F105" s="2">
        <v>45170</v>
      </c>
      <c r="G105" s="2">
        <v>45200</v>
      </c>
      <c r="H105" s="2">
        <v>45231</v>
      </c>
      <c r="I105" s="2">
        <v>45261</v>
      </c>
    </row>
    <row r="106" spans="1:9" x14ac:dyDescent="0.25">
      <c r="A106" t="s">
        <v>42</v>
      </c>
      <c r="B106" s="1">
        <v>17.676813052893184</v>
      </c>
      <c r="C106" s="1">
        <v>18.096656017255299</v>
      </c>
      <c r="D106" s="1">
        <v>17.123874423150173</v>
      </c>
      <c r="E106" s="1">
        <v>14.091285847153486</v>
      </c>
      <c r="F106" s="1">
        <v>15.841257994639079</v>
      </c>
      <c r="G106" s="1">
        <v>28.850066429745972</v>
      </c>
      <c r="H106" s="1">
        <v>50.535409980092773</v>
      </c>
      <c r="I106" s="1">
        <v>69.033383163372619</v>
      </c>
    </row>
    <row r="107" spans="1:9" x14ac:dyDescent="0.25">
      <c r="A107" t="s">
        <v>43</v>
      </c>
      <c r="B107" s="1">
        <v>6.7746687771097243</v>
      </c>
      <c r="C107" s="1">
        <v>8.5105620594166442</v>
      </c>
      <c r="D107" s="1">
        <v>8.610001916040348</v>
      </c>
      <c r="E107" s="1">
        <v>5.2319170830881747</v>
      </c>
      <c r="F107" s="1">
        <v>6.8065615463663685</v>
      </c>
      <c r="G107" s="1">
        <v>22.132269360166365</v>
      </c>
      <c r="H107" s="1">
        <v>48.67822861140241</v>
      </c>
      <c r="I107" s="1">
        <v>71.567253078553847</v>
      </c>
    </row>
    <row r="108" spans="1:9" x14ac:dyDescent="0.25">
      <c r="A108" t="s">
        <v>44</v>
      </c>
      <c r="B108" s="1">
        <v>18.874588021530897</v>
      </c>
      <c r="C108" s="1">
        <v>18.555911187143728</v>
      </c>
      <c r="D108" s="1">
        <v>17.950562547905655</v>
      </c>
      <c r="E108" s="1">
        <v>16.874914744075014</v>
      </c>
      <c r="F108" s="1">
        <v>21.120404915856376</v>
      </c>
      <c r="G108" s="1">
        <v>35.383630558882494</v>
      </c>
      <c r="H108" s="1">
        <v>56.159361072212988</v>
      </c>
      <c r="I108" s="1">
        <v>72.349298274357764</v>
      </c>
    </row>
    <row r="109" spans="1:9" x14ac:dyDescent="0.25">
      <c r="A109" t="s">
        <v>45</v>
      </c>
      <c r="B109" s="1">
        <v>12.975439398187959</v>
      </c>
      <c r="C109" s="1">
        <v>12.663542819928033</v>
      </c>
      <c r="D109" s="1">
        <v>12.426691398122005</v>
      </c>
      <c r="E109" s="1">
        <v>10.476393136784859</v>
      </c>
      <c r="F109" s="1">
        <v>11.689227393028512</v>
      </c>
      <c r="G109" s="1">
        <v>21.880866610066665</v>
      </c>
      <c r="H109" s="1">
        <v>40.042163790975039</v>
      </c>
      <c r="I109" s="1">
        <v>56.823244358732815</v>
      </c>
    </row>
    <row r="110" spans="1:9" x14ac:dyDescent="0.25">
      <c r="A110" t="s">
        <v>46</v>
      </c>
      <c r="B110" s="1">
        <v>24.660020640074382</v>
      </c>
      <c r="C110" s="1">
        <v>23.376473605499196</v>
      </c>
      <c r="D110" s="1">
        <v>18.828371334320465</v>
      </c>
      <c r="E110" s="1">
        <v>13.208812467456173</v>
      </c>
      <c r="F110" s="1">
        <v>15.212019822882315</v>
      </c>
      <c r="G110" s="1">
        <v>30.495912864329288</v>
      </c>
      <c r="H110" s="1">
        <v>53.952526085454089</v>
      </c>
      <c r="I110" s="1">
        <v>72.070942990040649</v>
      </c>
    </row>
    <row r="111" spans="1:9" x14ac:dyDescent="0.25">
      <c r="A111" t="s">
        <v>47</v>
      </c>
      <c r="B111" s="1">
        <v>27.661272751232062</v>
      </c>
      <c r="C111" s="1">
        <v>22.721643103333662</v>
      </c>
      <c r="D111" s="1">
        <v>19.838504403436897</v>
      </c>
      <c r="E111" s="1">
        <v>22.285332725349768</v>
      </c>
      <c r="F111" s="1">
        <v>24.674144939888638</v>
      </c>
      <c r="G111" s="1">
        <v>30.877615067692624</v>
      </c>
      <c r="H111" s="1">
        <v>52.320948738358574</v>
      </c>
      <c r="I111" s="1">
        <v>80.078216569713234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B8" sqref="B8"/>
    </sheetView>
  </sheetViews>
  <sheetFormatPr defaultRowHeight="13.8" x14ac:dyDescent="0.25"/>
  <cols>
    <col min="1" max="1" width="10" bestFit="1" customWidth="1"/>
  </cols>
  <sheetData>
    <row r="1" spans="1:7" ht="14.4" thickBot="1" x14ac:dyDescent="0.3">
      <c r="A1" s="5" t="s">
        <v>19</v>
      </c>
      <c r="B1" s="4" t="s">
        <v>16</v>
      </c>
      <c r="C1" s="4" t="s">
        <v>17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ht="14.4" thickBot="1" x14ac:dyDescent="0.3">
      <c r="A2" s="2">
        <v>44470</v>
      </c>
      <c r="B2" s="10">
        <v>42</v>
      </c>
      <c r="C2" s="11">
        <v>54</v>
      </c>
      <c r="D2" s="10">
        <v>66</v>
      </c>
      <c r="E2" s="10">
        <v>42</v>
      </c>
      <c r="F2" s="10">
        <v>52</v>
      </c>
      <c r="G2" s="10">
        <v>37</v>
      </c>
    </row>
    <row r="3" spans="1:7" ht="14.4" thickBot="1" x14ac:dyDescent="0.3">
      <c r="A3" s="2">
        <v>44501</v>
      </c>
      <c r="B3" s="11">
        <v>57</v>
      </c>
      <c r="C3" s="10">
        <v>73</v>
      </c>
      <c r="D3" s="11">
        <v>72</v>
      </c>
      <c r="E3" s="11">
        <v>63</v>
      </c>
      <c r="F3" s="11">
        <v>64</v>
      </c>
      <c r="G3" s="11">
        <v>69</v>
      </c>
    </row>
    <row r="4" spans="1:7" ht="14.4" thickBot="1" x14ac:dyDescent="0.3">
      <c r="A4" s="2">
        <v>44531</v>
      </c>
      <c r="B4" s="10">
        <v>53</v>
      </c>
      <c r="C4" s="11">
        <v>60</v>
      </c>
      <c r="D4" s="10">
        <v>57</v>
      </c>
      <c r="E4" s="10">
        <v>53</v>
      </c>
      <c r="F4" s="10">
        <v>72</v>
      </c>
      <c r="G4" s="10">
        <v>75</v>
      </c>
    </row>
    <row r="5" spans="1:7" x14ac:dyDescent="0.25">
      <c r="A5" s="2">
        <v>44562</v>
      </c>
      <c r="B5" s="1">
        <v>73.878018799035047</v>
      </c>
      <c r="C5" s="1">
        <v>85.788614304447051</v>
      </c>
      <c r="D5" s="1">
        <v>75.464353456419801</v>
      </c>
      <c r="E5" s="1">
        <v>67.52265619420001</v>
      </c>
      <c r="F5" s="1">
        <v>75.832940044781694</v>
      </c>
      <c r="G5" s="1">
        <v>87.325703343481251</v>
      </c>
    </row>
    <row r="6" spans="1:7" x14ac:dyDescent="0.25">
      <c r="A6" s="2">
        <v>44593</v>
      </c>
      <c r="B6" s="1">
        <v>60.2665598905594</v>
      </c>
      <c r="C6" s="1">
        <v>67.402801372032357</v>
      </c>
      <c r="D6" s="1">
        <v>61.305748248934158</v>
      </c>
      <c r="E6" s="1">
        <v>56.88636377909765</v>
      </c>
      <c r="F6" s="1">
        <v>61.574925275205644</v>
      </c>
      <c r="G6" s="1">
        <v>65.613135874667378</v>
      </c>
    </row>
    <row r="7" spans="1:7" x14ac:dyDescent="0.25">
      <c r="A7" s="2">
        <v>44621</v>
      </c>
      <c r="B7" s="1">
        <v>39.37787613553197</v>
      </c>
      <c r="C7" s="1">
        <v>39.431231514615149</v>
      </c>
      <c r="D7" s="1">
        <v>40.928644982023577</v>
      </c>
      <c r="E7" s="1">
        <v>38.209492677670298</v>
      </c>
      <c r="F7" s="1">
        <v>42.415174202535091</v>
      </c>
      <c r="G7" s="1">
        <v>40.300968892239176</v>
      </c>
    </row>
    <row r="8" spans="1:7" x14ac:dyDescent="0.25">
      <c r="B8" s="1">
        <f>AVERAGE(B2:B7)</f>
        <v>54.253742470854398</v>
      </c>
      <c r="C8" s="1">
        <f t="shared" ref="C8:G8" si="0">AVERAGE(C2:C7)</f>
        <v>63.270441198515755</v>
      </c>
      <c r="D8" s="1">
        <f t="shared" si="0"/>
        <v>62.116457781229592</v>
      </c>
      <c r="E8" s="1">
        <f t="shared" si="0"/>
        <v>53.436418775161322</v>
      </c>
      <c r="F8" s="1">
        <f t="shared" si="0"/>
        <v>61.303839920420408</v>
      </c>
      <c r="G8" s="1">
        <f t="shared" si="0"/>
        <v>62.373301351731293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predict</vt:lpstr>
      <vt:lpstr>amend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2022-05-22T08:57:49Z</dcterms:modified>
</cp:coreProperties>
</file>