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39" i="1" a="1"/>
  <c r="E239" s="1"/>
  <c r="D240"/>
  <c r="D241"/>
  <c r="D242"/>
  <c r="D243"/>
  <c r="D239"/>
  <c r="B229"/>
  <c r="B230"/>
  <c r="B231"/>
  <c r="B232"/>
  <c r="B234"/>
  <c r="B235"/>
  <c r="B236"/>
  <c r="B227"/>
  <c r="D227" s="1" a="1"/>
  <c r="D227" s="1"/>
  <c r="C210"/>
  <c r="C211"/>
  <c r="C212"/>
  <c r="C213"/>
  <c r="D213" s="1"/>
  <c r="C214"/>
  <c r="C215"/>
  <c r="C216"/>
  <c r="C217"/>
  <c r="D217" s="1"/>
  <c r="C218"/>
  <c r="C219"/>
  <c r="C220"/>
  <c r="C221"/>
  <c r="C209"/>
  <c r="D209" s="1"/>
  <c r="G206" a="1"/>
  <c r="G206" s="1"/>
  <c r="C199"/>
  <c r="C200"/>
  <c r="C201"/>
  <c r="C202"/>
  <c r="C203"/>
  <c r="C204"/>
  <c r="C205"/>
  <c r="C198"/>
  <c r="B198"/>
  <c r="B199"/>
  <c r="B200"/>
  <c r="B201"/>
  <c r="B202"/>
  <c r="B203"/>
  <c r="B204"/>
  <c r="B205"/>
  <c r="A199"/>
  <c r="A200"/>
  <c r="A201"/>
  <c r="A202"/>
  <c r="A203"/>
  <c r="A204"/>
  <c r="A205"/>
  <c r="A198"/>
  <c r="C181"/>
  <c r="C182"/>
  <c r="C183"/>
  <c r="C184"/>
  <c r="C185"/>
  <c r="C186"/>
  <c r="C180"/>
  <c r="F172" a="1"/>
  <c r="F172" s="1"/>
  <c r="F173" a="1"/>
  <c r="F173" s="1"/>
  <c r="F171" a="1"/>
  <c r="F171" s="1"/>
  <c r="C161"/>
  <c r="C162"/>
  <c r="C163"/>
  <c r="C164"/>
  <c r="C165"/>
  <c r="C166"/>
  <c r="C160"/>
  <c r="C1" i="2"/>
  <c r="E152" i="1" a="1"/>
  <c r="E152" s="1"/>
  <c r="E149" a="1"/>
  <c r="E149" s="1"/>
  <c r="D139"/>
  <c r="D140"/>
  <c r="D141"/>
  <c r="D142"/>
  <c r="D143"/>
  <c r="D144"/>
  <c r="D138"/>
  <c r="D129"/>
  <c r="G129" s="1" a="1"/>
  <c r="G129" s="1"/>
  <c r="D130"/>
  <c r="D131"/>
  <c r="D132"/>
  <c r="G128" s="1" a="1"/>
  <c r="G128" s="1"/>
  <c r="D133"/>
  <c r="D134"/>
  <c r="D128"/>
  <c r="G130" s="1" a="1"/>
  <c r="G130" s="1"/>
  <c r="E118"/>
  <c r="E119"/>
  <c r="E120"/>
  <c r="E121"/>
  <c r="E122"/>
  <c r="E123"/>
  <c r="E117"/>
  <c r="D118"/>
  <c r="D119"/>
  <c r="D120"/>
  <c r="D121"/>
  <c r="D122"/>
  <c r="D123"/>
  <c r="D117"/>
  <c r="D114"/>
  <c r="D110"/>
  <c r="D111"/>
  <c r="D112"/>
  <c r="D113"/>
  <c r="D109"/>
  <c r="F89" a="1"/>
  <c r="F89" s="1"/>
  <c r="F90" a="1"/>
  <c r="F90" s="1"/>
  <c r="F88" a="1"/>
  <c r="F88" s="1"/>
  <c r="D97"/>
  <c r="D98"/>
  <c r="D99"/>
  <c r="D100"/>
  <c r="D101"/>
  <c r="D102"/>
  <c r="D103"/>
  <c r="D96"/>
  <c r="D80" a="1"/>
  <c r="D80" s="1"/>
  <c r="D77" a="1"/>
  <c r="D77" s="1"/>
  <c r="C73"/>
  <c r="B74"/>
  <c r="B73"/>
  <c r="B72"/>
  <c r="C72" s="1"/>
  <c r="C20"/>
  <c r="D20"/>
  <c r="E20"/>
  <c r="F20"/>
  <c r="C21"/>
  <c r="D21"/>
  <c r="E21"/>
  <c r="F21"/>
  <c r="C22"/>
  <c r="D22"/>
  <c r="E22"/>
  <c r="F22"/>
  <c r="C23"/>
  <c r="D23"/>
  <c r="E23"/>
  <c r="F23"/>
  <c r="C24"/>
  <c r="D24"/>
  <c r="E24"/>
  <c r="F24"/>
  <c r="C25"/>
  <c r="D25"/>
  <c r="E25"/>
  <c r="F25"/>
  <c r="D19"/>
  <c r="E19"/>
  <c r="F19"/>
  <c r="C19"/>
  <c r="H13"/>
  <c r="I13"/>
  <c r="J13"/>
  <c r="K13"/>
  <c r="H14"/>
  <c r="I14"/>
  <c r="J14"/>
  <c r="K14"/>
  <c r="H15"/>
  <c r="I15"/>
  <c r="J15"/>
  <c r="K15"/>
  <c r="H16"/>
  <c r="I16"/>
  <c r="J16"/>
  <c r="K16"/>
  <c r="I12"/>
  <c r="J12"/>
  <c r="K12"/>
  <c r="H12"/>
  <c r="G51"/>
  <c r="H51" s="1"/>
  <c r="G52" a="1"/>
  <c r="G52" s="1"/>
  <c r="H52" s="1"/>
  <c r="G53" a="1"/>
  <c r="G53" s="1"/>
  <c r="H53" s="1"/>
  <c r="G54" a="1"/>
  <c r="G54" s="1"/>
  <c r="H54" s="1"/>
  <c r="G55" a="1"/>
  <c r="G55" s="1"/>
  <c r="H55" s="1"/>
  <c r="G56" a="1"/>
  <c r="G56" s="1"/>
  <c r="H56" s="1"/>
  <c r="G57" a="1"/>
  <c r="G57" s="1"/>
  <c r="H57" s="1"/>
  <c r="E38"/>
  <c r="E39"/>
  <c r="E40"/>
  <c r="E41"/>
  <c r="E42"/>
  <c r="E43"/>
  <c r="E44"/>
  <c r="E45"/>
  <c r="E30"/>
  <c r="E31"/>
  <c r="E32"/>
  <c r="E33"/>
  <c r="E34"/>
  <c r="E35"/>
  <c r="E29"/>
  <c r="D30"/>
  <c r="D31"/>
  <c r="D32"/>
  <c r="D33"/>
  <c r="D34"/>
  <c r="D35"/>
  <c r="D29"/>
  <c r="C30"/>
  <c r="C31"/>
  <c r="C32"/>
  <c r="C33"/>
  <c r="C34"/>
  <c r="C35"/>
  <c r="C29"/>
  <c r="B13"/>
  <c r="C13"/>
  <c r="D13"/>
  <c r="E13"/>
  <c r="B14"/>
  <c r="C14"/>
  <c r="D14"/>
  <c r="E14"/>
  <c r="B15"/>
  <c r="C15"/>
  <c r="D15"/>
  <c r="E15"/>
  <c r="B16"/>
  <c r="C16"/>
  <c r="D16"/>
  <c r="E16"/>
  <c r="C12"/>
  <c r="D12"/>
  <c r="E12"/>
  <c r="B12"/>
  <c r="I4"/>
  <c r="I5"/>
  <c r="I3"/>
  <c r="C3"/>
  <c r="C4"/>
  <c r="C5"/>
  <c r="C6"/>
  <c r="C71"/>
  <c r="E227" l="1" a="1"/>
  <c r="E227" s="1"/>
  <c r="F209" a="1"/>
  <c r="F209" s="1"/>
  <c r="D222"/>
  <c r="E209" a="1"/>
  <c r="E219" s="1"/>
  <c r="G203" a="1"/>
  <c r="G203" s="1"/>
  <c r="G199" a="1"/>
  <c r="G199" s="1"/>
  <c r="G204" a="1"/>
  <c r="G204" s="1"/>
  <c r="G205" a="1"/>
  <c r="G205" s="1"/>
  <c r="G201" a="1"/>
  <c r="G201" s="1"/>
  <c r="G200" a="1"/>
  <c r="G200" s="1"/>
  <c r="G202" a="1"/>
  <c r="G202" s="1"/>
  <c r="G198" a="1"/>
  <c r="G198" s="1"/>
  <c r="F203"/>
  <c r="F199"/>
  <c r="F204"/>
  <c r="F202"/>
  <c r="F205"/>
  <c r="F200"/>
  <c r="F201"/>
  <c r="F198"/>
  <c r="E201"/>
  <c r="E198"/>
  <c r="E199"/>
  <c r="E204"/>
  <c r="E200"/>
  <c r="E203"/>
  <c r="E205"/>
  <c r="E202"/>
  <c r="D204"/>
  <c r="D200"/>
  <c r="D205"/>
  <c r="D201"/>
  <c r="D202"/>
  <c r="D203"/>
  <c r="D199"/>
  <c r="D198"/>
  <c r="E71" a="1"/>
  <c r="E71" s="1"/>
  <c r="G96" a="1"/>
  <c r="G96" s="1"/>
  <c r="D83"/>
  <c r="C74"/>
  <c r="G97" a="1"/>
  <c r="G97" s="1"/>
  <c r="G98" a="1"/>
  <c r="G98" s="1"/>
  <c r="E214" l="1"/>
  <c r="E216"/>
  <c r="E209"/>
  <c r="E217"/>
  <c r="E220"/>
  <c r="E213"/>
  <c r="E211"/>
  <c r="E210"/>
  <c r="E221"/>
  <c r="E215"/>
  <c r="E218"/>
  <c r="E212"/>
</calcChain>
</file>

<file path=xl/sharedStrings.xml><?xml version="1.0" encoding="utf-8"?>
<sst xmlns="http://schemas.openxmlformats.org/spreadsheetml/2006/main" count="322" uniqueCount="169">
  <si>
    <t>单价</t>
    <phoneticPr fontId="1" type="noConversion"/>
  </si>
  <si>
    <t>姓名</t>
    <phoneticPr fontId="1" type="noConversion"/>
  </si>
  <si>
    <t>数量</t>
    <phoneticPr fontId="1" type="noConversion"/>
  </si>
  <si>
    <t>金额</t>
    <phoneticPr fontId="1" type="noConversion"/>
  </si>
  <si>
    <t>日期</t>
    <phoneticPr fontId="1" type="noConversion"/>
  </si>
  <si>
    <t>收入</t>
    <phoneticPr fontId="1" type="noConversion"/>
  </si>
  <si>
    <t>支出</t>
    <phoneticPr fontId="1" type="noConversion"/>
  </si>
  <si>
    <t>余额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</si>
  <si>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</si>
  <si>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</si>
  <si>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</si>
  <si>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</si>
  <si>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混合引用</t>
    <phoneticPr fontId="1" type="noConversion"/>
  </si>
  <si>
    <t>姓名</t>
    <phoneticPr fontId="1" type="noConversion"/>
  </si>
  <si>
    <t>牛芳</t>
    <phoneticPr fontId="1" type="noConversion"/>
  </si>
  <si>
    <t>周行</t>
    <phoneticPr fontId="1" type="noConversion"/>
  </si>
  <si>
    <t>周花花</t>
    <phoneticPr fontId="1" type="noConversion"/>
  </si>
  <si>
    <t>吴天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</si>
  <si>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</si>
  <si>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</si>
  <si>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</si>
  <si>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等级</t>
    <phoneticPr fontId="1" type="noConversion"/>
  </si>
  <si>
    <t>连接符&amp;</t>
    <phoneticPr fontId="1" type="noConversion"/>
  </si>
  <si>
    <t>年龄</t>
    <phoneticPr fontId="1" type="noConversion"/>
  </si>
  <si>
    <t>连接1</t>
    <phoneticPr fontId="1" type="noConversion"/>
  </si>
  <si>
    <t>连接2</t>
    <phoneticPr fontId="1" type="noConversion"/>
  </si>
  <si>
    <t>连接3</t>
    <phoneticPr fontId="1" type="noConversion"/>
  </si>
  <si>
    <t>连接函数concatenate</t>
    <phoneticPr fontId="1" type="noConversion"/>
  </si>
  <si>
    <t>班级</t>
    <phoneticPr fontId="1" type="noConversion"/>
  </si>
  <si>
    <t>年级</t>
    <phoneticPr fontId="1" type="noConversion"/>
  </si>
  <si>
    <t>1年级</t>
    <phoneticPr fontId="1" type="noConversion"/>
  </si>
  <si>
    <t>2年级</t>
  </si>
  <si>
    <t>3年级</t>
  </si>
  <si>
    <t>2年级</t>
    <phoneticPr fontId="1" type="noConversion"/>
  </si>
  <si>
    <t>2班</t>
    <phoneticPr fontId="1" type="noConversion"/>
  </si>
  <si>
    <t>3班</t>
  </si>
  <si>
    <t>1班</t>
    <phoneticPr fontId="1" type="noConversion"/>
  </si>
  <si>
    <t>3班</t>
    <phoneticPr fontId="1" type="noConversion"/>
  </si>
  <si>
    <t>赵六</t>
    <phoneticPr fontId="1" type="noConversion"/>
  </si>
  <si>
    <t>成绩</t>
    <phoneticPr fontId="1" type="noConversion"/>
  </si>
  <si>
    <t>公式</t>
    <phoneticPr fontId="1" type="noConversion"/>
  </si>
  <si>
    <t>数组运用</t>
    <phoneticPr fontId="1" type="noConversion"/>
  </si>
  <si>
    <t>基本工资</t>
    <phoneticPr fontId="1" type="noConversion"/>
  </si>
  <si>
    <t>水电费</t>
    <phoneticPr fontId="1" type="noConversion"/>
  </si>
  <si>
    <t>奖金</t>
    <phoneticPr fontId="1" type="noConversion"/>
  </si>
  <si>
    <t>补助</t>
    <phoneticPr fontId="1" type="noConversion"/>
  </si>
  <si>
    <t>罚款</t>
    <phoneticPr fontId="1" type="noConversion"/>
  </si>
  <si>
    <t>到账工资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</si>
  <si>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</si>
  <si>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</si>
  <si>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</si>
  <si>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</si>
  <si>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星级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</si>
  <si>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</si>
  <si>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</si>
  <si>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</si>
  <si>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80分以上的个数</t>
    <phoneticPr fontId="1" type="noConversion"/>
  </si>
  <si>
    <t>80分以上的总分</t>
    <phoneticPr fontId="1" type="noConversion"/>
  </si>
  <si>
    <t>平均分</t>
    <phoneticPr fontId="1" type="noConversion"/>
  </si>
  <si>
    <t>总计</t>
    <phoneticPr fontId="1" type="noConversion"/>
  </si>
  <si>
    <t>COUNTA练习</t>
    <phoneticPr fontId="1" type="noConversion"/>
  </si>
  <si>
    <t>学员</t>
    <phoneticPr fontId="1" type="noConversion"/>
  </si>
  <si>
    <t>科目1</t>
    <phoneticPr fontId="1" type="noConversion"/>
  </si>
  <si>
    <t>科目2</t>
    <phoneticPr fontId="1" type="noConversion"/>
  </si>
  <si>
    <t>科目3</t>
    <phoneticPr fontId="1" type="noConversion"/>
  </si>
  <si>
    <t>科目4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</si>
  <si>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</si>
  <si>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</si>
  <si>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</si>
  <si>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★</t>
    <phoneticPr fontId="1" type="noConversion"/>
  </si>
  <si>
    <t>完成度</t>
    <phoneticPr fontId="1" type="noConversion"/>
  </si>
  <si>
    <t>MAX最大值函数练习</t>
    <phoneticPr fontId="1" type="noConversion"/>
  </si>
  <si>
    <t>品名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</si>
  <si>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</si>
  <si>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</si>
  <si>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</si>
  <si>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</si>
  <si>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</si>
  <si>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</si>
  <si>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无</t>
    <phoneticPr fontId="1" type="noConversion"/>
  </si>
  <si>
    <t>求各名品的最大金额</t>
    <phoneticPr fontId="1" type="noConversion"/>
  </si>
  <si>
    <t>min最小值函数</t>
    <phoneticPr fontId="1" type="noConversion"/>
  </si>
  <si>
    <t>日期</t>
    <phoneticPr fontId="1" type="noConversion"/>
  </si>
  <si>
    <t>上午</t>
    <phoneticPr fontId="1" type="noConversion"/>
  </si>
  <si>
    <t>下午</t>
    <phoneticPr fontId="1" type="noConversion"/>
  </si>
  <si>
    <t>小时数</t>
    <phoneticPr fontId="1" type="noConversion"/>
  </si>
  <si>
    <t>级别1</t>
    <phoneticPr fontId="1" type="noConversion"/>
  </si>
  <si>
    <t>级别2</t>
    <phoneticPr fontId="1" type="noConversion"/>
  </si>
  <si>
    <t>average平均值函数</t>
    <phoneticPr fontId="1" type="noConversion"/>
  </si>
  <si>
    <t>平均分</t>
    <phoneticPr fontId="1" type="noConversion"/>
  </si>
  <si>
    <t>a1</t>
    <phoneticPr fontId="1" type="noConversion"/>
  </si>
  <si>
    <t>a3</t>
    <phoneticPr fontId="1" type="noConversion"/>
  </si>
  <si>
    <t>a2</t>
    <phoneticPr fontId="1" type="noConversion"/>
  </si>
  <si>
    <t>最高平均分</t>
    <phoneticPr fontId="1" type="noConversion"/>
  </si>
  <si>
    <t>基本工资</t>
    <phoneticPr fontId="1" type="noConversion"/>
  </si>
  <si>
    <t>全勤</t>
    <phoneticPr fontId="1" type="noConversion"/>
  </si>
  <si>
    <t>是</t>
    <phoneticPr fontId="1" type="noConversion"/>
  </si>
  <si>
    <t>工资</t>
    <phoneticPr fontId="1" type="noConversion"/>
  </si>
  <si>
    <t>全勤加100，否则加50</t>
    <phoneticPr fontId="1" type="noConversion"/>
  </si>
  <si>
    <t>IF函数</t>
    <phoneticPr fontId="1" type="noConversion"/>
  </si>
  <si>
    <t>小于3000的人数</t>
    <phoneticPr fontId="1" type="noConversion"/>
  </si>
  <si>
    <t>大于5000的人数</t>
    <phoneticPr fontId="1" type="noConversion"/>
  </si>
  <si>
    <t>等级</t>
    <phoneticPr fontId="1" type="noConversion"/>
  </si>
  <si>
    <t>差</t>
    <phoneticPr fontId="1" type="noConversion"/>
  </si>
  <si>
    <t>优</t>
    <phoneticPr fontId="1" type="noConversion"/>
  </si>
  <si>
    <t>良</t>
    <phoneticPr fontId="1" type="noConversion"/>
  </si>
  <si>
    <t>中</t>
    <phoneticPr fontId="1" type="noConversion"/>
  </si>
  <si>
    <t>等级为优，良才能及格</t>
    <phoneticPr fontId="1" type="noConversion"/>
  </si>
  <si>
    <t>合格记录</t>
    <phoneticPr fontId="1" type="noConversion"/>
  </si>
  <si>
    <t>产品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</si>
  <si>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</si>
  <si>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</si>
  <si>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</si>
  <si>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销量</t>
    <phoneticPr fontId="1" type="noConversion"/>
  </si>
  <si>
    <t>各产品的最低销量</t>
    <phoneticPr fontId="1" type="noConversion"/>
  </si>
  <si>
    <t>最低销量1</t>
    <phoneticPr fontId="1" type="noConversion"/>
  </si>
  <si>
    <t>工龄</t>
    <phoneticPr fontId="1" type="noConversion"/>
  </si>
  <si>
    <t>级别</t>
    <phoneticPr fontId="1" type="noConversion"/>
  </si>
  <si>
    <t>标准</t>
    <phoneticPr fontId="1" type="noConversion"/>
  </si>
  <si>
    <t>&gt;=10</t>
    <phoneticPr fontId="1" type="noConversion"/>
  </si>
  <si>
    <t>&gt;=5</t>
    <phoneticPr fontId="1" type="noConversion"/>
  </si>
  <si>
    <t>&gt;=2</t>
    <phoneticPr fontId="1" type="noConversion"/>
  </si>
  <si>
    <t>&lt;2</t>
    <phoneticPr fontId="1" type="noConversion"/>
  </si>
  <si>
    <t>1级</t>
    <phoneticPr fontId="1" type="noConversion"/>
  </si>
  <si>
    <t>2级</t>
  </si>
  <si>
    <t>3级</t>
  </si>
  <si>
    <t>4级</t>
  </si>
  <si>
    <t>IF函数嵌套</t>
    <phoneticPr fontId="1" type="noConversion"/>
  </si>
  <si>
    <t>姓名</t>
    <phoneticPr fontId="1" type="noConversion"/>
  </si>
  <si>
    <t>语文</t>
    <phoneticPr fontId="1" type="noConversion"/>
  </si>
  <si>
    <t>数学</t>
    <phoneticPr fontId="1" type="noConversion"/>
  </si>
  <si>
    <t>方法1</t>
    <phoneticPr fontId="1" type="noConversion"/>
  </si>
  <si>
    <t>方法2</t>
    <phoneticPr fontId="1" type="noConversion"/>
  </si>
  <si>
    <t>方法3</t>
    <phoneticPr fontId="1" type="noConversion"/>
  </si>
  <si>
    <t>两科成绩&gt;80的为优秀</t>
    <phoneticPr fontId="1" type="noConversion"/>
  </si>
  <si>
    <t>方法4</t>
    <phoneticPr fontId="1" type="noConversion"/>
  </si>
  <si>
    <t>日期</t>
    <phoneticPr fontId="1" type="noConversion"/>
  </si>
  <si>
    <t>销售产品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</si>
  <si>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</si>
  <si>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</si>
  <si>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</si>
  <si>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</si>
  <si>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销售</t>
    <phoneticPr fontId="1" type="noConversion"/>
  </si>
  <si>
    <t>信息函数（文本数字判断）</t>
    <phoneticPr fontId="1" type="noConversion"/>
  </si>
  <si>
    <t>姓名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</si>
  <si>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</si>
  <si>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</si>
  <si>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</si>
  <si>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</si>
  <si>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</si>
  <si>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</si>
  <si>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</si>
  <si>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</si>
  <si>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</si>
  <si>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</si>
  <si>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分数</t>
    <phoneticPr fontId="1" type="noConversion"/>
  </si>
  <si>
    <t>缺考</t>
    <phoneticPr fontId="1" type="noConversion"/>
  </si>
  <si>
    <t>考试人数</t>
    <phoneticPr fontId="1" type="noConversion"/>
  </si>
  <si>
    <t>缺考人数</t>
    <phoneticPr fontId="1" type="noConversion"/>
  </si>
  <si>
    <t>书名</t>
    <phoneticPr fontId="1" type="noConversion"/>
  </si>
  <si>
    <t>excel之道</t>
    <phoneticPr fontId="1" type="noConversion"/>
  </si>
  <si>
    <t>办公高手</t>
    <phoneticPr fontId="1" type="noConversion"/>
  </si>
  <si>
    <t>e往无前</t>
    <phoneticPr fontId="1" type="noConversion"/>
  </si>
  <si>
    <t>大话函数</t>
    <phoneticPr fontId="1" type="noConversion"/>
  </si>
  <si>
    <t>word大全</t>
    <phoneticPr fontId="1" type="noConversion"/>
  </si>
  <si>
    <t>单价</t>
    <phoneticPr fontId="1" type="noConversion"/>
  </si>
  <si>
    <t>未定</t>
    <phoneticPr fontId="1" type="noConversion"/>
  </si>
  <si>
    <t>数量</t>
    <phoneticPr fontId="1" type="noConversion"/>
  </si>
  <si>
    <t>最高金额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</si>
</sst>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Blue][&gt;4000]\★\★\★;[Green][&gt;3500]\★\★;[Red]\★"/>
    <numFmt numFmtId="177" formatCode="&quot;优&quot;&quot;秀&quot;;;"/>
    <numFmt numFmtId="178" formatCode="[Red]&quot;优&quot;&quot;秀&quot;;;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topLeftCell="A224" workbookViewId="0">
      <selection activeCell="E239" sqref="E239"/>
    </sheetView>
  </sheetViews>
  <sheetFormatPr defaultRowHeight="13.5"/>
  <cols>
    <col min="1" max="1" width="12.375" customWidth="1"/>
    <col min="4" max="4" width="13.625" customWidth="1"/>
    <col min="5" max="5" width="14" customWidth="1"/>
    <col min="6" max="6" width="9" customWidth="1"/>
  </cols>
  <sheetData>
    <row r="1" spans="1:11">
      <c r="A1" t="s">
        <v>0</v>
      </c>
      <c r="B1">
        <v>23</v>
      </c>
    </row>
    <row r="2" spans="1:11">
      <c r="A2" t="s">
        <v>1</v>
      </c>
      <c r="B2" t="s">
        <v>2</v>
      </c>
      <c r="C2" t="s">
        <v>3</v>
      </c>
      <c r="F2" t="s">
        <v>4</v>
      </c>
      <c r="G2" t="s">
        <v>5</v>
      </c>
      <c r="H2" t="s">
        <v>6</v>
      </c>
      <c r="I2" t="s">
        <v>7</v>
      </c>
    </row>
    <row r="3" spans="1:11">
      <c r="B3">
        <v>1</v>
      </c>
      <c r="C3">
        <f>B3*D3</f>
        <v>0</v>
      </c>
      <c r="F3" s="1">
        <v>41426</v>
      </c>
      <c r="G3">
        <v>500</v>
      </c>
      <c r="H3">
        <v>89</v>
      </c>
      <c r="I3">
        <f>SUM($G$3:G3)-SUM($H$3:H3)</f>
        <v>411</v>
      </c>
    </row>
    <row r="4" spans="1:11">
      <c r="B4">
        <v>2</v>
      </c>
      <c r="C4">
        <f t="shared" ref="C4:C6" si="0">B4*$B$1</f>
        <v>46</v>
      </c>
      <c r="F4" s="1">
        <v>41427</v>
      </c>
      <c r="I4">
        <f>SUM($G$3:G4)-SUM($H$3:H4)</f>
        <v>411</v>
      </c>
    </row>
    <row r="5" spans="1:11">
      <c r="B5">
        <v>3</v>
      </c>
      <c r="C5">
        <f t="shared" si="0"/>
        <v>69</v>
      </c>
      <c r="F5" s="1">
        <v>41428</v>
      </c>
      <c r="G5">
        <v>45</v>
      </c>
      <c r="I5">
        <f>SUM($G$3:G5)-SUM($H$3:H5)</f>
        <v>456</v>
      </c>
    </row>
    <row r="6" spans="1:11">
      <c r="B6">
        <v>4</v>
      </c>
      <c r="C6">
        <f t="shared" si="0"/>
        <v>92</v>
      </c>
    </row>
    <row r="10" spans="1:11">
      <c r="A10" t="s">
        <v>12</v>
      </c>
    </row>
    <row r="11" spans="1:11">
      <c r="A11" s="2"/>
      <c r="B11" s="2" t="s">
        <v>8</v>
      </c>
      <c r="C11" s="2" t="s">
        <v>9</v>
      </c>
      <c r="D11" s="2" t="s">
        <v>10</v>
      </c>
      <c r="E11" s="2" t="s">
        <v>11</v>
      </c>
      <c r="H11" t="s">
        <v>48</v>
      </c>
      <c r="I11" t="s">
        <v>49</v>
      </c>
      <c r="J11" t="s">
        <v>50</v>
      </c>
      <c r="K11" t="s">
        <v>51</v>
      </c>
    </row>
    <row r="12" spans="1:11">
      <c r="A12" s="2">
        <v>1</v>
      </c>
      <c r="B12" s="2" t="str">
        <f>B$11&amp;$A12</f>
        <v>A1</v>
      </c>
      <c r="C12" s="2" t="str">
        <f t="shared" ref="C12:E16" si="1">C$11&amp;$A12</f>
        <v>B1</v>
      </c>
      <c r="D12" s="2" t="str">
        <f t="shared" si="1"/>
        <v>C1</v>
      </c>
      <c r="E12" s="2" t="str">
        <f t="shared" si="1"/>
        <v>D1</v>
      </c>
      <c r="G12">
        <v>1</v>
      </c>
      <c r="H12" t="str">
        <f>H$11&amp;$G12</f>
        <v>a1</v>
      </c>
      <c r="I12" t="str">
        <f t="shared" ref="I12:K16" si="2">I$11&amp;$G12</f>
        <v>b1</v>
      </c>
      <c r="J12" t="str">
        <f t="shared" si="2"/>
        <v>c1</v>
      </c>
      <c r="K12" t="str">
        <f t="shared" si="2"/>
        <v>d1</v>
      </c>
    </row>
    <row r="13" spans="1:11">
      <c r="A13" s="2">
        <v>2</v>
      </c>
      <c r="B13" s="2" t="str">
        <f t="shared" ref="B13:B16" si="3">B$11&amp;$A13</f>
        <v>A2</v>
      </c>
      <c r="C13" s="2" t="str">
        <f t="shared" si="1"/>
        <v>B2</v>
      </c>
      <c r="D13" s="2" t="str">
        <f t="shared" si="1"/>
        <v>C2</v>
      </c>
      <c r="E13" s="2" t="str">
        <f t="shared" si="1"/>
        <v>D2</v>
      </c>
      <c r="G13">
        <v>2</v>
      </c>
      <c r="H13" t="str">
        <f t="shared" ref="H13:H16" si="4">H$11&amp;$G13</f>
        <v>a2</v>
      </c>
      <c r="I13" t="str">
        <f t="shared" si="2"/>
        <v>b2</v>
      </c>
      <c r="J13" t="str">
        <f t="shared" si="2"/>
        <v>c2</v>
      </c>
      <c r="K13" t="str">
        <f t="shared" si="2"/>
        <v>d2</v>
      </c>
    </row>
    <row r="14" spans="1:11">
      <c r="A14" s="2">
        <v>3</v>
      </c>
      <c r="B14" s="2" t="str">
        <f t="shared" si="3"/>
        <v>A3</v>
      </c>
      <c r="C14" s="2" t="str">
        <f t="shared" si="1"/>
        <v>B3</v>
      </c>
      <c r="D14" s="2" t="str">
        <f t="shared" si="1"/>
        <v>C3</v>
      </c>
      <c r="E14" s="2" t="str">
        <f t="shared" si="1"/>
        <v>D3</v>
      </c>
      <c r="G14">
        <v>3</v>
      </c>
      <c r="H14" t="str">
        <f t="shared" si="4"/>
        <v>a3</v>
      </c>
      <c r="I14" t="str">
        <f t="shared" si="2"/>
        <v>b3</v>
      </c>
      <c r="J14" t="str">
        <f t="shared" si="2"/>
        <v>c3</v>
      </c>
      <c r="K14" t="str">
        <f t="shared" si="2"/>
        <v>d3</v>
      </c>
    </row>
    <row r="15" spans="1:11">
      <c r="A15" s="2">
        <v>4</v>
      </c>
      <c r="B15" s="2" t="str">
        <f t="shared" si="3"/>
        <v>A4</v>
      </c>
      <c r="C15" s="2" t="str">
        <f t="shared" si="1"/>
        <v>B4</v>
      </c>
      <c r="D15" s="2" t="str">
        <f t="shared" si="1"/>
        <v>C4</v>
      </c>
      <c r="E15" s="2" t="str">
        <f t="shared" si="1"/>
        <v>D4</v>
      </c>
      <c r="G15">
        <v>4</v>
      </c>
      <c r="H15" t="str">
        <f t="shared" si="4"/>
        <v>a4</v>
      </c>
      <c r="I15" t="str">
        <f t="shared" si="2"/>
        <v>b4</v>
      </c>
      <c r="J15" t="str">
        <f t="shared" si="2"/>
        <v>c4</v>
      </c>
      <c r="K15" t="str">
        <f t="shared" si="2"/>
        <v>d4</v>
      </c>
    </row>
    <row r="16" spans="1:11">
      <c r="A16" s="2">
        <v>5</v>
      </c>
      <c r="B16" s="2" t="str">
        <f t="shared" si="3"/>
        <v>A5</v>
      </c>
      <c r="C16" s="2" t="str">
        <f t="shared" si="1"/>
        <v>B5</v>
      </c>
      <c r="D16" s="2" t="str">
        <f t="shared" si="1"/>
        <v>C5</v>
      </c>
      <c r="E16" s="2" t="str">
        <f t="shared" si="1"/>
        <v>D5</v>
      </c>
      <c r="G16">
        <v>5</v>
      </c>
      <c r="H16" t="str">
        <f t="shared" si="4"/>
        <v>a5</v>
      </c>
      <c r="I16" t="str">
        <f t="shared" si="2"/>
        <v>b5</v>
      </c>
      <c r="J16" t="str">
        <f t="shared" si="2"/>
        <v>c5</v>
      </c>
      <c r="K16" t="str">
        <f t="shared" si="2"/>
        <v>d5</v>
      </c>
    </row>
    <row r="18" spans="1:6">
      <c r="A18" t="s">
        <v>13</v>
      </c>
      <c r="B18" t="s">
        <v>21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14</v>
      </c>
      <c r="B19" t="s">
        <v>8</v>
      </c>
      <c r="C19">
        <f>--(C$18=$B19)</f>
        <v>1</v>
      </c>
      <c r="D19">
        <f t="shared" ref="D19:F25" si="5">--(D$18=$B19)</f>
        <v>0</v>
      </c>
      <c r="E19">
        <f t="shared" si="5"/>
        <v>0</v>
      </c>
      <c r="F19">
        <f t="shared" si="5"/>
        <v>0</v>
      </c>
    </row>
    <row r="20" spans="1:6">
      <c r="A20" t="s">
        <v>15</v>
      </c>
      <c r="B20" t="s">
        <v>9</v>
      </c>
      <c r="C20">
        <f t="shared" ref="C20:C25" si="6">--(C$18=$B20)</f>
        <v>0</v>
      </c>
      <c r="D20">
        <f t="shared" si="5"/>
        <v>1</v>
      </c>
      <c r="E20">
        <f t="shared" si="5"/>
        <v>0</v>
      </c>
      <c r="F20">
        <f t="shared" si="5"/>
        <v>0</v>
      </c>
    </row>
    <row r="21" spans="1:6">
      <c r="A21" t="s">
        <v>16</v>
      </c>
      <c r="B21" t="s">
        <v>10</v>
      </c>
      <c r="C21">
        <f t="shared" si="6"/>
        <v>0</v>
      </c>
      <c r="D21">
        <f t="shared" si="5"/>
        <v>0</v>
      </c>
      <c r="E21">
        <f t="shared" si="5"/>
        <v>1</v>
      </c>
      <c r="F21">
        <f t="shared" si="5"/>
        <v>0</v>
      </c>
    </row>
    <row r="22" spans="1:6">
      <c r="A22" t="s">
        <v>17</v>
      </c>
      <c r="B22" t="s">
        <v>11</v>
      </c>
      <c r="C22">
        <f t="shared" si="6"/>
        <v>0</v>
      </c>
      <c r="D22">
        <f t="shared" si="5"/>
        <v>0</v>
      </c>
      <c r="E22">
        <f t="shared" si="5"/>
        <v>0</v>
      </c>
      <c r="F22">
        <f t="shared" si="5"/>
        <v>1</v>
      </c>
    </row>
    <row r="23" spans="1:6">
      <c r="A23" t="s">
        <v>18</v>
      </c>
      <c r="B23" t="s">
        <v>9</v>
      </c>
      <c r="C23">
        <f t="shared" si="6"/>
        <v>0</v>
      </c>
      <c r="D23">
        <f t="shared" si="5"/>
        <v>1</v>
      </c>
      <c r="E23">
        <f t="shared" si="5"/>
        <v>0</v>
      </c>
      <c r="F23">
        <f t="shared" si="5"/>
        <v>0</v>
      </c>
    </row>
    <row r="24" spans="1:6">
      <c r="A24" t="s">
        <v>19</v>
      </c>
      <c r="B24" t="s">
        <v>8</v>
      </c>
      <c r="C24">
        <f t="shared" si="6"/>
        <v>1</v>
      </c>
      <c r="D24">
        <f t="shared" si="5"/>
        <v>0</v>
      </c>
      <c r="E24">
        <f t="shared" si="5"/>
        <v>0</v>
      </c>
      <c r="F24">
        <f t="shared" si="5"/>
        <v>0</v>
      </c>
    </row>
    <row r="25" spans="1:6">
      <c r="A25" t="s">
        <v>20</v>
      </c>
      <c r="B25" t="s">
        <v>11</v>
      </c>
      <c r="C25">
        <f t="shared" si="6"/>
        <v>0</v>
      </c>
      <c r="D25">
        <f t="shared" si="5"/>
        <v>0</v>
      </c>
      <c r="E25">
        <f t="shared" si="5"/>
        <v>0</v>
      </c>
      <c r="F25">
        <f t="shared" si="5"/>
        <v>1</v>
      </c>
    </row>
    <row r="27" spans="1:6">
      <c r="A27" t="s">
        <v>22</v>
      </c>
      <c r="B27" t="s">
        <v>27</v>
      </c>
    </row>
    <row r="28" spans="1:6">
      <c r="A28" t="s">
        <v>13</v>
      </c>
      <c r="B28" t="s">
        <v>23</v>
      </c>
      <c r="C28" t="s">
        <v>24</v>
      </c>
      <c r="D28" t="s">
        <v>25</v>
      </c>
      <c r="E28" t="s">
        <v>26</v>
      </c>
    </row>
    <row r="29" spans="1:6">
      <c r="A29" t="s">
        <v>14</v>
      </c>
      <c r="B29">
        <v>15</v>
      </c>
      <c r="C29" t="str">
        <f>A29&amp;B29</f>
        <v>牛芳15</v>
      </c>
      <c r="D29" t="str">
        <f>CONCATENATE(A29,"-",B29,"岁")</f>
        <v>牛芳-15岁</v>
      </c>
      <c r="E29" t="str">
        <f>CONCATENATE(A29,"-",B29,"-",1)</f>
        <v>牛芳-15-1</v>
      </c>
    </row>
    <row r="30" spans="1:6">
      <c r="A30" t="s">
        <v>15</v>
      </c>
      <c r="B30">
        <v>17</v>
      </c>
      <c r="C30" t="str">
        <f t="shared" ref="C30:C35" si="7">A30&amp;B30</f>
        <v>周行17</v>
      </c>
      <c r="D30" t="str">
        <f t="shared" ref="D30:D35" si="8">CONCATENATE(A30,"-",B30,"岁")</f>
        <v>周行-17岁</v>
      </c>
      <c r="E30" t="str">
        <f t="shared" ref="E30:E35" si="9">CONCATENATE(A30,"-",B30,"-",1)</f>
        <v>周行-17-1</v>
      </c>
    </row>
    <row r="31" spans="1:6">
      <c r="A31" t="s">
        <v>16</v>
      </c>
      <c r="B31">
        <v>16</v>
      </c>
      <c r="C31" t="str">
        <f t="shared" si="7"/>
        <v>周花花16</v>
      </c>
      <c r="D31" t="str">
        <f t="shared" si="8"/>
        <v>周花花-16岁</v>
      </c>
      <c r="E31" t="str">
        <f t="shared" si="9"/>
        <v>周花花-16-1</v>
      </c>
    </row>
    <row r="32" spans="1:6">
      <c r="A32" t="s">
        <v>17</v>
      </c>
      <c r="B32">
        <v>20</v>
      </c>
      <c r="C32" t="str">
        <f t="shared" si="7"/>
        <v>吴天20</v>
      </c>
      <c r="D32" t="str">
        <f t="shared" si="8"/>
        <v>吴天-20岁</v>
      </c>
      <c r="E32" t="str">
        <f t="shared" si="9"/>
        <v>吴天-20-1</v>
      </c>
    </row>
    <row r="33" spans="1:5">
      <c r="A33" t="s">
        <v>18</v>
      </c>
      <c r="B33">
        <v>25</v>
      </c>
      <c r="C33" t="str">
        <f t="shared" si="7"/>
        <v>张三25</v>
      </c>
      <c r="D33" t="str">
        <f t="shared" si="8"/>
        <v>张三-25岁</v>
      </c>
      <c r="E33" t="str">
        <f t="shared" si="9"/>
        <v>张三-25-1</v>
      </c>
    </row>
    <row r="34" spans="1:5">
      <c r="A34" t="s">
        <v>19</v>
      </c>
      <c r="B34">
        <v>21</v>
      </c>
      <c r="C34" t="str">
        <f t="shared" si="7"/>
        <v>李四21</v>
      </c>
      <c r="D34" t="str">
        <f t="shared" si="8"/>
        <v>李四-21岁</v>
      </c>
      <c r="E34" t="str">
        <f t="shared" si="9"/>
        <v>李四-21-1</v>
      </c>
    </row>
    <row r="35" spans="1:5">
      <c r="A35" t="s">
        <v>20</v>
      </c>
      <c r="B35">
        <v>24</v>
      </c>
      <c r="C35" t="str">
        <f t="shared" si="7"/>
        <v>王五24</v>
      </c>
      <c r="D35" t="str">
        <f t="shared" si="8"/>
        <v>王五-24岁</v>
      </c>
      <c r="E35" t="str">
        <f t="shared" si="9"/>
        <v>王五-24-1</v>
      </c>
    </row>
    <row r="37" spans="1:5">
      <c r="A37" t="s">
        <v>29</v>
      </c>
      <c r="B37" t="s">
        <v>28</v>
      </c>
      <c r="C37" t="s">
        <v>13</v>
      </c>
      <c r="D37" t="s">
        <v>39</v>
      </c>
      <c r="E37" t="s">
        <v>40</v>
      </c>
    </row>
    <row r="38" spans="1:5">
      <c r="A38" t="s">
        <v>30</v>
      </c>
      <c r="B38" t="s">
        <v>34</v>
      </c>
      <c r="C38" t="s">
        <v>14</v>
      </c>
      <c r="D38">
        <v>100</v>
      </c>
      <c r="E38">
        <f>--(A38&amp;B38=A38&amp;B38)*D38</f>
        <v>100</v>
      </c>
    </row>
    <row r="39" spans="1:5">
      <c r="A39" t="s">
        <v>31</v>
      </c>
      <c r="B39" t="s">
        <v>35</v>
      </c>
      <c r="C39" t="s">
        <v>15</v>
      </c>
      <c r="D39">
        <v>80</v>
      </c>
      <c r="E39">
        <f t="shared" ref="E39:E45" si="10">--(A39&amp;B39="1年级2班")*D39</f>
        <v>0</v>
      </c>
    </row>
    <row r="40" spans="1:5">
      <c r="A40" t="s">
        <v>32</v>
      </c>
      <c r="B40" t="s">
        <v>36</v>
      </c>
      <c r="C40" t="s">
        <v>16</v>
      </c>
      <c r="D40">
        <v>65</v>
      </c>
      <c r="E40">
        <f t="shared" si="10"/>
        <v>0</v>
      </c>
    </row>
    <row r="41" spans="1:5">
      <c r="A41" t="s">
        <v>33</v>
      </c>
      <c r="B41" t="s">
        <v>37</v>
      </c>
      <c r="C41" t="s">
        <v>17</v>
      </c>
      <c r="D41">
        <v>76</v>
      </c>
      <c r="E41">
        <f t="shared" si="10"/>
        <v>0</v>
      </c>
    </row>
    <row r="42" spans="1:5">
      <c r="A42" t="s">
        <v>33</v>
      </c>
      <c r="B42" t="s">
        <v>36</v>
      </c>
      <c r="C42" t="s">
        <v>18</v>
      </c>
      <c r="D42">
        <v>95</v>
      </c>
      <c r="E42">
        <f t="shared" si="10"/>
        <v>0</v>
      </c>
    </row>
    <row r="43" spans="1:5">
      <c r="A43" t="s">
        <v>32</v>
      </c>
      <c r="B43" t="s">
        <v>34</v>
      </c>
      <c r="C43" t="s">
        <v>19</v>
      </c>
      <c r="D43">
        <v>96</v>
      </c>
      <c r="E43">
        <f t="shared" si="10"/>
        <v>0</v>
      </c>
    </row>
    <row r="44" spans="1:5">
      <c r="A44" t="s">
        <v>33</v>
      </c>
      <c r="B44" t="s">
        <v>36</v>
      </c>
      <c r="C44" t="s">
        <v>20</v>
      </c>
      <c r="D44">
        <v>85</v>
      </c>
      <c r="E44">
        <f t="shared" si="10"/>
        <v>0</v>
      </c>
    </row>
    <row r="45" spans="1:5">
      <c r="A45" t="s">
        <v>30</v>
      </c>
      <c r="B45" t="s">
        <v>36</v>
      </c>
      <c r="C45" t="s">
        <v>38</v>
      </c>
      <c r="D45">
        <v>77</v>
      </c>
      <c r="E45">
        <f t="shared" si="10"/>
        <v>0</v>
      </c>
    </row>
    <row r="47" spans="1:5">
      <c r="A47" t="s">
        <v>41</v>
      </c>
    </row>
    <row r="50" spans="1:8">
      <c r="A50" t="s">
        <v>13</v>
      </c>
      <c r="B50" t="s">
        <v>42</v>
      </c>
      <c r="C50" t="s">
        <v>43</v>
      </c>
      <c r="D50" t="s">
        <v>44</v>
      </c>
      <c r="E50" t="s">
        <v>45</v>
      </c>
      <c r="F50" t="s">
        <v>46</v>
      </c>
      <c r="G50" t="s">
        <v>47</v>
      </c>
      <c r="H50" t="s">
        <v>52</v>
      </c>
    </row>
    <row r="51" spans="1:8">
      <c r="A51" t="s">
        <v>14</v>
      </c>
      <c r="B51">
        <v>3000</v>
      </c>
      <c r="C51">
        <v>100</v>
      </c>
      <c r="D51">
        <v>500</v>
      </c>
      <c r="E51">
        <v>100</v>
      </c>
      <c r="F51">
        <v>0</v>
      </c>
      <c r="G51">
        <f>SUM({3000,100,500,100,0}*{1,-1,1,1,-1})</f>
        <v>3500</v>
      </c>
      <c r="H51" s="4">
        <f>G51</f>
        <v>3500</v>
      </c>
    </row>
    <row r="52" spans="1:8">
      <c r="A52" t="s">
        <v>15</v>
      </c>
      <c r="B52">
        <v>3000</v>
      </c>
      <c r="C52">
        <v>100</v>
      </c>
      <c r="D52">
        <v>500</v>
      </c>
      <c r="E52">
        <v>100</v>
      </c>
      <c r="F52">
        <v>50</v>
      </c>
      <c r="G52">
        <f t="array" ref="G52">SUM(B52:F52*{1,-1,1,1,-1})</f>
        <v>3450</v>
      </c>
      <c r="H52" s="4">
        <f t="shared" ref="H52:H57" si="11">G52</f>
        <v>3450</v>
      </c>
    </row>
    <row r="53" spans="1:8">
      <c r="A53" t="s">
        <v>16</v>
      </c>
      <c r="B53">
        <v>3000</v>
      </c>
      <c r="C53">
        <v>50</v>
      </c>
      <c r="D53">
        <v>1000</v>
      </c>
      <c r="E53">
        <v>100</v>
      </c>
      <c r="F53">
        <v>0</v>
      </c>
      <c r="G53">
        <f t="array" ref="G53">SUM(B53:F53*{1,-1,1,1,-1})</f>
        <v>4050</v>
      </c>
      <c r="H53" s="4">
        <f t="shared" si="11"/>
        <v>4050</v>
      </c>
    </row>
    <row r="54" spans="1:8">
      <c r="A54" t="s">
        <v>17</v>
      </c>
      <c r="B54">
        <v>3000</v>
      </c>
      <c r="C54">
        <v>100</v>
      </c>
      <c r="D54">
        <v>500</v>
      </c>
      <c r="E54">
        <v>100</v>
      </c>
      <c r="F54">
        <v>0</v>
      </c>
      <c r="G54">
        <f t="array" ref="G54">SUM(B54:F54*{1,-1,1,1,-1})</f>
        <v>3500</v>
      </c>
      <c r="H54" s="4">
        <f t="shared" si="11"/>
        <v>3500</v>
      </c>
    </row>
    <row r="55" spans="1:8">
      <c r="A55" t="s">
        <v>18</v>
      </c>
      <c r="B55">
        <v>3000</v>
      </c>
      <c r="C55">
        <v>100</v>
      </c>
      <c r="D55">
        <v>1000</v>
      </c>
      <c r="E55">
        <v>100</v>
      </c>
      <c r="F55">
        <v>0</v>
      </c>
      <c r="G55">
        <f t="array" ref="G55">SUM(B55:F55*{1,-1,1,1,-1})</f>
        <v>4000</v>
      </c>
      <c r="H55" s="4">
        <f t="shared" si="11"/>
        <v>4000</v>
      </c>
    </row>
    <row r="56" spans="1:8">
      <c r="A56" t="s">
        <v>19</v>
      </c>
      <c r="B56">
        <v>3000</v>
      </c>
      <c r="C56">
        <v>100</v>
      </c>
      <c r="D56">
        <v>1000</v>
      </c>
      <c r="E56">
        <v>100</v>
      </c>
      <c r="F56">
        <v>0</v>
      </c>
      <c r="G56">
        <f t="array" ref="G56">SUM(B56:F56*{1,-1,1,1,-1})</f>
        <v>4000</v>
      </c>
      <c r="H56" s="4">
        <f t="shared" si="11"/>
        <v>4000</v>
      </c>
    </row>
    <row r="57" spans="1:8">
      <c r="A57" t="s">
        <v>20</v>
      </c>
      <c r="B57">
        <v>3000</v>
      </c>
      <c r="C57">
        <v>100</v>
      </c>
      <c r="D57">
        <v>500</v>
      </c>
      <c r="E57">
        <v>100</v>
      </c>
      <c r="F57">
        <v>50</v>
      </c>
      <c r="G57">
        <f t="array" ref="G57">SUM(B57:F57*{1,-1,1,1,-1})</f>
        <v>3450</v>
      </c>
      <c r="H57" s="4">
        <f t="shared" si="11"/>
        <v>3450</v>
      </c>
    </row>
    <row r="60" spans="1:8">
      <c r="A60" t="s">
        <v>13</v>
      </c>
      <c r="B60" t="s">
        <v>53</v>
      </c>
      <c r="C60" t="s">
        <v>54</v>
      </c>
      <c r="D60" t="s">
        <v>55</v>
      </c>
    </row>
    <row r="61" spans="1:8">
      <c r="A61" s="3" t="s">
        <v>14</v>
      </c>
      <c r="B61">
        <v>95</v>
      </c>
      <c r="C61">
        <v>100</v>
      </c>
      <c r="D61">
        <v>100</v>
      </c>
      <c r="E61" s="3"/>
    </row>
    <row r="62" spans="1:8">
      <c r="A62" s="3" t="s">
        <v>15</v>
      </c>
      <c r="B62">
        <v>94</v>
      </c>
      <c r="C62">
        <v>100</v>
      </c>
      <c r="D62">
        <v>95</v>
      </c>
      <c r="E62" s="3"/>
    </row>
    <row r="63" spans="1:8">
      <c r="A63" s="3" t="s">
        <v>16</v>
      </c>
      <c r="B63">
        <v>86</v>
      </c>
      <c r="C63">
        <v>98</v>
      </c>
      <c r="D63">
        <v>86</v>
      </c>
      <c r="E63" s="3"/>
    </row>
    <row r="64" spans="1:8">
      <c r="A64" s="3" t="s">
        <v>17</v>
      </c>
      <c r="B64">
        <v>81</v>
      </c>
      <c r="C64">
        <v>97</v>
      </c>
      <c r="D64">
        <v>98</v>
      </c>
      <c r="E64" s="3"/>
    </row>
    <row r="65" spans="1:5">
      <c r="A65" s="3" t="s">
        <v>18</v>
      </c>
      <c r="B65">
        <v>50</v>
      </c>
      <c r="C65">
        <v>65</v>
      </c>
      <c r="D65">
        <v>87</v>
      </c>
      <c r="E65" s="3"/>
    </row>
    <row r="66" spans="1:5">
      <c r="A66" s="3" t="s">
        <v>19</v>
      </c>
      <c r="B66">
        <v>76</v>
      </c>
      <c r="C66">
        <v>42</v>
      </c>
      <c r="D66">
        <v>88</v>
      </c>
      <c r="E66" s="3"/>
    </row>
    <row r="67" spans="1:5">
      <c r="A67" s="3" t="s">
        <v>20</v>
      </c>
      <c r="B67">
        <v>50</v>
      </c>
      <c r="C67">
        <v>88</v>
      </c>
      <c r="D67">
        <v>90</v>
      </c>
      <c r="E67" s="3"/>
    </row>
    <row r="70" spans="1:5">
      <c r="A70" s="3" t="s">
        <v>2</v>
      </c>
      <c r="B70" s="3" t="s">
        <v>3</v>
      </c>
      <c r="E70" t="s">
        <v>59</v>
      </c>
    </row>
    <row r="71" spans="1:5">
      <c r="A71" s="3">
        <v>1</v>
      </c>
      <c r="B71" s="3">
        <v>12</v>
      </c>
      <c r="C71">
        <f>A71*B71</f>
        <v>12</v>
      </c>
      <c r="E71">
        <f t="array" ref="E71">SUM(A71:A74*B71:B74)</f>
        <v>679</v>
      </c>
    </row>
    <row r="72" spans="1:5">
      <c r="A72" s="3">
        <v>2</v>
      </c>
      <c r="B72" s="3">
        <f t="shared" ref="B72:B74" si="12">A72*$B$1</f>
        <v>46</v>
      </c>
      <c r="C72" s="3">
        <f t="shared" ref="C72:C74" si="13">A72*B72</f>
        <v>92</v>
      </c>
    </row>
    <row r="73" spans="1:5">
      <c r="A73" s="3">
        <v>3</v>
      </c>
      <c r="B73" s="3">
        <f t="shared" si="12"/>
        <v>69</v>
      </c>
      <c r="C73" s="3">
        <f t="shared" si="13"/>
        <v>207</v>
      </c>
    </row>
    <row r="74" spans="1:5">
      <c r="A74" s="3">
        <v>4</v>
      </c>
      <c r="B74" s="3">
        <f t="shared" si="12"/>
        <v>92</v>
      </c>
      <c r="C74" s="3">
        <f t="shared" si="13"/>
        <v>368</v>
      </c>
    </row>
    <row r="76" spans="1:5">
      <c r="A76" s="3" t="s">
        <v>13</v>
      </c>
      <c r="B76" s="3" t="s">
        <v>53</v>
      </c>
      <c r="D76" t="s">
        <v>56</v>
      </c>
    </row>
    <row r="77" spans="1:5">
      <c r="A77" s="3" t="s">
        <v>14</v>
      </c>
      <c r="B77" s="3">
        <v>95</v>
      </c>
      <c r="D77">
        <f t="array" ref="D77">SUM((B77:B83&gt;80)+0)</f>
        <v>4</v>
      </c>
    </row>
    <row r="78" spans="1:5">
      <c r="A78" s="3" t="s">
        <v>15</v>
      </c>
      <c r="B78" s="3">
        <v>94</v>
      </c>
    </row>
    <row r="79" spans="1:5">
      <c r="A79" s="3" t="s">
        <v>16</v>
      </c>
      <c r="B79" s="3">
        <v>86</v>
      </c>
      <c r="D79" t="s">
        <v>57</v>
      </c>
    </row>
    <row r="80" spans="1:5">
      <c r="A80" s="3" t="s">
        <v>17</v>
      </c>
      <c r="B80" s="3">
        <v>81</v>
      </c>
      <c r="D80">
        <f t="array" ref="D80">SUM(((B77:B83&gt;80)+0)*B77:B83)</f>
        <v>356</v>
      </c>
    </row>
    <row r="81" spans="1:7">
      <c r="A81" s="3" t="s">
        <v>18</v>
      </c>
      <c r="B81" s="3">
        <v>50</v>
      </c>
    </row>
    <row r="82" spans="1:7">
      <c r="A82" s="3" t="s">
        <v>19</v>
      </c>
      <c r="B82" s="3">
        <v>76</v>
      </c>
      <c r="D82" t="s">
        <v>58</v>
      </c>
    </row>
    <row r="83" spans="1:7">
      <c r="A83" s="3" t="s">
        <v>20</v>
      </c>
      <c r="B83" s="3">
        <v>50</v>
      </c>
      <c r="D83" s="3">
        <f>D80/D77</f>
        <v>89</v>
      </c>
    </row>
    <row r="85" spans="1:7">
      <c r="A85" s="3" t="s">
        <v>60</v>
      </c>
    </row>
    <row r="87" spans="1:7">
      <c r="A87" s="3" t="s">
        <v>61</v>
      </c>
      <c r="B87" s="3" t="s">
        <v>62</v>
      </c>
      <c r="C87" s="3" t="s">
        <v>63</v>
      </c>
      <c r="D87" s="3" t="s">
        <v>64</v>
      </c>
      <c r="E87" s="3" t="s">
        <v>65</v>
      </c>
      <c r="F87" s="3" t="s">
        <v>70</v>
      </c>
    </row>
    <row r="88" spans="1:7">
      <c r="A88" s="3" t="s">
        <v>66</v>
      </c>
      <c r="B88" s="3" t="s">
        <v>69</v>
      </c>
      <c r="C88" s="3" t="s">
        <v>69</v>
      </c>
      <c r="F88" s="5">
        <f t="array" ref="F88">COUNTA(B88:E88)/4</f>
        <v>0.5</v>
      </c>
    </row>
    <row r="89" spans="1:7">
      <c r="A89" s="3" t="s">
        <v>67</v>
      </c>
      <c r="B89" s="3" t="s">
        <v>69</v>
      </c>
      <c r="F89" s="5">
        <f t="array" ref="F89">COUNTA(B89:E89)/4</f>
        <v>0.25</v>
      </c>
    </row>
    <row r="90" spans="1:7">
      <c r="A90" s="3" t="s">
        <v>68</v>
      </c>
      <c r="B90" s="3" t="s">
        <v>69</v>
      </c>
      <c r="C90" s="3" t="s">
        <v>69</v>
      </c>
      <c r="D90" s="3" t="s">
        <v>69</v>
      </c>
      <c r="F90" s="5">
        <f t="array" ref="F90">COUNTA(B90:E90)/4</f>
        <v>0.75</v>
      </c>
    </row>
    <row r="93" spans="1:7">
      <c r="A93" s="3" t="s">
        <v>71</v>
      </c>
    </row>
    <row r="95" spans="1:7">
      <c r="A95" s="3" t="s">
        <v>72</v>
      </c>
      <c r="B95" s="3" t="s">
        <v>73</v>
      </c>
      <c r="C95" s="3" t="s">
        <v>74</v>
      </c>
      <c r="D95" s="3" t="s">
        <v>75</v>
      </c>
      <c r="F95" s="3" t="s">
        <v>80</v>
      </c>
    </row>
    <row r="96" spans="1:7">
      <c r="A96" s="3" t="s">
        <v>76</v>
      </c>
      <c r="C96">
        <v>100</v>
      </c>
      <c r="D96">
        <f>MAX(B96)*MAX(C96)</f>
        <v>0</v>
      </c>
      <c r="F96" s="3" t="s">
        <v>76</v>
      </c>
      <c r="G96">
        <f t="array" ref="G96">MAX((F96=$A$96:$A$103)*$D$96:$D$103)</f>
        <v>1716</v>
      </c>
    </row>
    <row r="97" spans="1:7">
      <c r="A97" s="3" t="s">
        <v>77</v>
      </c>
      <c r="B97">
        <v>37</v>
      </c>
      <c r="C97">
        <v>50</v>
      </c>
      <c r="D97" s="3">
        <f t="shared" ref="D97:D103" si="14">MAX(B97)*MAX(C97)</f>
        <v>1850</v>
      </c>
      <c r="F97" s="3" t="s">
        <v>77</v>
      </c>
      <c r="G97" s="3">
        <f t="array" ref="G97">MAX((F97=$A$96:$A$103)*$D$96:$D$103)</f>
        <v>1850</v>
      </c>
    </row>
    <row r="98" spans="1:7">
      <c r="A98" s="3" t="s">
        <v>78</v>
      </c>
      <c r="B98">
        <v>150</v>
      </c>
      <c r="C98" s="3" t="s">
        <v>79</v>
      </c>
      <c r="D98" s="3">
        <f t="shared" si="14"/>
        <v>0</v>
      </c>
      <c r="F98" s="3" t="s">
        <v>78</v>
      </c>
      <c r="G98" s="3">
        <f t="array" ref="G98">MAX((F98=$A$96:$A$103)*$D$96:$D$103)</f>
        <v>2500</v>
      </c>
    </row>
    <row r="99" spans="1:7">
      <c r="A99" s="3" t="s">
        <v>78</v>
      </c>
      <c r="B99">
        <v>50</v>
      </c>
      <c r="C99">
        <v>50</v>
      </c>
      <c r="D99" s="3">
        <f t="shared" si="14"/>
        <v>2500</v>
      </c>
    </row>
    <row r="100" spans="1:7">
      <c r="A100" s="3" t="s">
        <v>78</v>
      </c>
      <c r="B100">
        <v>65</v>
      </c>
      <c r="C100">
        <v>34</v>
      </c>
      <c r="D100" s="3">
        <f t="shared" si="14"/>
        <v>2210</v>
      </c>
    </row>
    <row r="101" spans="1:7">
      <c r="A101" s="3" t="s">
        <v>76</v>
      </c>
      <c r="B101">
        <v>52</v>
      </c>
      <c r="C101">
        <v>33</v>
      </c>
      <c r="D101" s="3">
        <f t="shared" si="14"/>
        <v>1716</v>
      </c>
    </row>
    <row r="102" spans="1:7">
      <c r="A102" s="3" t="s">
        <v>77</v>
      </c>
      <c r="B102">
        <v>15</v>
      </c>
      <c r="C102">
        <v>86</v>
      </c>
      <c r="D102" s="3">
        <f t="shared" si="14"/>
        <v>1290</v>
      </c>
    </row>
    <row r="103" spans="1:7">
      <c r="A103" s="3" t="s">
        <v>77</v>
      </c>
      <c r="B103">
        <v>77</v>
      </c>
      <c r="C103">
        <v>10</v>
      </c>
      <c r="D103" s="3">
        <f t="shared" si="14"/>
        <v>770</v>
      </c>
    </row>
    <row r="106" spans="1:7">
      <c r="A106" s="3" t="s">
        <v>81</v>
      </c>
    </row>
    <row r="108" spans="1:7">
      <c r="A108" s="3" t="s">
        <v>82</v>
      </c>
      <c r="B108" s="3" t="s">
        <v>83</v>
      </c>
      <c r="C108" s="3" t="s">
        <v>84</v>
      </c>
      <c r="D108" s="3" t="s">
        <v>85</v>
      </c>
    </row>
    <row r="109" spans="1:7">
      <c r="A109" s="1">
        <v>41432</v>
      </c>
      <c r="B109">
        <v>4.5</v>
      </c>
      <c r="C109">
        <v>3.9</v>
      </c>
      <c r="D109">
        <f>SUM(MIN(B109,4),MIN(C109,4))</f>
        <v>7.9</v>
      </c>
    </row>
    <row r="110" spans="1:7">
      <c r="A110" s="1">
        <v>41433</v>
      </c>
      <c r="B110">
        <v>4.7</v>
      </c>
      <c r="C110">
        <v>6</v>
      </c>
      <c r="D110" s="3">
        <f t="shared" ref="D110:D113" si="15">SUM(MIN(B110,4),MIN(C110,4))</f>
        <v>8</v>
      </c>
    </row>
    <row r="111" spans="1:7">
      <c r="A111" s="1">
        <v>41434</v>
      </c>
      <c r="B111">
        <v>5</v>
      </c>
      <c r="C111">
        <v>3</v>
      </c>
      <c r="D111" s="3">
        <f t="shared" si="15"/>
        <v>7</v>
      </c>
    </row>
    <row r="112" spans="1:7">
      <c r="A112" s="1">
        <v>41435</v>
      </c>
      <c r="B112">
        <v>3</v>
      </c>
      <c r="C112">
        <v>5</v>
      </c>
      <c r="D112" s="3">
        <f t="shared" si="15"/>
        <v>7</v>
      </c>
    </row>
    <row r="113" spans="1:7">
      <c r="A113" s="1">
        <v>41436</v>
      </c>
      <c r="B113">
        <v>3.3</v>
      </c>
      <c r="C113">
        <v>7</v>
      </c>
      <c r="D113" s="3">
        <f t="shared" si="15"/>
        <v>7.3</v>
      </c>
    </row>
    <row r="114" spans="1:7">
      <c r="A114" s="1">
        <v>41437</v>
      </c>
      <c r="D114" s="3">
        <f>SUM(MIN(--B114,4),MIN(--C114,4))</f>
        <v>0</v>
      </c>
    </row>
    <row r="116" spans="1:7">
      <c r="A116" s="3" t="s">
        <v>1</v>
      </c>
      <c r="B116" s="3" t="s">
        <v>53</v>
      </c>
      <c r="C116" s="3" t="s">
        <v>54</v>
      </c>
      <c r="D116" s="3" t="s">
        <v>86</v>
      </c>
      <c r="E116" s="3" t="s">
        <v>87</v>
      </c>
    </row>
    <row r="117" spans="1:7">
      <c r="A117" s="3" t="s">
        <v>14</v>
      </c>
      <c r="B117" s="3">
        <v>95</v>
      </c>
      <c r="C117" s="3">
        <v>100</v>
      </c>
      <c r="D117" s="6">
        <f>--(MIN(B117:C117,90)=90)</f>
        <v>1</v>
      </c>
      <c r="E117" s="7">
        <f>(B117&gt;90)*(C117&gt;90)</f>
        <v>1</v>
      </c>
    </row>
    <row r="118" spans="1:7">
      <c r="A118" s="3" t="s">
        <v>15</v>
      </c>
      <c r="B118" s="3">
        <v>94</v>
      </c>
      <c r="C118" s="3">
        <v>100</v>
      </c>
      <c r="D118" s="6">
        <f t="shared" ref="D118:D123" si="16">--(MIN(B118:C118,90)=90)</f>
        <v>1</v>
      </c>
      <c r="E118" s="7">
        <f t="shared" ref="E118:E123" si="17">(B118&gt;90)*(C118&gt;90)</f>
        <v>1</v>
      </c>
    </row>
    <row r="119" spans="1:7">
      <c r="A119" s="3" t="s">
        <v>16</v>
      </c>
      <c r="B119" s="3">
        <v>86</v>
      </c>
      <c r="C119" s="3">
        <v>98</v>
      </c>
      <c r="D119" s="6">
        <f t="shared" si="16"/>
        <v>0</v>
      </c>
      <c r="E119" s="7">
        <f t="shared" si="17"/>
        <v>0</v>
      </c>
    </row>
    <row r="120" spans="1:7">
      <c r="A120" s="3" t="s">
        <v>17</v>
      </c>
      <c r="B120" s="3">
        <v>81</v>
      </c>
      <c r="C120" s="3">
        <v>97</v>
      </c>
      <c r="D120" s="6">
        <f t="shared" si="16"/>
        <v>0</v>
      </c>
      <c r="E120" s="7">
        <f t="shared" si="17"/>
        <v>0</v>
      </c>
    </row>
    <row r="121" spans="1:7">
      <c r="A121" s="3" t="s">
        <v>18</v>
      </c>
      <c r="B121" s="3">
        <v>50</v>
      </c>
      <c r="C121" s="3">
        <v>65</v>
      </c>
      <c r="D121" s="6">
        <f t="shared" si="16"/>
        <v>0</v>
      </c>
      <c r="E121" s="7">
        <f t="shared" si="17"/>
        <v>0</v>
      </c>
    </row>
    <row r="122" spans="1:7">
      <c r="A122" s="3" t="s">
        <v>19</v>
      </c>
      <c r="B122" s="3">
        <v>76</v>
      </c>
      <c r="C122" s="3">
        <v>42</v>
      </c>
      <c r="D122" s="6">
        <f t="shared" si="16"/>
        <v>0</v>
      </c>
      <c r="E122" s="7">
        <f t="shared" si="17"/>
        <v>0</v>
      </c>
    </row>
    <row r="123" spans="1:7">
      <c r="A123" s="3" t="s">
        <v>20</v>
      </c>
      <c r="B123" s="3">
        <v>50</v>
      </c>
      <c r="C123" s="3">
        <v>88</v>
      </c>
      <c r="D123" s="6">
        <f t="shared" si="16"/>
        <v>0</v>
      </c>
      <c r="E123" s="7">
        <f t="shared" si="17"/>
        <v>0</v>
      </c>
    </row>
    <row r="125" spans="1:7">
      <c r="A125" s="3" t="s">
        <v>88</v>
      </c>
    </row>
    <row r="127" spans="1:7">
      <c r="A127" s="3" t="s">
        <v>1</v>
      </c>
      <c r="B127" s="3" t="s">
        <v>53</v>
      </c>
      <c r="C127" s="3" t="s">
        <v>54</v>
      </c>
      <c r="D127" s="3" t="s">
        <v>89</v>
      </c>
      <c r="F127" s="3" t="s">
        <v>93</v>
      </c>
    </row>
    <row r="128" spans="1:7">
      <c r="A128" s="3" t="s">
        <v>90</v>
      </c>
      <c r="B128" s="3">
        <v>95</v>
      </c>
      <c r="C128" s="3">
        <v>100</v>
      </c>
      <c r="D128">
        <f>AVERAGE(B128:C128)</f>
        <v>97.5</v>
      </c>
      <c r="F128" s="3" t="s">
        <v>90</v>
      </c>
      <c r="G128">
        <f t="array" ref="G128">MAX((F128=$A$128:$A$134)*$D$128:$D$134)</f>
        <v>97.5</v>
      </c>
    </row>
    <row r="129" spans="1:7">
      <c r="A129" s="3" t="s">
        <v>90</v>
      </c>
      <c r="B129" s="3">
        <v>94</v>
      </c>
      <c r="C129" s="3">
        <v>100</v>
      </c>
      <c r="D129" s="3">
        <f t="shared" ref="D129:D134" si="18">AVERAGE(B129:C129)</f>
        <v>97</v>
      </c>
      <c r="F129" s="3" t="s">
        <v>92</v>
      </c>
      <c r="G129" s="3">
        <f t="array" ref="G129">MAX((F129=$A$128:$A$134)*$D$128:$D$134)</f>
        <v>69</v>
      </c>
    </row>
    <row r="130" spans="1:7">
      <c r="A130" s="3" t="s">
        <v>91</v>
      </c>
      <c r="B130" s="3">
        <v>86</v>
      </c>
      <c r="C130" s="3">
        <v>98</v>
      </c>
      <c r="D130" s="3">
        <f t="shared" si="18"/>
        <v>92</v>
      </c>
      <c r="F130" s="3" t="s">
        <v>91</v>
      </c>
      <c r="G130" s="3">
        <f t="array" ref="G130">MAX((F130=$A$128:$A$134)*$D$128:$D$134)</f>
        <v>92</v>
      </c>
    </row>
    <row r="131" spans="1:7">
      <c r="A131" s="3" t="s">
        <v>91</v>
      </c>
      <c r="B131" s="3">
        <v>81</v>
      </c>
      <c r="C131" s="3">
        <v>97</v>
      </c>
      <c r="D131" s="3">
        <f t="shared" si="18"/>
        <v>89</v>
      </c>
    </row>
    <row r="132" spans="1:7">
      <c r="A132" s="3" t="s">
        <v>91</v>
      </c>
      <c r="B132" s="3">
        <v>50</v>
      </c>
      <c r="C132" s="3">
        <v>65</v>
      </c>
      <c r="D132" s="3">
        <f t="shared" si="18"/>
        <v>57.5</v>
      </c>
    </row>
    <row r="133" spans="1:7">
      <c r="A133" s="3" t="s">
        <v>92</v>
      </c>
      <c r="B133" s="3">
        <v>76</v>
      </c>
      <c r="C133" s="3">
        <v>42</v>
      </c>
      <c r="D133" s="3">
        <f t="shared" si="18"/>
        <v>59</v>
      </c>
    </row>
    <row r="134" spans="1:7">
      <c r="A134" s="3" t="s">
        <v>92</v>
      </c>
      <c r="B134" s="3">
        <v>50</v>
      </c>
      <c r="C134" s="3">
        <v>88</v>
      </c>
      <c r="D134" s="3">
        <f t="shared" si="18"/>
        <v>69</v>
      </c>
    </row>
    <row r="136" spans="1:7">
      <c r="A136" s="3" t="s">
        <v>98</v>
      </c>
    </row>
    <row r="137" spans="1:7">
      <c r="A137" s="3" t="s">
        <v>1</v>
      </c>
      <c r="B137" s="3" t="s">
        <v>94</v>
      </c>
      <c r="C137" s="3" t="s">
        <v>95</v>
      </c>
      <c r="D137" s="3" t="s">
        <v>97</v>
      </c>
    </row>
    <row r="138" spans="1:7">
      <c r="A138" s="3" t="s">
        <v>90</v>
      </c>
      <c r="B138">
        <v>2300</v>
      </c>
      <c r="D138">
        <f>AVERAGE((C138="是"),1)*100+B138</f>
        <v>2350</v>
      </c>
    </row>
    <row r="139" spans="1:7">
      <c r="A139" s="3" t="s">
        <v>90</v>
      </c>
      <c r="B139">
        <v>4500</v>
      </c>
      <c r="C139" s="3" t="s">
        <v>96</v>
      </c>
      <c r="D139" s="3">
        <f t="shared" ref="D139:D144" si="19">AVERAGE((C139="是"),1)*100+B139</f>
        <v>4600</v>
      </c>
    </row>
    <row r="140" spans="1:7">
      <c r="A140" s="3" t="s">
        <v>91</v>
      </c>
      <c r="B140">
        <v>6500</v>
      </c>
      <c r="D140" s="3">
        <f t="shared" si="19"/>
        <v>6550</v>
      </c>
    </row>
    <row r="141" spans="1:7">
      <c r="A141" s="3" t="s">
        <v>91</v>
      </c>
      <c r="B141">
        <v>3800</v>
      </c>
      <c r="D141" s="3">
        <f t="shared" si="19"/>
        <v>3850</v>
      </c>
    </row>
    <row r="142" spans="1:7">
      <c r="A142" s="3" t="s">
        <v>91</v>
      </c>
      <c r="B142">
        <v>2700</v>
      </c>
      <c r="C142" s="3" t="s">
        <v>96</v>
      </c>
      <c r="D142" s="3">
        <f t="shared" si="19"/>
        <v>2800</v>
      </c>
    </row>
    <row r="143" spans="1:7">
      <c r="A143" s="3" t="s">
        <v>92</v>
      </c>
      <c r="B143">
        <v>5400</v>
      </c>
      <c r="D143" s="3">
        <f t="shared" si="19"/>
        <v>5450</v>
      </c>
    </row>
    <row r="144" spans="1:7">
      <c r="A144" s="3" t="s">
        <v>92</v>
      </c>
      <c r="B144">
        <v>2800</v>
      </c>
      <c r="C144" s="3" t="s">
        <v>96</v>
      </c>
      <c r="D144" s="3">
        <f t="shared" si="19"/>
        <v>2900</v>
      </c>
    </row>
    <row r="146" spans="1:5">
      <c r="A146" s="3" t="s">
        <v>99</v>
      </c>
    </row>
    <row r="148" spans="1:5">
      <c r="A148" s="3" t="s">
        <v>1</v>
      </c>
      <c r="B148" s="3" t="s">
        <v>94</v>
      </c>
      <c r="E148" s="3" t="s">
        <v>100</v>
      </c>
    </row>
    <row r="149" spans="1:5">
      <c r="A149" s="3" t="s">
        <v>90</v>
      </c>
      <c r="B149" s="3">
        <v>2300</v>
      </c>
      <c r="E149">
        <f t="array" ref="E149">SUM(IF(B149:B155&lt;3000,1,0))</f>
        <v>3</v>
      </c>
    </row>
    <row r="150" spans="1:5">
      <c r="A150" s="3" t="s">
        <v>90</v>
      </c>
      <c r="B150" s="3">
        <v>4500</v>
      </c>
    </row>
    <row r="151" spans="1:5">
      <c r="A151" s="3" t="s">
        <v>91</v>
      </c>
      <c r="B151" s="3">
        <v>6500</v>
      </c>
      <c r="E151" s="3" t="s">
        <v>101</v>
      </c>
    </row>
    <row r="152" spans="1:5">
      <c r="A152" s="3" t="s">
        <v>91</v>
      </c>
      <c r="B152" s="3">
        <v>3800</v>
      </c>
      <c r="E152">
        <f t="array" ref="E152">COUNT(IF(B149:B155&gt;5000,))</f>
        <v>2</v>
      </c>
    </row>
    <row r="153" spans="1:5">
      <c r="A153" s="3" t="s">
        <v>91</v>
      </c>
      <c r="B153" s="3">
        <v>2700</v>
      </c>
    </row>
    <row r="154" spans="1:5">
      <c r="A154" s="3" t="s">
        <v>92</v>
      </c>
      <c r="B154" s="3">
        <v>5400</v>
      </c>
    </row>
    <row r="155" spans="1:5">
      <c r="A155" s="3" t="s">
        <v>92</v>
      </c>
      <c r="B155" s="3">
        <v>2800</v>
      </c>
    </row>
    <row r="158" spans="1:5">
      <c r="A158" s="3" t="s">
        <v>107</v>
      </c>
    </row>
    <row r="159" spans="1:5">
      <c r="A159" s="3" t="s">
        <v>1</v>
      </c>
      <c r="B159" s="3" t="s">
        <v>102</v>
      </c>
      <c r="C159" s="3" t="s">
        <v>108</v>
      </c>
    </row>
    <row r="160" spans="1:5">
      <c r="A160" s="3" t="s">
        <v>14</v>
      </c>
      <c r="B160" s="3" t="s">
        <v>103</v>
      </c>
      <c r="C160" t="str">
        <f>IF(SUM(-(B160={"优","良"})),"及格","")</f>
        <v/>
      </c>
    </row>
    <row r="161" spans="1:6">
      <c r="A161" s="3" t="s">
        <v>15</v>
      </c>
      <c r="B161" s="3" t="s">
        <v>105</v>
      </c>
      <c r="C161" s="3" t="str">
        <f>IF(SUM(-(B161={"优","良"})),"及格","")</f>
        <v>及格</v>
      </c>
    </row>
    <row r="162" spans="1:6">
      <c r="A162" s="3" t="s">
        <v>16</v>
      </c>
      <c r="B162" s="3" t="s">
        <v>104</v>
      </c>
      <c r="C162" s="3" t="str">
        <f>IF(SUM(-(B162={"优","良"})),"及格","")</f>
        <v>及格</v>
      </c>
    </row>
    <row r="163" spans="1:6">
      <c r="A163" s="3" t="s">
        <v>17</v>
      </c>
      <c r="B163" s="3" t="s">
        <v>103</v>
      </c>
      <c r="C163" s="3" t="str">
        <f>IF(SUM(-(B163={"优","良"})),"及格","")</f>
        <v/>
      </c>
    </row>
    <row r="164" spans="1:6">
      <c r="A164" s="3" t="s">
        <v>18</v>
      </c>
      <c r="B164" s="3" t="s">
        <v>104</v>
      </c>
      <c r="C164" s="3" t="str">
        <f>IF(SUM(-(B164={"优","良"})),"及格","")</f>
        <v>及格</v>
      </c>
    </row>
    <row r="165" spans="1:6">
      <c r="A165" s="3" t="s">
        <v>19</v>
      </c>
      <c r="B165" s="3" t="s">
        <v>105</v>
      </c>
      <c r="C165" s="3" t="str">
        <f>IF(SUM(-(B165={"优","良"})),"及格","")</f>
        <v>及格</v>
      </c>
    </row>
    <row r="166" spans="1:6">
      <c r="A166" s="3" t="s">
        <v>20</v>
      </c>
      <c r="B166" s="3" t="s">
        <v>106</v>
      </c>
      <c r="C166" s="3" t="str">
        <f>IF(SUM(-(B166={"优","良"})),"及格","")</f>
        <v/>
      </c>
    </row>
    <row r="169" spans="1:6">
      <c r="A169" s="3" t="s">
        <v>114</v>
      </c>
    </row>
    <row r="170" spans="1:6">
      <c r="A170" s="3" t="s">
        <v>4</v>
      </c>
      <c r="B170" s="3" t="s">
        <v>109</v>
      </c>
      <c r="C170" s="3" t="s">
        <v>113</v>
      </c>
      <c r="E170" s="3" t="s">
        <v>109</v>
      </c>
      <c r="F170" s="3" t="s">
        <v>115</v>
      </c>
    </row>
    <row r="171" spans="1:6">
      <c r="A171" s="1">
        <v>41432</v>
      </c>
      <c r="B171" s="3" t="s">
        <v>110</v>
      </c>
      <c r="C171" s="3">
        <v>2300</v>
      </c>
      <c r="E171" s="3" t="s">
        <v>110</v>
      </c>
      <c r="F171">
        <f t="array" ref="F171">MIN(IF(E171=B$171:B$176,$C$171:$C$176))</f>
        <v>2300</v>
      </c>
    </row>
    <row r="172" spans="1:6">
      <c r="A172" s="1">
        <v>41433</v>
      </c>
      <c r="B172" s="3" t="s">
        <v>110</v>
      </c>
      <c r="C172" s="3">
        <v>4500</v>
      </c>
      <c r="E172" s="3" t="s">
        <v>111</v>
      </c>
      <c r="F172" s="3">
        <f t="array" ref="F172">MIN(IF(E172=B$171:B$176,$C$171:$C$176))</f>
        <v>3800</v>
      </c>
    </row>
    <row r="173" spans="1:6">
      <c r="A173" s="1">
        <v>41434</v>
      </c>
      <c r="B173" s="3" t="s">
        <v>111</v>
      </c>
      <c r="C173" s="3">
        <v>6500</v>
      </c>
      <c r="E173" s="3" t="s">
        <v>112</v>
      </c>
      <c r="F173" s="3">
        <f t="array" ref="F173">MIN(IF(E173=B$171:B$176,$C$171:$C$176))</f>
        <v>2700</v>
      </c>
    </row>
    <row r="174" spans="1:6">
      <c r="A174" s="1">
        <v>41435</v>
      </c>
      <c r="B174" s="3" t="s">
        <v>111</v>
      </c>
      <c r="C174" s="3">
        <v>3800</v>
      </c>
    </row>
    <row r="175" spans="1:6">
      <c r="A175" s="1">
        <v>41436</v>
      </c>
      <c r="B175" s="3" t="s">
        <v>112</v>
      </c>
      <c r="C175" s="3">
        <v>2700</v>
      </c>
    </row>
    <row r="176" spans="1:6">
      <c r="A176" s="1">
        <v>41437</v>
      </c>
      <c r="B176" s="3" t="s">
        <v>112</v>
      </c>
      <c r="C176" s="3">
        <v>5400</v>
      </c>
    </row>
    <row r="178" spans="1:3">
      <c r="A178" s="3" t="s">
        <v>127</v>
      </c>
    </row>
    <row r="179" spans="1:3">
      <c r="A179" s="3" t="s">
        <v>1</v>
      </c>
      <c r="B179" s="3" t="s">
        <v>116</v>
      </c>
      <c r="C179" s="3" t="s">
        <v>117</v>
      </c>
    </row>
    <row r="180" spans="1:3">
      <c r="A180" s="3" t="s">
        <v>14</v>
      </c>
      <c r="B180">
        <v>6</v>
      </c>
      <c r="C180" t="str">
        <f>IF(B180&gt;=10,1,IF(B180&gt;=5,2,IF(B180&gt;=2,3,4)))&amp;"级"</f>
        <v>2级</v>
      </c>
    </row>
    <row r="181" spans="1:3">
      <c r="A181" s="3" t="s">
        <v>15</v>
      </c>
      <c r="B181">
        <v>12</v>
      </c>
      <c r="C181" s="3" t="str">
        <f t="shared" ref="C181:C186" si="20">IF(B181&gt;=10,1,IF(B181&gt;=5,2,IF(B181&gt;=2,3,4)))&amp;"级"</f>
        <v>1级</v>
      </c>
    </row>
    <row r="182" spans="1:3">
      <c r="A182" s="3" t="s">
        <v>16</v>
      </c>
      <c r="B182">
        <v>3</v>
      </c>
      <c r="C182" s="3" t="str">
        <f t="shared" si="20"/>
        <v>3级</v>
      </c>
    </row>
    <row r="183" spans="1:3">
      <c r="A183" s="3" t="s">
        <v>17</v>
      </c>
      <c r="B183">
        <v>10</v>
      </c>
      <c r="C183" s="3" t="str">
        <f t="shared" si="20"/>
        <v>1级</v>
      </c>
    </row>
    <row r="184" spans="1:3">
      <c r="A184" s="3" t="s">
        <v>18</v>
      </c>
      <c r="B184">
        <v>9</v>
      </c>
      <c r="C184" s="3" t="str">
        <f t="shared" si="20"/>
        <v>2级</v>
      </c>
    </row>
    <row r="185" spans="1:3">
      <c r="A185" s="3" t="s">
        <v>19</v>
      </c>
      <c r="B185">
        <v>14</v>
      </c>
      <c r="C185" s="3" t="str">
        <f t="shared" si="20"/>
        <v>1级</v>
      </c>
    </row>
    <row r="186" spans="1:3">
      <c r="A186" s="3" t="s">
        <v>20</v>
      </c>
      <c r="B186">
        <v>10</v>
      </c>
      <c r="C186" s="3" t="str">
        <f t="shared" si="20"/>
        <v>1级</v>
      </c>
    </row>
    <row r="188" spans="1:3">
      <c r="A188" s="3" t="s">
        <v>118</v>
      </c>
      <c r="B188" s="3" t="s">
        <v>117</v>
      </c>
    </row>
    <row r="189" spans="1:3">
      <c r="A189" s="3" t="s">
        <v>119</v>
      </c>
      <c r="B189" s="3" t="s">
        <v>123</v>
      </c>
    </row>
    <row r="190" spans="1:3">
      <c r="A190" s="3" t="s">
        <v>120</v>
      </c>
      <c r="B190" s="3" t="s">
        <v>124</v>
      </c>
    </row>
    <row r="191" spans="1:3">
      <c r="A191" s="3" t="s">
        <v>121</v>
      </c>
      <c r="B191" s="3" t="s">
        <v>125</v>
      </c>
    </row>
    <row r="192" spans="1:3">
      <c r="A192" s="3" t="s">
        <v>122</v>
      </c>
      <c r="B192" s="3" t="s">
        <v>126</v>
      </c>
    </row>
    <row r="196" spans="1:7">
      <c r="A196" s="3" t="s">
        <v>134</v>
      </c>
    </row>
    <row r="197" spans="1:7">
      <c r="A197" s="3" t="s">
        <v>128</v>
      </c>
      <c r="B197" s="3" t="s">
        <v>129</v>
      </c>
      <c r="C197" s="3" t="s">
        <v>130</v>
      </c>
      <c r="D197" s="3" t="s">
        <v>131</v>
      </c>
      <c r="E197" s="3" t="s">
        <v>132</v>
      </c>
      <c r="F197" s="3" t="s">
        <v>133</v>
      </c>
      <c r="G197" s="3" t="s">
        <v>135</v>
      </c>
    </row>
    <row r="198" spans="1:7">
      <c r="A198" t="str">
        <f ca="1">"A"&amp;RANDBETWEEN(1,3)</f>
        <v>A1</v>
      </c>
      <c r="B198">
        <f ca="1">RANDBETWEEN(50,100)</f>
        <v>91</v>
      </c>
      <c r="C198">
        <f ca="1">RANDBETWEEN(50,100)</f>
        <v>59</v>
      </c>
      <c r="D198" t="str">
        <f ca="1">IF(MIN(B198:C198,80)=80,"优秀","")</f>
        <v/>
      </c>
      <c r="E198" s="6">
        <f ca="1">(B198&gt;=80)*(C198&gt;=80)</f>
        <v>0</v>
      </c>
      <c r="F198" s="3" t="str">
        <f t="shared" ref="F198:F205" ca="1" si="21">IF(B198&gt;=80,IF(C198&gt;=80,"优秀",""),"")</f>
        <v/>
      </c>
      <c r="G198" s="3" t="str">
        <f t="array" aca="1" ref="G198" ca="1">IF(SUM((B198:C198&gt;=80)-1),"","优秀")</f>
        <v/>
      </c>
    </row>
    <row r="199" spans="1:7">
      <c r="A199" s="3" t="str">
        <f t="shared" ref="A199:A205" ca="1" si="22">"A"&amp;RANDBETWEEN(1,3)</f>
        <v>A2</v>
      </c>
      <c r="B199" s="3">
        <f t="shared" ref="B199:C205" ca="1" si="23">RANDBETWEEN(50,100)</f>
        <v>63</v>
      </c>
      <c r="C199" s="3">
        <f t="shared" ca="1" si="23"/>
        <v>89</v>
      </c>
      <c r="D199" s="3" t="str">
        <f t="shared" ref="D199:D205" ca="1" si="24">IF(MIN(B199:C199,80)=80,"优秀","")</f>
        <v/>
      </c>
      <c r="E199" s="6">
        <f t="shared" ref="E199:E205" ca="1" si="25">(B199&gt;=80)*(C199&gt;=80)</f>
        <v>0</v>
      </c>
      <c r="F199" s="3" t="str">
        <f t="shared" ca="1" si="21"/>
        <v/>
      </c>
      <c r="G199" s="3" t="str">
        <f t="array" aca="1" ref="G199" ca="1">IF(SUM((B199:C199&gt;=80)-1),"","优秀")</f>
        <v/>
      </c>
    </row>
    <row r="200" spans="1:7">
      <c r="A200" s="3" t="str">
        <f t="shared" ca="1" si="22"/>
        <v>A2</v>
      </c>
      <c r="B200" s="3">
        <f t="shared" ca="1" si="23"/>
        <v>89</v>
      </c>
      <c r="C200" s="3">
        <f t="shared" ca="1" si="23"/>
        <v>53</v>
      </c>
      <c r="D200" s="3" t="str">
        <f t="shared" ca="1" si="24"/>
        <v/>
      </c>
      <c r="E200" s="6">
        <f t="shared" ca="1" si="25"/>
        <v>0</v>
      </c>
      <c r="F200" s="3" t="str">
        <f t="shared" ca="1" si="21"/>
        <v/>
      </c>
      <c r="G200" s="3" t="str">
        <f t="array" aca="1" ref="G200" ca="1">IF(SUM((B200:C200&gt;=80)-1),"","优秀")</f>
        <v/>
      </c>
    </row>
    <row r="201" spans="1:7">
      <c r="A201" s="3" t="str">
        <f t="shared" ca="1" si="22"/>
        <v>A3</v>
      </c>
      <c r="B201" s="3">
        <f t="shared" ca="1" si="23"/>
        <v>52</v>
      </c>
      <c r="C201" s="3">
        <f t="shared" ca="1" si="23"/>
        <v>53</v>
      </c>
      <c r="D201" s="3" t="str">
        <f t="shared" ca="1" si="24"/>
        <v/>
      </c>
      <c r="E201" s="6">
        <f t="shared" ca="1" si="25"/>
        <v>0</v>
      </c>
      <c r="F201" s="3" t="str">
        <f t="shared" ca="1" si="21"/>
        <v/>
      </c>
      <c r="G201" s="3" t="str">
        <f t="array" aca="1" ref="G201" ca="1">IF(SUM((B201:C201&gt;=80)-1),"","优秀")</f>
        <v/>
      </c>
    </row>
    <row r="202" spans="1:7">
      <c r="A202" s="3" t="str">
        <f t="shared" ca="1" si="22"/>
        <v>A2</v>
      </c>
      <c r="B202" s="3">
        <f t="shared" ca="1" si="23"/>
        <v>99</v>
      </c>
      <c r="C202" s="3">
        <f t="shared" ca="1" si="23"/>
        <v>85</v>
      </c>
      <c r="D202" s="3" t="str">
        <f t="shared" ca="1" si="24"/>
        <v>优秀</v>
      </c>
      <c r="E202" s="6">
        <f t="shared" ca="1" si="25"/>
        <v>1</v>
      </c>
      <c r="F202" s="3" t="str">
        <f t="shared" ca="1" si="21"/>
        <v>优秀</v>
      </c>
      <c r="G202" s="3" t="str">
        <f t="array" aca="1" ref="G202" ca="1">IF(SUM((B202:C202&gt;=80)-1),"","优秀")</f>
        <v>优秀</v>
      </c>
    </row>
    <row r="203" spans="1:7">
      <c r="A203" s="3" t="str">
        <f t="shared" ca="1" si="22"/>
        <v>A3</v>
      </c>
      <c r="B203" s="3">
        <f t="shared" ca="1" si="23"/>
        <v>67</v>
      </c>
      <c r="C203" s="3">
        <f t="shared" ca="1" si="23"/>
        <v>81</v>
      </c>
      <c r="D203" s="3" t="str">
        <f t="shared" ca="1" si="24"/>
        <v/>
      </c>
      <c r="E203" s="6">
        <f t="shared" ca="1" si="25"/>
        <v>0</v>
      </c>
      <c r="F203" s="3" t="str">
        <f t="shared" ca="1" si="21"/>
        <v/>
      </c>
      <c r="G203" s="3" t="str">
        <f t="array" aca="1" ref="G203" ca="1">IF(SUM((B203:C203&gt;=80)-1),"","优秀")</f>
        <v/>
      </c>
    </row>
    <row r="204" spans="1:7">
      <c r="A204" s="3" t="str">
        <f t="shared" ca="1" si="22"/>
        <v>A1</v>
      </c>
      <c r="B204" s="3">
        <f t="shared" ca="1" si="23"/>
        <v>57</v>
      </c>
      <c r="C204" s="3">
        <f t="shared" ca="1" si="23"/>
        <v>94</v>
      </c>
      <c r="D204" s="3" t="str">
        <f t="shared" ca="1" si="24"/>
        <v/>
      </c>
      <c r="E204" s="6">
        <f t="shared" ca="1" si="25"/>
        <v>0</v>
      </c>
      <c r="F204" s="3" t="str">
        <f t="shared" ca="1" si="21"/>
        <v/>
      </c>
      <c r="G204" s="3" t="str">
        <f t="array" aca="1" ref="G204" ca="1">IF(SUM((B204:C204&gt;=80)-1),"","优秀")</f>
        <v/>
      </c>
    </row>
    <row r="205" spans="1:7">
      <c r="A205" s="3" t="str">
        <f t="shared" ca="1" si="22"/>
        <v>A1</v>
      </c>
      <c r="B205" s="3">
        <f t="shared" ca="1" si="23"/>
        <v>92</v>
      </c>
      <c r="C205" s="3">
        <f t="shared" ca="1" si="23"/>
        <v>79</v>
      </c>
      <c r="D205" s="3" t="str">
        <f t="shared" ca="1" si="24"/>
        <v/>
      </c>
      <c r="E205" s="6">
        <f t="shared" ca="1" si="25"/>
        <v>0</v>
      </c>
      <c r="F205" s="3" t="str">
        <f t="shared" ca="1" si="21"/>
        <v/>
      </c>
      <c r="G205" s="3" t="str">
        <f t="array" aca="1" ref="G205" ca="1">IF(SUM((B205:C205&gt;=80)-1),"","优秀")</f>
        <v/>
      </c>
    </row>
    <row r="206" spans="1:7">
      <c r="G206" s="3" t="str">
        <f t="array" ref="G206">IF(SUM(-(B206:C206&lt;80)),"","优秀")</f>
        <v/>
      </c>
    </row>
    <row r="208" spans="1:7">
      <c r="A208" s="3" t="s">
        <v>136</v>
      </c>
      <c r="B208" s="3" t="s">
        <v>137</v>
      </c>
      <c r="C208" s="3" t="s">
        <v>142</v>
      </c>
    </row>
    <row r="209" spans="1:6">
      <c r="A209" s="1">
        <v>41426</v>
      </c>
      <c r="B209" s="3" t="s">
        <v>138</v>
      </c>
      <c r="C209">
        <f ca="1">RANDBETWEEN(1000,5000)</f>
        <v>3912</v>
      </c>
      <c r="D209">
        <f ca="1">C209</f>
        <v>3912</v>
      </c>
      <c r="E209">
        <f t="array" aca="1" ref="E209:E221" ca="1">SUM(($A$209:$A$221&lt;&gt;$A$208:$A$220)*($A$209:$A$221=$A$210:$A$222)*$C$209:$C$221)</f>
        <v>10505</v>
      </c>
      <c r="F209">
        <f t="array" aca="1" ref="F209" ca="1">SUM(($A$209:$A$221&lt;&gt;$A$208:$A$220)*($A$209:$A$221=$A$210:$A$222)*$C$209:$C$221)</f>
        <v>10505</v>
      </c>
    </row>
    <row r="210" spans="1:6">
      <c r="A210" s="1">
        <v>41426</v>
      </c>
      <c r="B210" s="3" t="s">
        <v>139</v>
      </c>
      <c r="C210" s="3">
        <f t="shared" ref="C210:C221" ca="1" si="26">RANDBETWEEN(1000,5000)</f>
        <v>4386</v>
      </c>
      <c r="D210" s="3"/>
      <c r="E210" s="3">
        <f ca="1"/>
        <v>10505</v>
      </c>
    </row>
    <row r="211" spans="1:6">
      <c r="A211" s="1">
        <v>41426</v>
      </c>
      <c r="B211" s="3" t="s">
        <v>138</v>
      </c>
      <c r="C211" s="3">
        <f t="shared" ca="1" si="26"/>
        <v>2362</v>
      </c>
      <c r="D211" s="3"/>
      <c r="E211" s="3">
        <f ca="1"/>
        <v>10505</v>
      </c>
    </row>
    <row r="212" spans="1:6">
      <c r="A212" s="1">
        <v>41426</v>
      </c>
      <c r="B212" s="3" t="s">
        <v>140</v>
      </c>
      <c r="C212" s="3">
        <f t="shared" ca="1" si="26"/>
        <v>2634</v>
      </c>
      <c r="D212" s="3"/>
      <c r="E212" s="3">
        <f ca="1"/>
        <v>10505</v>
      </c>
    </row>
    <row r="213" spans="1:6">
      <c r="A213" s="1">
        <v>41427</v>
      </c>
      <c r="B213" s="3" t="s">
        <v>141</v>
      </c>
      <c r="C213" s="3">
        <f t="shared" ca="1" si="26"/>
        <v>3341</v>
      </c>
      <c r="D213" s="3">
        <f t="shared" ref="D213:D217" ca="1" si="27">C213</f>
        <v>3341</v>
      </c>
      <c r="E213" s="3">
        <f ca="1"/>
        <v>10505</v>
      </c>
    </row>
    <row r="214" spans="1:6">
      <c r="A214" s="1">
        <v>41427</v>
      </c>
      <c r="B214" s="3" t="s">
        <v>139</v>
      </c>
      <c r="C214" s="3">
        <f t="shared" ca="1" si="26"/>
        <v>1842</v>
      </c>
      <c r="D214" s="3"/>
      <c r="E214" s="3">
        <f ca="1"/>
        <v>10505</v>
      </c>
    </row>
    <row r="215" spans="1:6">
      <c r="A215" s="1">
        <v>41427</v>
      </c>
      <c r="B215" s="3" t="s">
        <v>138</v>
      </c>
      <c r="C215" s="3">
        <f t="shared" ca="1" si="26"/>
        <v>3430</v>
      </c>
      <c r="D215" s="3"/>
      <c r="E215" s="3">
        <f ca="1"/>
        <v>10505</v>
      </c>
    </row>
    <row r="216" spans="1:6">
      <c r="A216" s="1">
        <v>41427</v>
      </c>
      <c r="B216" s="3" t="s">
        <v>141</v>
      </c>
      <c r="C216" s="3">
        <f t="shared" ca="1" si="26"/>
        <v>1636</v>
      </c>
      <c r="D216" s="3"/>
      <c r="E216" s="3">
        <f ca="1"/>
        <v>10505</v>
      </c>
    </row>
    <row r="217" spans="1:6">
      <c r="A217" s="1">
        <v>41428</v>
      </c>
      <c r="B217" s="3" t="s">
        <v>139</v>
      </c>
      <c r="C217" s="3">
        <f t="shared" ca="1" si="26"/>
        <v>3252</v>
      </c>
      <c r="D217" s="3">
        <f t="shared" ca="1" si="27"/>
        <v>3252</v>
      </c>
      <c r="E217" s="3">
        <f ca="1"/>
        <v>10505</v>
      </c>
    </row>
    <row r="218" spans="1:6">
      <c r="A218" s="1">
        <v>41428</v>
      </c>
      <c r="B218" s="3" t="s">
        <v>138</v>
      </c>
      <c r="C218" s="3">
        <f t="shared" ca="1" si="26"/>
        <v>3252</v>
      </c>
      <c r="D218" s="3"/>
      <c r="E218" s="3">
        <f ca="1"/>
        <v>10505</v>
      </c>
    </row>
    <row r="219" spans="1:6">
      <c r="A219" s="1">
        <v>41428</v>
      </c>
      <c r="B219" s="3" t="s">
        <v>139</v>
      </c>
      <c r="C219" s="3">
        <f t="shared" ca="1" si="26"/>
        <v>2130</v>
      </c>
      <c r="D219" s="3"/>
      <c r="E219" s="3">
        <f ca="1"/>
        <v>10505</v>
      </c>
    </row>
    <row r="220" spans="1:6">
      <c r="A220" s="1">
        <v>41428</v>
      </c>
      <c r="B220" s="3" t="s">
        <v>140</v>
      </c>
      <c r="C220" s="3">
        <f t="shared" ca="1" si="26"/>
        <v>3185</v>
      </c>
      <c r="D220" s="3"/>
      <c r="E220" s="3">
        <f ca="1"/>
        <v>10505</v>
      </c>
    </row>
    <row r="221" spans="1:6">
      <c r="A221" s="1">
        <v>41428</v>
      </c>
      <c r="B221" s="3" t="s">
        <v>140</v>
      </c>
      <c r="C221" s="3">
        <f t="shared" ca="1" si="26"/>
        <v>4436</v>
      </c>
      <c r="D221" s="3"/>
      <c r="E221" s="3">
        <f ca="1"/>
        <v>10505</v>
      </c>
    </row>
    <row r="222" spans="1:6">
      <c r="D222">
        <f ca="1">SUM(D209:D221)</f>
        <v>10505</v>
      </c>
    </row>
    <row r="224" spans="1:6">
      <c r="A224" s="3" t="s">
        <v>143</v>
      </c>
    </row>
    <row r="226" spans="1:5">
      <c r="A226" s="3" t="s">
        <v>144</v>
      </c>
      <c r="B226" s="3" t="s">
        <v>155</v>
      </c>
      <c r="D226" s="3" t="s">
        <v>157</v>
      </c>
      <c r="E226" s="3" t="s">
        <v>158</v>
      </c>
    </row>
    <row r="227" spans="1:5">
      <c r="A227" s="3" t="s">
        <v>145</v>
      </c>
      <c r="B227">
        <f ca="1">RANDBETWEEN(50,100)</f>
        <v>65</v>
      </c>
      <c r="D227">
        <f t="array" ref="D227">SUM(--(ISNUMBER(B227:B236)))</f>
        <v>8</v>
      </c>
      <c r="E227">
        <f t="array" ref="E227">SUM(--(ISTEXT(B227:B236)))</f>
        <v>2</v>
      </c>
    </row>
    <row r="228" spans="1:5">
      <c r="A228" s="3" t="s">
        <v>146</v>
      </c>
      <c r="B228" s="3" t="s">
        <v>156</v>
      </c>
    </row>
    <row r="229" spans="1:5">
      <c r="A229" s="3" t="s">
        <v>147</v>
      </c>
      <c r="B229" s="3">
        <f t="shared" ref="B228:B236" ca="1" si="28">RANDBETWEEN(50,100)</f>
        <v>54</v>
      </c>
    </row>
    <row r="230" spans="1:5">
      <c r="A230" s="3" t="s">
        <v>148</v>
      </c>
      <c r="B230" s="3">
        <f t="shared" ca="1" si="28"/>
        <v>73</v>
      </c>
    </row>
    <row r="231" spans="1:5">
      <c r="A231" s="3" t="s">
        <v>149</v>
      </c>
      <c r="B231" s="3">
        <f t="shared" ca="1" si="28"/>
        <v>67</v>
      </c>
    </row>
    <row r="232" spans="1:5">
      <c r="A232" s="3" t="s">
        <v>150</v>
      </c>
      <c r="B232" s="3">
        <f t="shared" ca="1" si="28"/>
        <v>51</v>
      </c>
    </row>
    <row r="233" spans="1:5">
      <c r="A233" s="3" t="s">
        <v>151</v>
      </c>
      <c r="B233" s="3" t="s">
        <v>156</v>
      </c>
    </row>
    <row r="234" spans="1:5">
      <c r="A234" s="3" t="s">
        <v>152</v>
      </c>
      <c r="B234" s="3">
        <f t="shared" ca="1" si="28"/>
        <v>86</v>
      </c>
    </row>
    <row r="235" spans="1:5">
      <c r="A235" s="3" t="s">
        <v>153</v>
      </c>
      <c r="B235" s="3">
        <f t="shared" ca="1" si="28"/>
        <v>99</v>
      </c>
    </row>
    <row r="236" spans="1:5">
      <c r="A236" s="3" t="s">
        <v>154</v>
      </c>
      <c r="B236" s="3">
        <f t="shared" ca="1" si="28"/>
        <v>76</v>
      </c>
    </row>
    <row r="238" spans="1:5">
      <c r="A238" s="3" t="s">
        <v>159</v>
      </c>
      <c r="B238" s="3" t="s">
        <v>165</v>
      </c>
      <c r="C238" s="3" t="s">
        <v>167</v>
      </c>
      <c r="E238" s="3" t="s">
        <v>168</v>
      </c>
    </row>
    <row r="239" spans="1:5">
      <c r="A239" s="3" t="s">
        <v>160</v>
      </c>
      <c r="B239">
        <v>23</v>
      </c>
      <c r="C239">
        <v>234</v>
      </c>
      <c r="D239">
        <f>B239*C239</f>
        <v>5382</v>
      </c>
      <c r="E239">
        <f t="array" ref="E239">MAX(IF(ISERR(B239:B243*C239:C243),,B239:B243*C239:C243))</f>
        <v>42000</v>
      </c>
    </row>
    <row r="240" spans="1:5">
      <c r="A240" s="3" t="s">
        <v>161</v>
      </c>
      <c r="B240" s="3" t="s">
        <v>166</v>
      </c>
      <c r="C240">
        <v>400</v>
      </c>
      <c r="D240" s="3" t="e">
        <f t="shared" ref="D240:D243" si="29">B240*C240</f>
        <v>#VALUE!</v>
      </c>
    </row>
    <row r="241" spans="1:4">
      <c r="A241" s="3" t="s">
        <v>162</v>
      </c>
      <c r="B241">
        <v>25</v>
      </c>
      <c r="C241">
        <v>290</v>
      </c>
      <c r="D241" s="3">
        <f t="shared" si="29"/>
        <v>7250</v>
      </c>
    </row>
    <row r="242" spans="1:4">
      <c r="A242" s="3" t="s">
        <v>163</v>
      </c>
      <c r="B242">
        <v>49</v>
      </c>
      <c r="C242" s="3" t="s">
        <v>166</v>
      </c>
      <c r="D242" s="3" t="e">
        <f t="shared" si="29"/>
        <v>#VALUE!</v>
      </c>
    </row>
    <row r="243" spans="1:4">
      <c r="A243" s="3" t="s">
        <v>164</v>
      </c>
      <c r="B243">
        <v>60</v>
      </c>
      <c r="C243">
        <v>700</v>
      </c>
      <c r="D243" s="3">
        <f t="shared" si="29"/>
        <v>42000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"/>
  <sheetViews>
    <sheetView workbookViewId="0">
      <selection activeCell="E17" sqref="E17"/>
    </sheetView>
  </sheetViews>
  <sheetFormatPr defaultRowHeight="13.5"/>
  <sheetData>
    <row r="1" spans="3:3">
      <c r="C1">
        <f ca="1">RANDBETWEEN(1,1000)</f>
        <v>566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dcterms:created xsi:type="dcterms:W3CDTF">2017-08-18T08:20:01Z</dcterms:created>
  <dcterms:modified xsi:type="dcterms:W3CDTF">2017-08-31T15:04:31Z</dcterms:modified>
</cp:coreProperties>
</file>