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405" yWindow="-150" windowWidth="12330" windowHeight="6150" tabRatio="667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2" i="1" l="1"/>
  <c r="U11" i="1"/>
  <c r="V11" i="1"/>
  <c r="T101" i="1" l="1"/>
  <c r="U101" i="1"/>
  <c r="U111" i="1"/>
  <c r="V111" i="1" s="1"/>
  <c r="V122" i="1" s="1"/>
  <c r="V121" i="1"/>
  <c r="V101" i="1"/>
  <c r="V91" i="1"/>
  <c r="V81" i="1"/>
  <c r="V71" i="1"/>
  <c r="V61" i="1"/>
  <c r="V51" i="1"/>
  <c r="V41" i="1"/>
  <c r="V31" i="1"/>
  <c r="V21" i="1"/>
  <c r="W123" i="1"/>
  <c r="W124" i="1"/>
  <c r="U122" i="1" l="1"/>
  <c r="T3" i="1"/>
  <c r="T4" i="1"/>
  <c r="T5" i="1"/>
  <c r="T6" i="1"/>
  <c r="T7" i="1"/>
  <c r="T8" i="1"/>
  <c r="T9" i="1"/>
  <c r="T10" i="1"/>
  <c r="T11" i="1"/>
  <c r="AA112" i="1" l="1"/>
  <c r="T114" i="1"/>
  <c r="U121" i="1"/>
  <c r="W122" i="1"/>
  <c r="U51" i="1"/>
  <c r="U41" i="1"/>
  <c r="U31" i="1"/>
  <c r="U21" i="1"/>
  <c r="U61" i="1"/>
  <c r="U71" i="1"/>
  <c r="U81" i="1"/>
  <c r="T113" i="1" l="1"/>
  <c r="T112" i="1"/>
  <c r="T115" i="1"/>
  <c r="T116" i="1"/>
  <c r="T117" i="1"/>
  <c r="T118" i="1"/>
  <c r="T119" i="1"/>
  <c r="T120" i="1"/>
  <c r="T121" i="1"/>
  <c r="O11" i="1"/>
  <c r="O121" i="1"/>
  <c r="N122" i="1"/>
  <c r="G122" i="1"/>
  <c r="J122" i="1"/>
  <c r="G121" i="1"/>
  <c r="G111" i="1"/>
  <c r="G101" i="1"/>
  <c r="G91" i="1"/>
  <c r="G81" i="1"/>
  <c r="G71" i="1"/>
  <c r="G51" i="1"/>
  <c r="G61" i="1"/>
  <c r="G41" i="1"/>
  <c r="G31" i="1"/>
  <c r="G21" i="1"/>
  <c r="G11" i="1"/>
  <c r="J11" i="1"/>
  <c r="J21" i="1"/>
  <c r="J31" i="1"/>
  <c r="J41" i="1"/>
  <c r="J51" i="1"/>
  <c r="J61" i="1"/>
  <c r="J71" i="1"/>
  <c r="J81" i="1"/>
  <c r="J91" i="1"/>
  <c r="J101" i="1"/>
  <c r="J111" i="1"/>
  <c r="J121" i="1"/>
  <c r="R122" i="1"/>
  <c r="O122" i="1"/>
  <c r="N121" i="1"/>
  <c r="AA113" i="1"/>
  <c r="AA114" i="1"/>
  <c r="AA115" i="1"/>
  <c r="AA116" i="1"/>
  <c r="AA117" i="1"/>
  <c r="AA118" i="1"/>
  <c r="AA119" i="1"/>
  <c r="AA120" i="1"/>
  <c r="AA121" i="1"/>
  <c r="T107" i="1"/>
  <c r="T108" i="1"/>
  <c r="T109" i="1"/>
  <c r="T110" i="1"/>
  <c r="T111" i="1"/>
  <c r="T106" i="1"/>
  <c r="T105" i="1"/>
  <c r="T104" i="1"/>
  <c r="T103" i="1"/>
  <c r="T102" i="1"/>
  <c r="T100" i="1"/>
  <c r="T99" i="1"/>
  <c r="T98" i="1"/>
  <c r="T97" i="1"/>
  <c r="T96" i="1"/>
  <c r="T95" i="1"/>
  <c r="T94" i="1"/>
  <c r="T93" i="1"/>
  <c r="Y122" i="1" l="1"/>
  <c r="T79" i="1"/>
  <c r="T81" i="1"/>
  <c r="T77" i="1"/>
  <c r="T78" i="1"/>
  <c r="T80" i="1"/>
  <c r="T76" i="1"/>
  <c r="T75" i="1"/>
  <c r="T74" i="1"/>
  <c r="T73" i="1"/>
  <c r="T72" i="1"/>
  <c r="T92" i="1"/>
  <c r="T71" i="1" l="1"/>
  <c r="T70" i="1"/>
  <c r="T69" i="1"/>
  <c r="T68" i="1"/>
  <c r="T67" i="1"/>
  <c r="T66" i="1"/>
  <c r="T65" i="1"/>
  <c r="T64" i="1"/>
  <c r="T63" i="1"/>
  <c r="T6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84" i="1"/>
  <c r="T83" i="1"/>
  <c r="T82" i="1"/>
  <c r="T85" i="1"/>
  <c r="T86" i="1"/>
  <c r="T87" i="1"/>
  <c r="T88" i="1"/>
  <c r="T89" i="1"/>
  <c r="T90" i="1"/>
  <c r="T91" i="1"/>
  <c r="Q83" i="1"/>
  <c r="Q84" i="1"/>
  <c r="Q85" i="1"/>
  <c r="Q86" i="1"/>
  <c r="Q87" i="1"/>
  <c r="Q88" i="1"/>
  <c r="Q89" i="1"/>
  <c r="Q90" i="1"/>
  <c r="Q91" i="1"/>
  <c r="Q82" i="1"/>
  <c r="Q12" i="1"/>
  <c r="R21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R31" i="1" s="1"/>
  <c r="Q26" i="1"/>
  <c r="Q27" i="1"/>
  <c r="Q28" i="1"/>
  <c r="Q29" i="1"/>
  <c r="Q30" i="1"/>
  <c r="Q31" i="1"/>
  <c r="Q32" i="1"/>
  <c r="R41" i="1" s="1"/>
  <c r="Q33" i="1"/>
  <c r="Q34" i="1"/>
  <c r="Q35" i="1"/>
  <c r="Q36" i="1"/>
  <c r="Q37" i="1"/>
  <c r="Q38" i="1"/>
  <c r="Q39" i="1"/>
  <c r="Q40" i="1"/>
  <c r="Q41" i="1"/>
  <c r="Q42" i="1"/>
  <c r="R51" i="1" s="1"/>
  <c r="Q43" i="1"/>
  <c r="Q44" i="1"/>
  <c r="Q45" i="1"/>
  <c r="Q46" i="1"/>
  <c r="Q47" i="1"/>
  <c r="Q48" i="1"/>
  <c r="Q49" i="1"/>
  <c r="Q50" i="1"/>
  <c r="Q51" i="1"/>
  <c r="Q52" i="1"/>
  <c r="R61" i="1" s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R71" i="1" s="1"/>
  <c r="Q70" i="1"/>
  <c r="Q71" i="1"/>
  <c r="Q72" i="1"/>
  <c r="Q73" i="1"/>
  <c r="Q74" i="1"/>
  <c r="Q75" i="1"/>
  <c r="Q76" i="1"/>
  <c r="Q77" i="1"/>
  <c r="Q78" i="1"/>
  <c r="Q79" i="1"/>
  <c r="Q80" i="1"/>
  <c r="Q8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3" i="1"/>
  <c r="Q4" i="1"/>
  <c r="Q5" i="1"/>
  <c r="Q6" i="1"/>
  <c r="R11" i="1" s="1"/>
  <c r="Q7" i="1"/>
  <c r="Q8" i="1"/>
  <c r="Q9" i="1"/>
  <c r="Q10" i="1"/>
  <c r="Q11" i="1"/>
  <c r="Q2" i="1"/>
  <c r="U91" i="1" l="1"/>
  <c r="R121" i="1"/>
  <c r="R101" i="1"/>
  <c r="R81" i="1"/>
  <c r="R111" i="1"/>
  <c r="R9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N31" i="1" s="1"/>
  <c r="O31" i="1" s="1"/>
  <c r="M25" i="1"/>
  <c r="M26" i="1"/>
  <c r="M27" i="1"/>
  <c r="M28" i="1"/>
  <c r="M29" i="1"/>
  <c r="M30" i="1"/>
  <c r="M31" i="1"/>
  <c r="M32" i="1"/>
  <c r="N41" i="1" s="1"/>
  <c r="O41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N61" i="1" s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N71" i="1" s="1"/>
  <c r="O71" i="1" s="1"/>
  <c r="M69" i="1"/>
  <c r="M70" i="1"/>
  <c r="M71" i="1"/>
  <c r="M72" i="1"/>
  <c r="M73" i="1"/>
  <c r="M74" i="1"/>
  <c r="M75" i="1"/>
  <c r="N81" i="1" s="1"/>
  <c r="O81" i="1" s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N101" i="1" s="1"/>
  <c r="M93" i="1"/>
  <c r="M94" i="1"/>
  <c r="M95" i="1"/>
  <c r="M96" i="1"/>
  <c r="M97" i="1"/>
  <c r="M98" i="1"/>
  <c r="M99" i="1"/>
  <c r="M100" i="1"/>
  <c r="M101" i="1"/>
  <c r="M102" i="1"/>
  <c r="M103" i="1"/>
  <c r="M104" i="1"/>
  <c r="N111" i="1" s="1"/>
  <c r="O111" i="1" s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O101" i="1" l="1"/>
  <c r="N11" i="1"/>
  <c r="N91" i="1"/>
  <c r="O91" i="1" s="1"/>
  <c r="N21" i="1"/>
  <c r="O21" i="1" s="1"/>
  <c r="O61" i="1"/>
  <c r="N51" i="1"/>
  <c r="O51" i="1" s="1"/>
  <c r="I32" i="1"/>
  <c r="I112" i="1"/>
  <c r="I113" i="1"/>
  <c r="I114" i="1"/>
  <c r="I115" i="1"/>
  <c r="I116" i="1"/>
  <c r="I117" i="1"/>
  <c r="I118" i="1"/>
  <c r="I119" i="1"/>
  <c r="I120" i="1"/>
  <c r="I121" i="1"/>
  <c r="I102" i="1"/>
  <c r="I103" i="1"/>
  <c r="I104" i="1"/>
  <c r="I105" i="1"/>
  <c r="I106" i="1"/>
  <c r="I107" i="1"/>
  <c r="I108" i="1"/>
  <c r="I109" i="1"/>
  <c r="I110" i="1"/>
  <c r="I111" i="1"/>
  <c r="I92" i="1"/>
  <c r="I93" i="1"/>
  <c r="I94" i="1"/>
  <c r="I95" i="1"/>
  <c r="I96" i="1"/>
  <c r="I97" i="1"/>
  <c r="I98" i="1"/>
  <c r="I99" i="1"/>
  <c r="I100" i="1"/>
  <c r="I101" i="1"/>
  <c r="I82" i="1"/>
  <c r="I83" i="1"/>
  <c r="I84" i="1"/>
  <c r="I85" i="1"/>
  <c r="I86" i="1"/>
  <c r="I87" i="1"/>
  <c r="I88" i="1"/>
  <c r="I89" i="1"/>
  <c r="I90" i="1"/>
  <c r="I91" i="1"/>
  <c r="I81" i="1"/>
  <c r="I72" i="1"/>
  <c r="I73" i="1"/>
  <c r="I74" i="1"/>
  <c r="I75" i="1"/>
  <c r="I76" i="1"/>
  <c r="I77" i="1"/>
  <c r="I78" i="1"/>
  <c r="I79" i="1"/>
  <c r="I80" i="1"/>
  <c r="I62" i="1"/>
  <c r="I63" i="1"/>
  <c r="I64" i="1"/>
  <c r="I65" i="1"/>
  <c r="I66" i="1"/>
  <c r="I67" i="1"/>
  <c r="I68" i="1"/>
  <c r="I69" i="1"/>
  <c r="I70" i="1"/>
  <c r="I71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2" i="1" l="1"/>
  <c r="I23" i="1"/>
  <c r="I24" i="1"/>
  <c r="I25" i="1"/>
  <c r="I26" i="1"/>
  <c r="I27" i="1"/>
  <c r="I28" i="1"/>
  <c r="I29" i="1"/>
  <c r="I30" i="1"/>
  <c r="I3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2" i="1"/>
  <c r="F40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1" i="1"/>
  <c r="F12" i="1"/>
  <c r="F13" i="1"/>
  <c r="F14" i="1"/>
  <c r="F15" i="1"/>
  <c r="F16" i="1"/>
  <c r="F17" i="1"/>
  <c r="F18" i="1"/>
  <c r="F19" i="1"/>
  <c r="F20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<sst xmlns="http://schemas.openxmlformats.org/spreadsheetml/2006/main" count="255" uniqueCount="166">
  <si>
    <t>problem</t>
    <phoneticPr fontId="1" type="noConversion"/>
  </si>
  <si>
    <t>n*m</t>
    <phoneticPr fontId="1" type="noConversion"/>
  </si>
  <si>
    <t>NEH-makespan</t>
    <phoneticPr fontId="1" type="noConversion"/>
  </si>
  <si>
    <t>Ta001</t>
    <phoneticPr fontId="1" type="noConversion"/>
  </si>
  <si>
    <t>SA-makespan</t>
    <phoneticPr fontId="1" type="noConversion"/>
  </si>
  <si>
    <t>Ta002</t>
  </si>
  <si>
    <t>Ta003</t>
  </si>
  <si>
    <t>Ta004</t>
  </si>
  <si>
    <t>Ta005</t>
  </si>
  <si>
    <t>Ta006</t>
  </si>
  <si>
    <t>Ta007</t>
  </si>
  <si>
    <t>Ta008</t>
  </si>
  <si>
    <t>Ta009</t>
  </si>
  <si>
    <t>20*10</t>
  </si>
  <si>
    <t>Ta010</t>
  </si>
  <si>
    <t>Ta011</t>
  </si>
  <si>
    <t>Ta012</t>
  </si>
  <si>
    <t>Ta013</t>
  </si>
  <si>
    <t>Ta014</t>
  </si>
  <si>
    <t>Ta015</t>
  </si>
  <si>
    <t>Ta016</t>
  </si>
  <si>
    <t>Ta017</t>
  </si>
  <si>
    <t>Ta018</t>
  </si>
  <si>
    <t>Ta019</t>
  </si>
  <si>
    <t>Ta020</t>
  </si>
  <si>
    <t>Ta021</t>
  </si>
  <si>
    <t>Ta022</t>
  </si>
  <si>
    <t>Ta023</t>
  </si>
  <si>
    <t>Ta024</t>
  </si>
  <si>
    <t>Ta025</t>
  </si>
  <si>
    <t>Ta026</t>
  </si>
  <si>
    <t>Ta027</t>
  </si>
  <si>
    <t>Ta028</t>
  </si>
  <si>
    <t>Ta029</t>
  </si>
  <si>
    <t>Ta030</t>
  </si>
  <si>
    <t>Ta031</t>
  </si>
  <si>
    <t>Ta032</t>
  </si>
  <si>
    <t>Ta033</t>
  </si>
  <si>
    <t>Ta034</t>
  </si>
  <si>
    <t>Ta035</t>
  </si>
  <si>
    <t>Ta036</t>
  </si>
  <si>
    <t>Ta037</t>
  </si>
  <si>
    <t>Ta038</t>
  </si>
  <si>
    <t>Ta039</t>
  </si>
  <si>
    <t>Ta040</t>
  </si>
  <si>
    <t>Ta041</t>
  </si>
  <si>
    <t>Ta042</t>
  </si>
  <si>
    <t>Ta043</t>
  </si>
  <si>
    <t>Ta044</t>
  </si>
  <si>
    <t>Ta045</t>
  </si>
  <si>
    <t>Ta046</t>
  </si>
  <si>
    <t>Ta047</t>
  </si>
  <si>
    <t>Ta048</t>
  </si>
  <si>
    <t>Ta049</t>
  </si>
  <si>
    <t>Ta050</t>
  </si>
  <si>
    <t>Ta051</t>
  </si>
  <si>
    <t>Ta052</t>
  </si>
  <si>
    <t>Ta053</t>
  </si>
  <si>
    <t>Ta054</t>
  </si>
  <si>
    <t>Ta055</t>
  </si>
  <si>
    <t>Ta056</t>
  </si>
  <si>
    <t>Ta057</t>
  </si>
  <si>
    <t>Ta058</t>
  </si>
  <si>
    <t>Ta059</t>
  </si>
  <si>
    <t>Ta060</t>
  </si>
  <si>
    <t>Ta061</t>
  </si>
  <si>
    <t>Ta062</t>
  </si>
  <si>
    <t>Ta063</t>
  </si>
  <si>
    <t>Ta064</t>
  </si>
  <si>
    <t>Ta065</t>
  </si>
  <si>
    <t>Ta066</t>
  </si>
  <si>
    <t>Ta067</t>
  </si>
  <si>
    <t>Ta068</t>
  </si>
  <si>
    <t>Ta069</t>
  </si>
  <si>
    <t>Ta070</t>
  </si>
  <si>
    <t>Ta071</t>
  </si>
  <si>
    <t>Ta072</t>
  </si>
  <si>
    <t>Ta073</t>
  </si>
  <si>
    <t>Ta074</t>
  </si>
  <si>
    <t>Ta075</t>
  </si>
  <si>
    <t>Ta076</t>
  </si>
  <si>
    <t>Ta077</t>
  </si>
  <si>
    <t>Ta078</t>
  </si>
  <si>
    <t>Ta079</t>
  </si>
  <si>
    <t>Ta080</t>
  </si>
  <si>
    <t>Ta081</t>
  </si>
  <si>
    <t>Ta082</t>
  </si>
  <si>
    <t>Ta083</t>
  </si>
  <si>
    <t>Ta084</t>
  </si>
  <si>
    <t>Ta085</t>
  </si>
  <si>
    <t>Ta086</t>
  </si>
  <si>
    <t>Ta087</t>
  </si>
  <si>
    <t>Ta088</t>
  </si>
  <si>
    <t>Ta089</t>
  </si>
  <si>
    <t>Ta090</t>
  </si>
  <si>
    <t>Ta091</t>
  </si>
  <si>
    <t>Ta092</t>
  </si>
  <si>
    <t>Ta093</t>
  </si>
  <si>
    <t>Ta094</t>
  </si>
  <si>
    <t>Ta095</t>
  </si>
  <si>
    <t>Ta096</t>
  </si>
  <si>
    <t>Ta097</t>
  </si>
  <si>
    <t>Ta098</t>
  </si>
  <si>
    <t>Ta099</t>
  </si>
  <si>
    <t>Ta100</t>
  </si>
  <si>
    <t>Ta101</t>
  </si>
  <si>
    <t>Ta102</t>
  </si>
  <si>
    <t>Ta103</t>
  </si>
  <si>
    <t>Ta104</t>
  </si>
  <si>
    <t>Ta105</t>
  </si>
  <si>
    <t>Ta106</t>
  </si>
  <si>
    <t>Ta107</t>
  </si>
  <si>
    <t>Ta108</t>
  </si>
  <si>
    <t>Ta109</t>
  </si>
  <si>
    <t>Ta110</t>
  </si>
  <si>
    <t>Ta111</t>
  </si>
  <si>
    <t>Ta112</t>
  </si>
  <si>
    <t>Ta113</t>
  </si>
  <si>
    <t>Ta114</t>
  </si>
  <si>
    <t>Ta115</t>
  </si>
  <si>
    <t>Ta116</t>
  </si>
  <si>
    <t>Ta117</t>
  </si>
  <si>
    <t>Ta118</t>
  </si>
  <si>
    <t>Ta119</t>
  </si>
  <si>
    <t>Ta120</t>
  </si>
  <si>
    <t>20*5</t>
  </si>
  <si>
    <t>20*5</t>
    <phoneticPr fontId="1" type="noConversion"/>
  </si>
  <si>
    <t>20*5</t>
    <phoneticPr fontId="1" type="noConversion"/>
  </si>
  <si>
    <t>20*5</t>
    <phoneticPr fontId="1" type="noConversion"/>
  </si>
  <si>
    <t>20*10</t>
    <phoneticPr fontId="1" type="noConversion"/>
  </si>
  <si>
    <t>20*20</t>
    <phoneticPr fontId="1" type="noConversion"/>
  </si>
  <si>
    <t>50*5</t>
  </si>
  <si>
    <t>50*10</t>
  </si>
  <si>
    <t>50*20</t>
  </si>
  <si>
    <t>100*5</t>
  </si>
  <si>
    <t>100*10</t>
  </si>
  <si>
    <t>100*20</t>
  </si>
  <si>
    <t>100*20</t>
    <phoneticPr fontId="1" type="noConversion"/>
  </si>
  <si>
    <t>200*10</t>
  </si>
  <si>
    <t>200*20</t>
    <phoneticPr fontId="1" type="noConversion"/>
  </si>
  <si>
    <t>500*20</t>
  </si>
  <si>
    <t>500*20</t>
    <phoneticPr fontId="1" type="noConversion"/>
  </si>
  <si>
    <t>200*20</t>
    <phoneticPr fontId="1" type="noConversion"/>
  </si>
  <si>
    <t>200*20</t>
    <phoneticPr fontId="1" type="noConversion"/>
  </si>
  <si>
    <t>200*10</t>
    <phoneticPr fontId="1" type="noConversion"/>
  </si>
  <si>
    <t>100*20</t>
    <phoneticPr fontId="1" type="noConversion"/>
  </si>
  <si>
    <t>100*10</t>
    <phoneticPr fontId="1" type="noConversion"/>
  </si>
  <si>
    <t>100*5</t>
    <phoneticPr fontId="1" type="noConversion"/>
  </si>
  <si>
    <t>50*20</t>
    <phoneticPr fontId="1" type="noConversion"/>
  </si>
  <si>
    <t>50*20</t>
    <phoneticPr fontId="1" type="noConversion"/>
  </si>
  <si>
    <t>50*10</t>
    <phoneticPr fontId="1" type="noConversion"/>
  </si>
  <si>
    <t>50*5</t>
    <phoneticPr fontId="1" type="noConversion"/>
  </si>
  <si>
    <t>20*10</t>
    <phoneticPr fontId="1" type="noConversion"/>
  </si>
  <si>
    <t>20*20</t>
    <phoneticPr fontId="1" type="noConversion"/>
  </si>
  <si>
    <t>20*10</t>
    <phoneticPr fontId="1" type="noConversion"/>
  </si>
  <si>
    <t>ARE</t>
    <phoneticPr fontId="1" type="noConversion"/>
  </si>
  <si>
    <t>CDABC-makespan</t>
    <phoneticPr fontId="1" type="noConversion"/>
  </si>
  <si>
    <t>ASD每个百分比的总方差</t>
    <phoneticPr fontId="1" type="noConversion"/>
  </si>
  <si>
    <t>AT 平均时间</t>
    <phoneticPr fontId="1" type="noConversion"/>
  </si>
  <si>
    <t>fsp_sa_tt1 result5</t>
    <phoneticPr fontId="1" type="noConversion"/>
  </si>
  <si>
    <t>fsp_tt2/3 result4</t>
    <phoneticPr fontId="1" type="noConversion"/>
  </si>
  <si>
    <t>fsp_sa_tt result2</t>
  </si>
  <si>
    <t>fsp_sa_t</t>
    <phoneticPr fontId="1" type="noConversion"/>
  </si>
  <si>
    <t xml:space="preserve"> result3</t>
    <phoneticPr fontId="1" type="noConversion"/>
  </si>
  <si>
    <t>average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</si>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</sst>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L88" zoomScaleNormal="100" workbookViewId="0">
      <selection activeCell="V123" sqref="V123"/>
    </sheetView>
  </sheetViews>
  <sheetFormatPr defaultRowHeight="13.5" x14ac:dyDescent="0.15"/>
  <cols>
    <col min="3" max="3" width="13.875" bestFit="1" customWidth="1"/>
    <col min="4" max="4" width="19.875" customWidth="1"/>
    <col min="5" max="5" width="12.75" customWidth="1"/>
    <col min="6" max="6" width="19" customWidth="1"/>
    <col min="7" max="7" width="14.75" customWidth="1"/>
    <col min="8" max="8" width="10.75" customWidth="1"/>
    <col min="15" max="15" width="12.75" bestFit="1" customWidth="1"/>
    <col min="22" max="22" width="13.625" customWidth="1"/>
    <col min="23" max="23" width="12.62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156</v>
      </c>
      <c r="E1" t="s">
        <v>4</v>
      </c>
      <c r="F1" t="s">
        <v>155</v>
      </c>
      <c r="G1" t="s">
        <v>157</v>
      </c>
      <c r="W1" t="s">
        <v>158</v>
      </c>
    </row>
    <row r="2" spans="1:23" x14ac:dyDescent="0.15">
      <c r="A2" t="s">
        <v>3</v>
      </c>
      <c r="B2" t="s">
        <v>128</v>
      </c>
      <c r="C2">
        <v>1413</v>
      </c>
      <c r="D2">
        <v>1380</v>
      </c>
      <c r="E2">
        <v>1380</v>
      </c>
      <c r="F2">
        <f>(E2-C2)/C2</f>
        <v>-2.3354564755838639E-2</v>
      </c>
      <c r="H2">
        <v>1380</v>
      </c>
      <c r="I2">
        <f>(H2-C2)/C2</f>
        <v>-2.3354564755838639E-2</v>
      </c>
      <c r="L2">
        <v>1380</v>
      </c>
      <c r="M2">
        <f>(L2-C2)/C2</f>
        <v>-2.3354564755838639E-2</v>
      </c>
      <c r="P2">
        <v>1380</v>
      </c>
      <c r="Q2">
        <f>(P2-C2)/C2</f>
        <v>-2.3354564755838639E-2</v>
      </c>
      <c r="S2">
        <v>1380</v>
      </c>
      <c r="T2">
        <f>(S2-C2)/C2</f>
        <v>-2.3354564755838639E-2</v>
      </c>
      <c r="W2">
        <v>1</v>
      </c>
    </row>
    <row r="3" spans="1:23" x14ac:dyDescent="0.15">
      <c r="A3" t="s">
        <v>5</v>
      </c>
      <c r="B3" t="s">
        <v>125</v>
      </c>
      <c r="C3">
        <v>1475</v>
      </c>
      <c r="D3">
        <v>1387</v>
      </c>
      <c r="E3">
        <v>1389</v>
      </c>
      <c r="F3">
        <f t="shared" ref="F3:F20" si="0">(E3-C3)/C3</f>
        <v>-5.8305084745762709E-2</v>
      </c>
      <c r="H3">
        <v>1389</v>
      </c>
      <c r="I3">
        <f t="shared" ref="I3:I66" si="1">(H3-C3)/C3</f>
        <v>-5.8305084745762709E-2</v>
      </c>
      <c r="L3">
        <v>1387</v>
      </c>
      <c r="M3">
        <f t="shared" ref="M3:M66" si="2">(L3-C3)/C3</f>
        <v>-5.9661016949152545E-2</v>
      </c>
      <c r="P3">
        <v>1387</v>
      </c>
      <c r="Q3">
        <f t="shared" ref="Q3:Q66" si="3">(P3-C3)/C3</f>
        <v>-5.9661016949152545E-2</v>
      </c>
      <c r="S3">
        <v>1387</v>
      </c>
      <c r="T3">
        <f t="shared" ref="T3:T77" si="4">(S3-C3)/C3</f>
        <v>-5.9661016949152545E-2</v>
      </c>
      <c r="W3">
        <v>1</v>
      </c>
    </row>
    <row r="4" spans="1:23" x14ac:dyDescent="0.15">
      <c r="A4" t="s">
        <v>6</v>
      </c>
      <c r="B4" t="s">
        <v>126</v>
      </c>
      <c r="C4">
        <v>1285</v>
      </c>
      <c r="D4">
        <v>1248</v>
      </c>
      <c r="E4">
        <v>1248</v>
      </c>
      <c r="F4">
        <f t="shared" si="0"/>
        <v>-2.8793774319066146E-2</v>
      </c>
      <c r="H4">
        <v>1248</v>
      </c>
      <c r="I4">
        <f t="shared" si="1"/>
        <v>-2.8793774319066146E-2</v>
      </c>
      <c r="L4">
        <v>1248</v>
      </c>
      <c r="M4">
        <f t="shared" si="2"/>
        <v>-2.8793774319066146E-2</v>
      </c>
      <c r="P4">
        <v>1248</v>
      </c>
      <c r="Q4">
        <f t="shared" si="3"/>
        <v>-2.8793774319066146E-2</v>
      </c>
      <c r="S4">
        <v>1248</v>
      </c>
      <c r="T4">
        <f t="shared" si="4"/>
        <v>-2.8793774319066146E-2</v>
      </c>
      <c r="W4">
        <v>1</v>
      </c>
    </row>
    <row r="5" spans="1:23" x14ac:dyDescent="0.15">
      <c r="A5" t="s">
        <v>7</v>
      </c>
      <c r="B5" t="s">
        <v>126</v>
      </c>
      <c r="C5">
        <v>1396</v>
      </c>
      <c r="D5">
        <v>1379</v>
      </c>
      <c r="E5">
        <v>1380</v>
      </c>
      <c r="F5">
        <f t="shared" si="0"/>
        <v>-1.1461318051575931E-2</v>
      </c>
      <c r="H5">
        <v>1379</v>
      </c>
      <c r="I5">
        <f t="shared" si="1"/>
        <v>-1.2177650429799427E-2</v>
      </c>
      <c r="L5">
        <v>1379</v>
      </c>
      <c r="M5">
        <f t="shared" si="2"/>
        <v>-1.2177650429799427E-2</v>
      </c>
      <c r="P5">
        <v>1379</v>
      </c>
      <c r="Q5">
        <f t="shared" si="3"/>
        <v>-1.2177650429799427E-2</v>
      </c>
      <c r="S5">
        <v>1379</v>
      </c>
      <c r="T5">
        <f t="shared" si="4"/>
        <v>-1.2177650429799427E-2</v>
      </c>
      <c r="W5">
        <v>1</v>
      </c>
    </row>
    <row r="6" spans="1:23" x14ac:dyDescent="0.15">
      <c r="A6" t="s">
        <v>8</v>
      </c>
      <c r="B6" t="s">
        <v>126</v>
      </c>
      <c r="C6">
        <v>1454</v>
      </c>
      <c r="D6">
        <v>1428</v>
      </c>
      <c r="E6">
        <v>1432</v>
      </c>
      <c r="F6">
        <f t="shared" si="0"/>
        <v>-1.5130674002751032E-2</v>
      </c>
      <c r="H6">
        <v>1428</v>
      </c>
      <c r="I6">
        <f t="shared" si="1"/>
        <v>-1.7881705639614855E-2</v>
      </c>
      <c r="L6">
        <v>1428</v>
      </c>
      <c r="M6">
        <f t="shared" si="2"/>
        <v>-1.7881705639614855E-2</v>
      </c>
      <c r="P6">
        <v>1428</v>
      </c>
      <c r="Q6">
        <f t="shared" si="3"/>
        <v>-1.7881705639614855E-2</v>
      </c>
      <c r="S6">
        <v>1428</v>
      </c>
      <c r="T6">
        <f t="shared" si="4"/>
        <v>-1.7881705639614855E-2</v>
      </c>
      <c r="W6">
        <v>1</v>
      </c>
    </row>
    <row r="7" spans="1:23" x14ac:dyDescent="0.15">
      <c r="A7" t="s">
        <v>9</v>
      </c>
      <c r="B7" t="s">
        <v>126</v>
      </c>
      <c r="C7">
        <v>1463</v>
      </c>
      <c r="D7">
        <v>1426</v>
      </c>
      <c r="E7">
        <v>1426</v>
      </c>
      <c r="F7">
        <f t="shared" si="0"/>
        <v>-2.5290498974709502E-2</v>
      </c>
      <c r="H7">
        <v>1426</v>
      </c>
      <c r="I7">
        <f t="shared" si="1"/>
        <v>-2.5290498974709502E-2</v>
      </c>
      <c r="L7">
        <v>1426</v>
      </c>
      <c r="M7">
        <f t="shared" si="2"/>
        <v>-2.5290498974709502E-2</v>
      </c>
      <c r="P7">
        <v>1426</v>
      </c>
      <c r="Q7">
        <f t="shared" si="3"/>
        <v>-2.5290498974709502E-2</v>
      </c>
      <c r="S7">
        <v>1426</v>
      </c>
      <c r="T7">
        <f t="shared" si="4"/>
        <v>-2.5290498974709502E-2</v>
      </c>
      <c r="W7">
        <v>1</v>
      </c>
    </row>
    <row r="8" spans="1:23" x14ac:dyDescent="0.15">
      <c r="A8" t="s">
        <v>10</v>
      </c>
      <c r="B8" t="s">
        <v>127</v>
      </c>
      <c r="C8">
        <v>1270</v>
      </c>
      <c r="D8">
        <v>1248</v>
      </c>
      <c r="E8">
        <v>1248</v>
      </c>
      <c r="F8">
        <f t="shared" si="0"/>
        <v>-1.7322834645669291E-2</v>
      </c>
      <c r="H8">
        <v>1255</v>
      </c>
      <c r="I8">
        <f t="shared" si="1"/>
        <v>-1.1811023622047244E-2</v>
      </c>
      <c r="L8">
        <v>1248</v>
      </c>
      <c r="M8">
        <f t="shared" si="2"/>
        <v>-1.7322834645669291E-2</v>
      </c>
      <c r="P8">
        <v>1248</v>
      </c>
      <c r="Q8">
        <f t="shared" si="3"/>
        <v>-1.7322834645669291E-2</v>
      </c>
      <c r="S8">
        <v>1248</v>
      </c>
      <c r="T8">
        <f t="shared" si="4"/>
        <v>-1.7322834645669291E-2</v>
      </c>
      <c r="W8">
        <v>1</v>
      </c>
    </row>
    <row r="9" spans="1:23" x14ac:dyDescent="0.15">
      <c r="A9" t="s">
        <v>11</v>
      </c>
      <c r="B9" t="s">
        <v>127</v>
      </c>
      <c r="C9">
        <v>1351</v>
      </c>
      <c r="D9">
        <v>1295</v>
      </c>
      <c r="E9">
        <v>1295</v>
      </c>
      <c r="F9">
        <f t="shared" si="0"/>
        <v>-4.145077720207254E-2</v>
      </c>
      <c r="H9">
        <v>1295</v>
      </c>
      <c r="I9">
        <f t="shared" si="1"/>
        <v>-4.145077720207254E-2</v>
      </c>
      <c r="L9">
        <v>1295</v>
      </c>
      <c r="M9">
        <f t="shared" si="2"/>
        <v>-4.145077720207254E-2</v>
      </c>
      <c r="P9">
        <v>1295</v>
      </c>
      <c r="Q9">
        <f t="shared" si="3"/>
        <v>-4.145077720207254E-2</v>
      </c>
      <c r="S9">
        <v>1295</v>
      </c>
      <c r="T9">
        <f t="shared" si="4"/>
        <v>-4.145077720207254E-2</v>
      </c>
      <c r="W9">
        <v>1</v>
      </c>
    </row>
    <row r="10" spans="1:23" x14ac:dyDescent="0.15">
      <c r="A10" t="s">
        <v>12</v>
      </c>
      <c r="B10" t="s">
        <v>127</v>
      </c>
      <c r="C10">
        <v>1467</v>
      </c>
      <c r="D10">
        <v>1409</v>
      </c>
      <c r="E10">
        <v>1421</v>
      </c>
      <c r="F10">
        <f t="shared" si="0"/>
        <v>-3.1356509884117249E-2</v>
      </c>
      <c r="H10">
        <v>1409</v>
      </c>
      <c r="I10">
        <f t="shared" si="1"/>
        <v>-3.9536468984321747E-2</v>
      </c>
      <c r="L10">
        <v>1409</v>
      </c>
      <c r="M10">
        <f t="shared" si="2"/>
        <v>-3.9536468984321747E-2</v>
      </c>
      <c r="P10">
        <v>1409</v>
      </c>
      <c r="Q10">
        <f t="shared" si="3"/>
        <v>-3.9536468984321747E-2</v>
      </c>
      <c r="S10">
        <v>1409</v>
      </c>
      <c r="T10">
        <f t="shared" si="4"/>
        <v>-3.9536468984321747E-2</v>
      </c>
      <c r="W10">
        <v>1</v>
      </c>
    </row>
    <row r="11" spans="1:23" x14ac:dyDescent="0.15">
      <c r="A11" t="s">
        <v>14</v>
      </c>
      <c r="B11" t="s">
        <v>127</v>
      </c>
      <c r="C11">
        <v>1262</v>
      </c>
      <c r="D11">
        <v>1199</v>
      </c>
      <c r="E11">
        <v>1201</v>
      </c>
      <c r="F11">
        <f t="shared" si="0"/>
        <v>-4.8335974643423138E-2</v>
      </c>
      <c r="G11">
        <f>SUM(F2:F11)/10</f>
        <v>-3.0080201122498616E-2</v>
      </c>
      <c r="H11">
        <v>1200</v>
      </c>
      <c r="I11">
        <f t="shared" si="1"/>
        <v>-4.9128367670364499E-2</v>
      </c>
      <c r="J11">
        <f>SUM(I2:I11)/10</f>
        <v>-3.0772991634359731E-2</v>
      </c>
      <c r="K11">
        <v>-3.03</v>
      </c>
      <c r="L11">
        <v>1199</v>
      </c>
      <c r="M11">
        <f t="shared" si="2"/>
        <v>-4.992076069730586E-2</v>
      </c>
      <c r="N11">
        <f>SUM(M2:M11)/10</f>
        <v>-3.153900525975506E-2</v>
      </c>
      <c r="O11">
        <f>((M2-N11)*(M2-N11)+(M3-N11)*(M3-N11)+(M4-N11)*(M4-N11)+(M5-N11)*(M5-N11)+(M6-N11)*(M6-N11)+(M7-N11)*(M7-N11)+(M8-N11)*(M8-N11)+(M9-N11)*(M9-N11)+(M10-N11)*(M10-N11)+(M11-N11)*(M11-N11))/10</f>
        <v>2.1679877142554506E-4</v>
      </c>
      <c r="P11">
        <v>1199</v>
      </c>
      <c r="Q11">
        <f t="shared" si="3"/>
        <v>-4.992076069730586E-2</v>
      </c>
      <c r="R11">
        <f>SUM(Q2:Q11)/10</f>
        <v>-3.153900525975506E-2</v>
      </c>
      <c r="S11">
        <v>1199</v>
      </c>
      <c r="T11">
        <f t="shared" si="4"/>
        <v>-4.992076069730586E-2</v>
      </c>
      <c r="U11">
        <f>SUM(T2:T11)/10</f>
        <v>-3.153900525975506E-2</v>
      </c>
      <c r="V11">
        <f>((T2-U21)*(T2-U21)+(T3-U21)*(T3-U21)+(T4-U21)*(T4-U21)+(T5-U21)*(T5-U21)+(T6-U21)*(T6-U21)+(T7-U21)*(T7-U21)+(T8-U21)*(T8-U21)+(T9-U21)*(T9-U21)+(T10-U21)*(T10-U21)+(T11-U21)*(T11-U21))/10*100</f>
        <v>0.23172653131537424</v>
      </c>
      <c r="W11">
        <v>1</v>
      </c>
    </row>
    <row r="12" spans="1:23" x14ac:dyDescent="0.15">
      <c r="A12" t="s">
        <v>15</v>
      </c>
      <c r="B12" s="1" t="s">
        <v>154</v>
      </c>
      <c r="C12">
        <v>2266</v>
      </c>
      <c r="D12">
        <v>2188</v>
      </c>
      <c r="E12">
        <v>2193</v>
      </c>
      <c r="F12">
        <f t="shared" si="0"/>
        <v>-3.2215357458075904E-2</v>
      </c>
      <c r="H12">
        <v>2193</v>
      </c>
      <c r="I12">
        <f t="shared" si="1"/>
        <v>-3.2215357458075904E-2</v>
      </c>
      <c r="L12">
        <v>2188</v>
      </c>
      <c r="M12">
        <f t="shared" si="2"/>
        <v>-3.442188879082083E-2</v>
      </c>
      <c r="P12">
        <v>2193</v>
      </c>
      <c r="Q12">
        <f t="shared" si="3"/>
        <v>-3.2215357458075904E-2</v>
      </c>
      <c r="S12">
        <v>2188</v>
      </c>
      <c r="T12">
        <f t="shared" si="4"/>
        <v>-3.442188879082083E-2</v>
      </c>
      <c r="W12">
        <v>1</v>
      </c>
    </row>
    <row r="13" spans="1:23" x14ac:dyDescent="0.15">
      <c r="A13" t="s">
        <v>16</v>
      </c>
      <c r="B13" t="s">
        <v>13</v>
      </c>
      <c r="C13">
        <v>2198</v>
      </c>
      <c r="D13">
        <v>1985</v>
      </c>
      <c r="E13">
        <v>1975</v>
      </c>
      <c r="F13">
        <f t="shared" si="0"/>
        <v>-0.10145586897179254</v>
      </c>
      <c r="H13">
        <v>1976</v>
      </c>
      <c r="I13">
        <f t="shared" si="1"/>
        <v>-0.10100090991810737</v>
      </c>
      <c r="L13">
        <v>1969</v>
      </c>
      <c r="M13">
        <f t="shared" si="2"/>
        <v>-0.10418562329390355</v>
      </c>
      <c r="P13">
        <v>1967</v>
      </c>
      <c r="Q13">
        <f t="shared" si="3"/>
        <v>-0.10509554140127389</v>
      </c>
      <c r="S13">
        <v>1972</v>
      </c>
      <c r="T13">
        <f t="shared" si="4"/>
        <v>-0.10282074613284804</v>
      </c>
      <c r="W13">
        <v>1</v>
      </c>
    </row>
    <row r="14" spans="1:23" x14ac:dyDescent="0.15">
      <c r="A14" t="s">
        <v>17</v>
      </c>
      <c r="B14" t="s">
        <v>129</v>
      </c>
      <c r="C14">
        <v>2007</v>
      </c>
      <c r="D14">
        <v>1827</v>
      </c>
      <c r="E14">
        <v>1861</v>
      </c>
      <c r="F14">
        <f t="shared" si="0"/>
        <v>-7.2745391131041351E-2</v>
      </c>
      <c r="H14">
        <v>1827</v>
      </c>
      <c r="I14">
        <f t="shared" si="1"/>
        <v>-8.9686098654708515E-2</v>
      </c>
      <c r="L14">
        <v>1827</v>
      </c>
      <c r="M14">
        <f t="shared" si="2"/>
        <v>-8.9686098654708515E-2</v>
      </c>
      <c r="P14">
        <v>1827</v>
      </c>
      <c r="Q14">
        <f t="shared" si="3"/>
        <v>-8.9686098654708515E-2</v>
      </c>
      <c r="S14">
        <v>1827</v>
      </c>
      <c r="T14">
        <f t="shared" si="4"/>
        <v>-8.9686098654708515E-2</v>
      </c>
      <c r="W14">
        <v>1</v>
      </c>
    </row>
    <row r="15" spans="1:23" x14ac:dyDescent="0.15">
      <c r="A15" t="s">
        <v>18</v>
      </c>
      <c r="B15" t="s">
        <v>13</v>
      </c>
      <c r="C15">
        <v>2048</v>
      </c>
      <c r="D15">
        <v>1826</v>
      </c>
      <c r="E15">
        <v>1828</v>
      </c>
      <c r="F15">
        <f t="shared" si="0"/>
        <v>-0.107421875</v>
      </c>
      <c r="H15">
        <v>1826</v>
      </c>
      <c r="I15">
        <f t="shared" si="1"/>
        <v>-0.1083984375</v>
      </c>
      <c r="L15">
        <v>1826</v>
      </c>
      <c r="M15">
        <f t="shared" si="2"/>
        <v>-0.1083984375</v>
      </c>
      <c r="P15">
        <v>1826</v>
      </c>
      <c r="Q15">
        <f t="shared" si="3"/>
        <v>-0.1083984375</v>
      </c>
      <c r="S15">
        <v>1826</v>
      </c>
      <c r="T15">
        <f t="shared" si="4"/>
        <v>-0.1083984375</v>
      </c>
      <c r="W15">
        <v>1</v>
      </c>
    </row>
    <row r="16" spans="1:23" x14ac:dyDescent="0.15">
      <c r="A16" t="s">
        <v>19</v>
      </c>
      <c r="B16" t="s">
        <v>13</v>
      </c>
      <c r="C16">
        <v>1799</v>
      </c>
      <c r="D16">
        <v>1662</v>
      </c>
      <c r="E16">
        <v>1662</v>
      </c>
      <c r="F16">
        <f t="shared" si="0"/>
        <v>-7.6153418565869921E-2</v>
      </c>
      <c r="H16">
        <v>1661</v>
      </c>
      <c r="I16">
        <f t="shared" si="1"/>
        <v>-7.6709282934963874E-2</v>
      </c>
      <c r="L16">
        <v>1660</v>
      </c>
      <c r="M16">
        <f t="shared" si="2"/>
        <v>-7.7265147304057813E-2</v>
      </c>
      <c r="P16">
        <v>1660</v>
      </c>
      <c r="Q16">
        <f t="shared" si="3"/>
        <v>-7.7265147304057813E-2</v>
      </c>
      <c r="S16">
        <v>1660</v>
      </c>
      <c r="T16">
        <f t="shared" si="4"/>
        <v>-7.7265147304057813E-2</v>
      </c>
      <c r="W16">
        <v>1</v>
      </c>
    </row>
    <row r="17" spans="1:23" x14ac:dyDescent="0.15">
      <c r="A17" t="s">
        <v>20</v>
      </c>
      <c r="B17" t="s">
        <v>13</v>
      </c>
      <c r="C17">
        <v>1835</v>
      </c>
      <c r="D17">
        <v>1795</v>
      </c>
      <c r="E17">
        <v>1798</v>
      </c>
      <c r="F17">
        <f t="shared" si="0"/>
        <v>-2.0163487738419618E-2</v>
      </c>
      <c r="H17">
        <v>1791</v>
      </c>
      <c r="I17">
        <f t="shared" si="1"/>
        <v>-2.3978201634877384E-2</v>
      </c>
      <c r="L17">
        <v>1791</v>
      </c>
      <c r="M17">
        <f t="shared" si="2"/>
        <v>-2.3978201634877384E-2</v>
      </c>
      <c r="P17">
        <v>1791</v>
      </c>
      <c r="Q17">
        <f t="shared" si="3"/>
        <v>-2.3978201634877384E-2</v>
      </c>
      <c r="S17">
        <v>1791</v>
      </c>
      <c r="T17">
        <f t="shared" si="4"/>
        <v>-2.3978201634877384E-2</v>
      </c>
      <c r="W17">
        <v>1</v>
      </c>
    </row>
    <row r="18" spans="1:23" x14ac:dyDescent="0.15">
      <c r="A18" t="s">
        <v>21</v>
      </c>
      <c r="B18" t="s">
        <v>13</v>
      </c>
      <c r="C18">
        <v>1988</v>
      </c>
      <c r="D18">
        <v>1806</v>
      </c>
      <c r="E18">
        <v>1840</v>
      </c>
      <c r="F18">
        <f t="shared" si="0"/>
        <v>-7.4446680080482899E-2</v>
      </c>
      <c r="H18">
        <v>1801</v>
      </c>
      <c r="I18">
        <f t="shared" si="1"/>
        <v>-9.406438631790745E-2</v>
      </c>
      <c r="L18">
        <v>1797</v>
      </c>
      <c r="M18">
        <f t="shared" si="2"/>
        <v>-9.6076458752515095E-2</v>
      </c>
      <c r="P18">
        <v>1802</v>
      </c>
      <c r="Q18">
        <f t="shared" si="3"/>
        <v>-9.3561368209255535E-2</v>
      </c>
      <c r="S18">
        <v>1799</v>
      </c>
      <c r="T18">
        <f t="shared" si="4"/>
        <v>-9.5070422535211266E-2</v>
      </c>
      <c r="W18">
        <v>1</v>
      </c>
    </row>
    <row r="19" spans="1:23" x14ac:dyDescent="0.15">
      <c r="A19" t="s">
        <v>22</v>
      </c>
      <c r="B19" t="s">
        <v>13</v>
      </c>
      <c r="C19">
        <v>1931</v>
      </c>
      <c r="D19">
        <v>1786</v>
      </c>
      <c r="E19">
        <v>1804</v>
      </c>
      <c r="F19">
        <f t="shared" si="0"/>
        <v>-6.5769031589849813E-2</v>
      </c>
      <c r="H19">
        <v>1800</v>
      </c>
      <c r="I19">
        <f t="shared" si="1"/>
        <v>-6.7840497151734847E-2</v>
      </c>
      <c r="L19">
        <v>1786</v>
      </c>
      <c r="M19">
        <f t="shared" si="2"/>
        <v>-7.5090626618332476E-2</v>
      </c>
      <c r="P19">
        <v>1786</v>
      </c>
      <c r="Q19">
        <f t="shared" si="3"/>
        <v>-7.5090626618332476E-2</v>
      </c>
      <c r="S19">
        <v>1786</v>
      </c>
      <c r="T19">
        <f t="shared" si="4"/>
        <v>-7.5090626618332476E-2</v>
      </c>
      <c r="W19">
        <v>1</v>
      </c>
    </row>
    <row r="20" spans="1:23" x14ac:dyDescent="0.15">
      <c r="A20" t="s">
        <v>23</v>
      </c>
      <c r="B20" t="s">
        <v>13</v>
      </c>
      <c r="C20">
        <v>2054</v>
      </c>
      <c r="D20">
        <v>1920</v>
      </c>
      <c r="E20">
        <v>1946</v>
      </c>
      <c r="F20">
        <f t="shared" si="0"/>
        <v>-5.2580331061343723E-2</v>
      </c>
      <c r="H20">
        <v>1921</v>
      </c>
      <c r="I20">
        <f t="shared" si="1"/>
        <v>-6.4751703992210322E-2</v>
      </c>
      <c r="L20">
        <v>1916</v>
      </c>
      <c r="M20">
        <f t="shared" si="2"/>
        <v>-6.718597857838364E-2</v>
      </c>
      <c r="P20">
        <v>1922</v>
      </c>
      <c r="Q20">
        <f t="shared" si="3"/>
        <v>-6.4264849074975663E-2</v>
      </c>
      <c r="S20">
        <v>1920</v>
      </c>
      <c r="T20">
        <f t="shared" si="4"/>
        <v>-6.523855890944498E-2</v>
      </c>
      <c r="W20">
        <v>1</v>
      </c>
    </row>
    <row r="21" spans="1:23" x14ac:dyDescent="0.15">
      <c r="A21" t="s">
        <v>24</v>
      </c>
      <c r="B21" t="s">
        <v>152</v>
      </c>
      <c r="C21">
        <v>2025</v>
      </c>
      <c r="D21">
        <v>1819</v>
      </c>
      <c r="E21">
        <v>1842</v>
      </c>
      <c r="F21">
        <f>(E21-C21)/C21</f>
        <v>-9.0370370370370365E-2</v>
      </c>
      <c r="G21">
        <f>SUM(F12:F21)/10</f>
        <v>-6.9332181196724602E-2</v>
      </c>
      <c r="H21">
        <v>1821</v>
      </c>
      <c r="I21">
        <f t="shared" si="1"/>
        <v>-0.10074074074074074</v>
      </c>
      <c r="J21">
        <f>SUM(I12:I21)/10</f>
        <v>-7.5938561630332663E-2</v>
      </c>
      <c r="K21">
        <v>-7.28</v>
      </c>
      <c r="L21">
        <v>1819</v>
      </c>
      <c r="M21">
        <f t="shared" si="2"/>
        <v>-0.1017283950617284</v>
      </c>
      <c r="N21">
        <f>SUM(M12:M21)/10</f>
        <v>-7.7801685618932762E-2</v>
      </c>
      <c r="O21">
        <f>((M12-N21)*(M12-N21)+(M13-N21)*(M13-N21)+(M14-N21)*(M14-N21)+(M15-N21)*(M15-N21)+(M16-N21)*(M16-N21)+(M17-N21)*(M17-N21)+(M18-N21)*(M18-N21)+(M19-N21)*(M19-N21)+(M20-N21)*(M20-N21)+(M21-N21)*(M21-N21))/10</f>
        <v>7.5790725752260843E-4</v>
      </c>
      <c r="P21">
        <v>1819</v>
      </c>
      <c r="Q21">
        <f t="shared" si="3"/>
        <v>-0.1017283950617284</v>
      </c>
      <c r="R21">
        <f>SUM(Q12:Q21)/10</f>
        <v>-7.7128402291728543E-2</v>
      </c>
      <c r="S21">
        <v>1819</v>
      </c>
      <c r="T21">
        <f t="shared" si="4"/>
        <v>-0.1017283950617284</v>
      </c>
      <c r="U21">
        <f>SUM(T12:T21)/10</f>
        <v>-7.7369852314202972E-2</v>
      </c>
      <c r="V21">
        <f>((T12-U21)*(T12-U21)+(T13-U21)*(T13-U21)+(T14-U21)*(T14-U21)+(T15-U21)*(T15-U21)+(T16-U21)*(T16-U21)+(T17-U21)*(T17-U21)+(T18-U21)*(T18-U21)+(T19-U21)*(T19-U21)+(T20-U21)*(T20-U21)+(T21-U21)*(T21-U21))/10*100</f>
        <v>7.5164298553051762E-2</v>
      </c>
      <c r="W21">
        <v>1</v>
      </c>
    </row>
    <row r="22" spans="1:23" x14ac:dyDescent="0.15">
      <c r="A22" t="s">
        <v>25</v>
      </c>
      <c r="B22" t="s">
        <v>130</v>
      </c>
      <c r="C22">
        <v>3482</v>
      </c>
      <c r="D22">
        <v>3210</v>
      </c>
      <c r="E22">
        <v>3219</v>
      </c>
      <c r="F22">
        <f t="shared" ref="F22:F85" si="5">(E22-C22)/C22</f>
        <v>-7.5531303848363013E-2</v>
      </c>
      <c r="H22">
        <v>3212</v>
      </c>
      <c r="I22">
        <f t="shared" si="1"/>
        <v>-7.7541642734060889E-2</v>
      </c>
      <c r="L22">
        <v>3210</v>
      </c>
      <c r="M22">
        <f t="shared" si="2"/>
        <v>-7.8116025272831707E-2</v>
      </c>
      <c r="P22">
        <v>3205</v>
      </c>
      <c r="Q22">
        <f t="shared" si="3"/>
        <v>-7.9551981619758766E-2</v>
      </c>
      <c r="S22">
        <v>3205</v>
      </c>
      <c r="T22">
        <f t="shared" si="4"/>
        <v>-7.9551981619758766E-2</v>
      </c>
      <c r="W22">
        <v>1</v>
      </c>
    </row>
    <row r="23" spans="1:23" x14ac:dyDescent="0.15">
      <c r="A23" t="s">
        <v>26</v>
      </c>
      <c r="B23" t="s">
        <v>130</v>
      </c>
      <c r="C23">
        <v>3329</v>
      </c>
      <c r="D23">
        <v>3020</v>
      </c>
      <c r="E23">
        <v>3042</v>
      </c>
      <c r="F23">
        <f t="shared" si="5"/>
        <v>-8.6212075698407928E-2</v>
      </c>
      <c r="H23">
        <v>3021</v>
      </c>
      <c r="I23">
        <f t="shared" si="1"/>
        <v>-9.2520276359267045E-2</v>
      </c>
      <c r="L23">
        <v>3020</v>
      </c>
      <c r="M23">
        <f t="shared" si="2"/>
        <v>-9.2820666866926999E-2</v>
      </c>
      <c r="P23">
        <v>3022</v>
      </c>
      <c r="Q23">
        <f t="shared" si="3"/>
        <v>-9.2219885851607092E-2</v>
      </c>
      <c r="S23">
        <v>3021</v>
      </c>
      <c r="T23">
        <f t="shared" si="4"/>
        <v>-9.2520276359267045E-2</v>
      </c>
      <c r="W23">
        <v>1</v>
      </c>
    </row>
    <row r="24" spans="1:23" x14ac:dyDescent="0.15">
      <c r="A24" t="s">
        <v>27</v>
      </c>
      <c r="B24" t="s">
        <v>130</v>
      </c>
      <c r="C24">
        <v>3578</v>
      </c>
      <c r="D24">
        <v>3276</v>
      </c>
      <c r="E24">
        <v>3289</v>
      </c>
      <c r="F24">
        <f t="shared" si="5"/>
        <v>-8.0771380659586361E-2</v>
      </c>
      <c r="H24">
        <v>3272</v>
      </c>
      <c r="I24">
        <f t="shared" si="1"/>
        <v>-8.5522638345444379E-2</v>
      </c>
      <c r="L24">
        <v>3268</v>
      </c>
      <c r="M24">
        <f t="shared" si="2"/>
        <v>-8.6640581330352157E-2</v>
      </c>
      <c r="P24">
        <v>3266</v>
      </c>
      <c r="Q24">
        <f t="shared" si="3"/>
        <v>-8.7199552822806031E-2</v>
      </c>
      <c r="S24">
        <v>3267</v>
      </c>
      <c r="T24">
        <f t="shared" si="4"/>
        <v>-8.6920067076579094E-2</v>
      </c>
      <c r="W24">
        <v>1</v>
      </c>
    </row>
    <row r="25" spans="1:23" x14ac:dyDescent="0.15">
      <c r="A25" t="s">
        <v>28</v>
      </c>
      <c r="B25" t="s">
        <v>130</v>
      </c>
      <c r="C25">
        <v>3227</v>
      </c>
      <c r="D25">
        <v>3047</v>
      </c>
      <c r="E25">
        <v>3057</v>
      </c>
      <c r="F25">
        <f t="shared" si="5"/>
        <v>-5.2680508211961574E-2</v>
      </c>
      <c r="H25">
        <v>3057</v>
      </c>
      <c r="I25">
        <f t="shared" si="1"/>
        <v>-5.2680508211961574E-2</v>
      </c>
      <c r="L25">
        <v>3047</v>
      </c>
      <c r="M25">
        <f t="shared" si="2"/>
        <v>-5.577936163619461E-2</v>
      </c>
      <c r="P25">
        <v>3047</v>
      </c>
      <c r="Q25">
        <f t="shared" si="3"/>
        <v>-5.577936163619461E-2</v>
      </c>
      <c r="S25">
        <v>3043</v>
      </c>
      <c r="T25">
        <f t="shared" si="4"/>
        <v>-5.7018903005887821E-2</v>
      </c>
      <c r="W25">
        <v>1</v>
      </c>
    </row>
    <row r="26" spans="1:23" x14ac:dyDescent="0.15">
      <c r="A26" t="s">
        <v>29</v>
      </c>
      <c r="B26" t="s">
        <v>130</v>
      </c>
      <c r="C26">
        <v>3433</v>
      </c>
      <c r="D26">
        <v>3219</v>
      </c>
      <c r="E26">
        <v>3227</v>
      </c>
      <c r="F26">
        <f t="shared" si="5"/>
        <v>-6.0005825808330908E-2</v>
      </c>
      <c r="H26">
        <v>3223</v>
      </c>
      <c r="I26">
        <f t="shared" si="1"/>
        <v>-6.1170987474512085E-2</v>
      </c>
      <c r="L26">
        <v>3211</v>
      </c>
      <c r="M26">
        <f t="shared" si="2"/>
        <v>-6.4666472473055639E-2</v>
      </c>
      <c r="P26">
        <v>3211</v>
      </c>
      <c r="Q26">
        <f t="shared" si="3"/>
        <v>-6.4666472473055639E-2</v>
      </c>
      <c r="S26">
        <v>3211</v>
      </c>
      <c r="T26">
        <f t="shared" si="4"/>
        <v>-6.4666472473055639E-2</v>
      </c>
      <c r="W26">
        <v>1</v>
      </c>
    </row>
    <row r="27" spans="1:23" x14ac:dyDescent="0.15">
      <c r="A27" t="s">
        <v>30</v>
      </c>
      <c r="B27" t="s">
        <v>130</v>
      </c>
      <c r="C27">
        <v>3677</v>
      </c>
      <c r="D27">
        <v>3390</v>
      </c>
      <c r="E27">
        <v>3413</v>
      </c>
      <c r="F27">
        <f t="shared" si="5"/>
        <v>-7.1797661136796295E-2</v>
      </c>
      <c r="H27">
        <v>3414</v>
      </c>
      <c r="I27">
        <f t="shared" si="1"/>
        <v>-7.1525700299156919E-2</v>
      </c>
      <c r="L27">
        <v>3390</v>
      </c>
      <c r="M27">
        <f t="shared" si="2"/>
        <v>-7.8052760402502044E-2</v>
      </c>
      <c r="P27">
        <v>3390</v>
      </c>
      <c r="Q27">
        <f t="shared" si="3"/>
        <v>-7.8052760402502044E-2</v>
      </c>
      <c r="S27">
        <v>3390</v>
      </c>
      <c r="T27">
        <f t="shared" si="4"/>
        <v>-7.8052760402502044E-2</v>
      </c>
      <c r="W27">
        <v>1</v>
      </c>
    </row>
    <row r="28" spans="1:23" x14ac:dyDescent="0.15">
      <c r="A28" t="s">
        <v>31</v>
      </c>
      <c r="B28" t="s">
        <v>130</v>
      </c>
      <c r="C28">
        <v>3584</v>
      </c>
      <c r="D28">
        <v>3230</v>
      </c>
      <c r="E28">
        <v>3254</v>
      </c>
      <c r="F28">
        <f t="shared" si="5"/>
        <v>-9.2075892857142863E-2</v>
      </c>
      <c r="H28">
        <v>3243</v>
      </c>
      <c r="I28">
        <f t="shared" si="1"/>
        <v>-9.5145089285714288E-2</v>
      </c>
      <c r="L28">
        <v>3235</v>
      </c>
      <c r="M28">
        <f t="shared" si="2"/>
        <v>-9.7377232142857137E-2</v>
      </c>
      <c r="P28">
        <v>3239</v>
      </c>
      <c r="Q28">
        <f t="shared" si="3"/>
        <v>-9.6261160714285712E-2</v>
      </c>
      <c r="S28">
        <v>3241</v>
      </c>
      <c r="T28">
        <f t="shared" si="4"/>
        <v>-9.5703125E-2</v>
      </c>
      <c r="W28">
        <v>1</v>
      </c>
    </row>
    <row r="29" spans="1:23" x14ac:dyDescent="0.15">
      <c r="A29" t="s">
        <v>32</v>
      </c>
      <c r="B29" t="s">
        <v>130</v>
      </c>
      <c r="C29">
        <v>3372</v>
      </c>
      <c r="D29">
        <v>3237</v>
      </c>
      <c r="E29">
        <v>3279</v>
      </c>
      <c r="F29">
        <f t="shared" si="5"/>
        <v>-2.7580071174377226E-2</v>
      </c>
      <c r="H29">
        <v>3237</v>
      </c>
      <c r="I29">
        <f t="shared" si="1"/>
        <v>-4.0035587188612103E-2</v>
      </c>
      <c r="L29">
        <v>3237</v>
      </c>
      <c r="M29">
        <f t="shared" si="2"/>
        <v>-4.0035587188612103E-2</v>
      </c>
      <c r="P29">
        <v>3237</v>
      </c>
      <c r="Q29">
        <f t="shared" si="3"/>
        <v>-4.0035587188612103E-2</v>
      </c>
      <c r="S29">
        <v>3237</v>
      </c>
      <c r="T29">
        <f t="shared" si="4"/>
        <v>-4.0035587188612103E-2</v>
      </c>
      <c r="W29">
        <v>1</v>
      </c>
    </row>
    <row r="30" spans="1:23" x14ac:dyDescent="0.15">
      <c r="A30" t="s">
        <v>33</v>
      </c>
      <c r="B30" t="s">
        <v>153</v>
      </c>
      <c r="C30">
        <v>3489</v>
      </c>
      <c r="D30">
        <v>3240</v>
      </c>
      <c r="E30">
        <v>3293</v>
      </c>
      <c r="F30">
        <f t="shared" si="5"/>
        <v>-5.6176554886787043E-2</v>
      </c>
      <c r="H30">
        <v>3240</v>
      </c>
      <c r="I30">
        <f t="shared" si="1"/>
        <v>-7.1367153912295783E-2</v>
      </c>
      <c r="L30">
        <v>3240</v>
      </c>
      <c r="M30">
        <f t="shared" si="2"/>
        <v>-7.1367153912295783E-2</v>
      </c>
      <c r="P30">
        <v>3255</v>
      </c>
      <c r="Q30">
        <f t="shared" si="3"/>
        <v>-6.7067927773000857E-2</v>
      </c>
      <c r="S30">
        <v>3240</v>
      </c>
      <c r="T30">
        <f t="shared" si="4"/>
        <v>-7.1367153912295783E-2</v>
      </c>
      <c r="W30">
        <v>1</v>
      </c>
    </row>
    <row r="31" spans="1:23" x14ac:dyDescent="0.15">
      <c r="A31" t="s">
        <v>34</v>
      </c>
      <c r="B31" t="s">
        <v>153</v>
      </c>
      <c r="C31">
        <v>3855</v>
      </c>
      <c r="D31">
        <v>3614</v>
      </c>
      <c r="E31">
        <v>3626</v>
      </c>
      <c r="F31">
        <f t="shared" si="5"/>
        <v>-5.9403372243839167E-2</v>
      </c>
      <c r="G31">
        <f>SUM(F22:F31)/10</f>
        <v>-6.6223464652559252E-2</v>
      </c>
      <c r="H31">
        <v>3614</v>
      </c>
      <c r="I31">
        <f t="shared" si="1"/>
        <v>-6.251621271076524E-2</v>
      </c>
      <c r="J31">
        <f>SUM(I22:I31)/10</f>
        <v>-7.1002579652179029E-2</v>
      </c>
      <c r="K31">
        <v>-7.04</v>
      </c>
      <c r="L31">
        <v>3614</v>
      </c>
      <c r="M31">
        <f t="shared" si="2"/>
        <v>-6.251621271076524E-2</v>
      </c>
      <c r="N31">
        <f>SUM(M22:M31)/10</f>
        <v>-7.2737205393639343E-2</v>
      </c>
      <c r="O31">
        <f>((M22-N31)*(M22-N31)+(M23-N31)*(M23-N31)+(M24-N31)*(M24-N31)+(M25-N31)*(M25-N31)+(M26-N31)*(M26-N31)+(M27-N31)*(M27-N31)+(M28-N31)*(M28-N31)+(M29-N31)*(M29-N31)+(M30-N31)*(M30-N31)+(M31-N31)*(M31-N31))/10</f>
        <v>2.7894137942233708E-4</v>
      </c>
      <c r="P31">
        <v>3617</v>
      </c>
      <c r="Q31">
        <f t="shared" si="3"/>
        <v>-6.1738002594033725E-2</v>
      </c>
      <c r="R31">
        <f t="shared" ref="R31:R81" si="6">SUM(Q22:Q31)/10</f>
        <v>-7.2257269307585664E-2</v>
      </c>
      <c r="S31">
        <v>3614</v>
      </c>
      <c r="T31">
        <f t="shared" si="4"/>
        <v>-6.251621271076524E-2</v>
      </c>
      <c r="U31">
        <f>SUM(T22:T31)/10</f>
        <v>-7.2835253974872352E-2</v>
      </c>
      <c r="V31">
        <f>((T22-U31)*(T22-U31)+(T23-U31)*(T23-U31)+(T24-U31)*(T24-U31)+(T25-U31)*(T25-U31)+(T26-U31)*(T26-U31)+(T27-U31)*(T27-U31)+(T28-U31)*(T28-U31)+(T29-U31)*(T29-U31)+(T30-U31)*(T30-U31)+(T31-U31)*(T31-U31))/10*100</f>
        <v>2.6825004160762483E-2</v>
      </c>
      <c r="W31">
        <v>1</v>
      </c>
    </row>
    <row r="32" spans="1:23" x14ac:dyDescent="0.15">
      <c r="A32" t="s">
        <v>35</v>
      </c>
      <c r="B32" t="s">
        <v>131</v>
      </c>
      <c r="C32">
        <v>3028</v>
      </c>
      <c r="D32">
        <v>3014</v>
      </c>
      <c r="E32">
        <v>3014</v>
      </c>
      <c r="F32">
        <f t="shared" si="5"/>
        <v>-4.623513870541612E-3</v>
      </c>
      <c r="H32">
        <v>3014</v>
      </c>
      <c r="I32">
        <f t="shared" si="1"/>
        <v>-4.623513870541612E-3</v>
      </c>
      <c r="L32">
        <v>3014</v>
      </c>
      <c r="M32">
        <f t="shared" si="2"/>
        <v>-4.623513870541612E-3</v>
      </c>
      <c r="P32">
        <v>3014</v>
      </c>
      <c r="Q32">
        <f t="shared" si="3"/>
        <v>-4.623513870541612E-3</v>
      </c>
      <c r="S32">
        <v>3014</v>
      </c>
      <c r="T32">
        <f t="shared" si="4"/>
        <v>-4.623513870541612E-3</v>
      </c>
      <c r="W32">
        <v>5</v>
      </c>
    </row>
    <row r="33" spans="1:23" x14ac:dyDescent="0.15">
      <c r="A33" t="s">
        <v>36</v>
      </c>
      <c r="B33" t="s">
        <v>131</v>
      </c>
      <c r="C33">
        <v>3172</v>
      </c>
      <c r="D33">
        <v>3160</v>
      </c>
      <c r="E33">
        <v>3160</v>
      </c>
      <c r="F33">
        <f t="shared" si="5"/>
        <v>-3.7831021437578815E-3</v>
      </c>
      <c r="H33">
        <v>3160</v>
      </c>
      <c r="I33">
        <f t="shared" si="1"/>
        <v>-3.7831021437578815E-3</v>
      </c>
      <c r="L33">
        <v>3160</v>
      </c>
      <c r="M33">
        <f t="shared" si="2"/>
        <v>-3.7831021437578815E-3</v>
      </c>
      <c r="P33">
        <v>3160</v>
      </c>
      <c r="Q33">
        <f t="shared" si="3"/>
        <v>-3.7831021437578815E-3</v>
      </c>
      <c r="S33">
        <v>3160</v>
      </c>
      <c r="T33">
        <f t="shared" si="4"/>
        <v>-3.7831021437578815E-3</v>
      </c>
      <c r="W33">
        <v>5</v>
      </c>
    </row>
    <row r="34" spans="1:23" x14ac:dyDescent="0.15">
      <c r="A34" t="s">
        <v>37</v>
      </c>
      <c r="B34" t="s">
        <v>131</v>
      </c>
      <c r="C34">
        <v>2876</v>
      </c>
      <c r="D34">
        <v>2831</v>
      </c>
      <c r="E34">
        <v>2831</v>
      </c>
      <c r="F34">
        <f t="shared" si="5"/>
        <v>-1.564673157162726E-2</v>
      </c>
      <c r="H34">
        <v>2831</v>
      </c>
      <c r="I34">
        <f t="shared" si="1"/>
        <v>-1.564673157162726E-2</v>
      </c>
      <c r="L34">
        <v>2831</v>
      </c>
      <c r="M34">
        <f t="shared" si="2"/>
        <v>-1.564673157162726E-2</v>
      </c>
      <c r="P34">
        <v>2831</v>
      </c>
      <c r="Q34">
        <f t="shared" si="3"/>
        <v>-1.564673157162726E-2</v>
      </c>
      <c r="S34">
        <v>2831</v>
      </c>
      <c r="T34">
        <f t="shared" si="4"/>
        <v>-1.564673157162726E-2</v>
      </c>
      <c r="W34">
        <v>5</v>
      </c>
    </row>
    <row r="35" spans="1:23" x14ac:dyDescent="0.15">
      <c r="A35" t="s">
        <v>38</v>
      </c>
      <c r="B35" t="s">
        <v>131</v>
      </c>
      <c r="C35">
        <v>3144</v>
      </c>
      <c r="D35">
        <v>3049</v>
      </c>
      <c r="E35">
        <v>3049</v>
      </c>
      <c r="F35">
        <f t="shared" si="5"/>
        <v>-3.0216284987277353E-2</v>
      </c>
      <c r="H35">
        <v>3049</v>
      </c>
      <c r="I35">
        <f t="shared" si="1"/>
        <v>-3.0216284987277353E-2</v>
      </c>
      <c r="L35">
        <v>3049</v>
      </c>
      <c r="M35">
        <f t="shared" si="2"/>
        <v>-3.0216284987277353E-2</v>
      </c>
      <c r="P35">
        <v>3049</v>
      </c>
      <c r="Q35">
        <f t="shared" si="3"/>
        <v>-3.0216284987277353E-2</v>
      </c>
      <c r="S35">
        <v>3049</v>
      </c>
      <c r="T35">
        <f t="shared" si="4"/>
        <v>-3.0216284987277353E-2</v>
      </c>
      <c r="W35">
        <v>5</v>
      </c>
    </row>
    <row r="36" spans="1:23" x14ac:dyDescent="0.15">
      <c r="A36" t="s">
        <v>39</v>
      </c>
      <c r="B36" t="s">
        <v>131</v>
      </c>
      <c r="C36">
        <v>3248</v>
      </c>
      <c r="D36">
        <v>3124</v>
      </c>
      <c r="E36">
        <v>3124</v>
      </c>
      <c r="F36">
        <f t="shared" si="5"/>
        <v>-3.8177339901477834E-2</v>
      </c>
      <c r="H36">
        <v>3124</v>
      </c>
      <c r="I36">
        <f t="shared" si="1"/>
        <v>-3.8177339901477834E-2</v>
      </c>
      <c r="L36">
        <v>3124</v>
      </c>
      <c r="M36">
        <f t="shared" si="2"/>
        <v>-3.8177339901477834E-2</v>
      </c>
      <c r="P36">
        <v>3124</v>
      </c>
      <c r="Q36">
        <f t="shared" si="3"/>
        <v>-3.8177339901477834E-2</v>
      </c>
      <c r="S36">
        <v>3124</v>
      </c>
      <c r="T36">
        <f t="shared" si="4"/>
        <v>-3.8177339901477834E-2</v>
      </c>
      <c r="W36">
        <v>5</v>
      </c>
    </row>
    <row r="37" spans="1:23" x14ac:dyDescent="0.15">
      <c r="A37" t="s">
        <v>40</v>
      </c>
      <c r="B37" t="s">
        <v>131</v>
      </c>
      <c r="C37">
        <v>3065</v>
      </c>
      <c r="D37">
        <v>3044</v>
      </c>
      <c r="E37">
        <v>3044</v>
      </c>
      <c r="F37">
        <f t="shared" si="5"/>
        <v>-6.8515497553017944E-3</v>
      </c>
      <c r="H37">
        <v>3044</v>
      </c>
      <c r="I37">
        <f t="shared" si="1"/>
        <v>-6.8515497553017944E-3</v>
      </c>
      <c r="L37">
        <v>3044</v>
      </c>
      <c r="M37">
        <f t="shared" si="2"/>
        <v>-6.8515497553017944E-3</v>
      </c>
      <c r="P37">
        <v>3044</v>
      </c>
      <c r="Q37">
        <f t="shared" si="3"/>
        <v>-6.8515497553017944E-3</v>
      </c>
      <c r="S37">
        <v>3044</v>
      </c>
      <c r="T37">
        <f t="shared" si="4"/>
        <v>-6.8515497553017944E-3</v>
      </c>
      <c r="W37">
        <v>5</v>
      </c>
    </row>
    <row r="38" spans="1:23" x14ac:dyDescent="0.15">
      <c r="A38" t="s">
        <v>41</v>
      </c>
      <c r="B38" t="s">
        <v>131</v>
      </c>
      <c r="C38">
        <v>3126</v>
      </c>
      <c r="D38">
        <v>3048</v>
      </c>
      <c r="E38">
        <v>3051</v>
      </c>
      <c r="F38">
        <f t="shared" si="5"/>
        <v>-2.3992322456813819E-2</v>
      </c>
      <c r="H38">
        <v>3048</v>
      </c>
      <c r="I38">
        <f t="shared" si="1"/>
        <v>-2.4952015355086371E-2</v>
      </c>
      <c r="L38">
        <v>3048</v>
      </c>
      <c r="M38">
        <f t="shared" si="2"/>
        <v>-2.4952015355086371E-2</v>
      </c>
      <c r="P38">
        <v>3048</v>
      </c>
      <c r="Q38">
        <f t="shared" si="3"/>
        <v>-2.4952015355086371E-2</v>
      </c>
      <c r="S38">
        <v>3048</v>
      </c>
      <c r="T38">
        <f t="shared" si="4"/>
        <v>-2.4952015355086371E-2</v>
      </c>
      <c r="W38">
        <v>5</v>
      </c>
    </row>
    <row r="39" spans="1:23" x14ac:dyDescent="0.15">
      <c r="A39" t="s">
        <v>42</v>
      </c>
      <c r="B39" t="s">
        <v>131</v>
      </c>
      <c r="C39">
        <v>3040</v>
      </c>
      <c r="D39">
        <v>3008</v>
      </c>
      <c r="E39">
        <v>3008</v>
      </c>
      <c r="F39">
        <f t="shared" si="5"/>
        <v>-1.0526315789473684E-2</v>
      </c>
      <c r="H39">
        <v>3008</v>
      </c>
      <c r="I39">
        <f t="shared" si="1"/>
        <v>-1.0526315789473684E-2</v>
      </c>
      <c r="L39">
        <v>3008</v>
      </c>
      <c r="M39">
        <f t="shared" si="2"/>
        <v>-1.0526315789473684E-2</v>
      </c>
      <c r="P39">
        <v>3008</v>
      </c>
      <c r="Q39">
        <f t="shared" si="3"/>
        <v>-1.0526315789473684E-2</v>
      </c>
      <c r="S39">
        <v>3008</v>
      </c>
      <c r="T39">
        <f t="shared" si="4"/>
        <v>-1.0526315789473684E-2</v>
      </c>
      <c r="W39">
        <v>5</v>
      </c>
    </row>
    <row r="40" spans="1:23" x14ac:dyDescent="0.15">
      <c r="A40" t="s">
        <v>43</v>
      </c>
      <c r="B40" t="s">
        <v>131</v>
      </c>
      <c r="C40">
        <v>2702</v>
      </c>
      <c r="D40">
        <v>2700</v>
      </c>
      <c r="E40">
        <v>2720</v>
      </c>
      <c r="F40">
        <f>(E40-C40)/C40</f>
        <v>6.6617320503330867E-3</v>
      </c>
      <c r="H40">
        <v>2700</v>
      </c>
      <c r="I40">
        <f t="shared" si="1"/>
        <v>-7.4019245003700959E-4</v>
      </c>
      <c r="L40">
        <v>2700</v>
      </c>
      <c r="M40">
        <f t="shared" si="2"/>
        <v>-7.4019245003700959E-4</v>
      </c>
      <c r="P40">
        <v>2700</v>
      </c>
      <c r="Q40">
        <f t="shared" si="3"/>
        <v>-7.4019245003700959E-4</v>
      </c>
      <c r="S40">
        <v>2700</v>
      </c>
      <c r="T40">
        <f t="shared" si="4"/>
        <v>-7.4019245003700959E-4</v>
      </c>
      <c r="W40">
        <v>5</v>
      </c>
    </row>
    <row r="41" spans="1:23" x14ac:dyDescent="0.15">
      <c r="A41" t="s">
        <v>44</v>
      </c>
      <c r="B41" t="s">
        <v>151</v>
      </c>
      <c r="C41">
        <v>2886</v>
      </c>
      <c r="D41">
        <v>2882</v>
      </c>
      <c r="E41">
        <v>2882</v>
      </c>
      <c r="F41">
        <f t="shared" si="5"/>
        <v>-1.386001386001386E-3</v>
      </c>
      <c r="G41">
        <f>SUM(F32:F41)/10</f>
        <v>-1.2854142981193955E-2</v>
      </c>
      <c r="H41">
        <v>2882</v>
      </c>
      <c r="I41">
        <f t="shared" si="1"/>
        <v>-1.386001386001386E-3</v>
      </c>
      <c r="J41">
        <f>SUM(I32:I41)/10</f>
        <v>-1.3690304721058219E-2</v>
      </c>
      <c r="K41">
        <v>-0.75</v>
      </c>
      <c r="L41">
        <v>2882</v>
      </c>
      <c r="M41">
        <f t="shared" si="2"/>
        <v>-1.386001386001386E-3</v>
      </c>
      <c r="N41">
        <f>SUM(M32:M41)/10</f>
        <v>-1.3690304721058219E-2</v>
      </c>
      <c r="O41">
        <f t="shared" ref="O41:O91" si="7">((M32-N41)*(M32-N41)+(M33-N41)*(M33-N41)+(M34-N41)*(M34-N41)+(M35-N41)*(M35-N41)+(M36-N41)*(M36-N41)+(M37-N41)*(M37-N41)+(M38-N41)*(M38-N41)+(M39-N41)*(M39-N41)+(M40-N41)*(M40-N41)+(M41-N41)*(M41-N41))/10</f>
        <v>1.5596166911814531E-4</v>
      </c>
      <c r="P41">
        <v>2882</v>
      </c>
      <c r="Q41">
        <f t="shared" si="3"/>
        <v>-1.386001386001386E-3</v>
      </c>
      <c r="R41">
        <f t="shared" si="6"/>
        <v>-1.3690304721058219E-2</v>
      </c>
      <c r="S41">
        <v>2882</v>
      </c>
      <c r="T41">
        <f t="shared" si="4"/>
        <v>-1.386001386001386E-3</v>
      </c>
      <c r="U41">
        <f>SUM(T32:T41)/10</f>
        <v>-1.3690304721058219E-2</v>
      </c>
      <c r="V41">
        <f>((T32-U41)*(T32-U41)+(T33-U41)*(T33-U41)+(T34-U41)*(T34-U41)+(T35-U41)*(T35-U41)+(T36-U41)*(T36-U41)+(T37-U41)*(T37-U41)+(T38-U41)*(T38-U41)+(T39-U41)*(T39-U41)+(T40-U41)*(T40-U41)+(T41-U41)*(T41-U41))/10*100</f>
        <v>1.5596166911814532E-2</v>
      </c>
      <c r="W41">
        <v>5</v>
      </c>
    </row>
    <row r="42" spans="1:23" x14ac:dyDescent="0.15">
      <c r="A42" t="s">
        <v>45</v>
      </c>
      <c r="B42" t="s">
        <v>132</v>
      </c>
      <c r="C42">
        <v>3652</v>
      </c>
      <c r="D42">
        <v>3422</v>
      </c>
      <c r="E42">
        <v>3448</v>
      </c>
      <c r="F42">
        <f t="shared" si="5"/>
        <v>-5.5859802847754658E-2</v>
      </c>
      <c r="H42">
        <v>3422</v>
      </c>
      <c r="I42">
        <f t="shared" si="1"/>
        <v>-6.2979189485213583E-2</v>
      </c>
      <c r="L42">
        <v>3422</v>
      </c>
      <c r="M42">
        <f t="shared" si="2"/>
        <v>-6.2979189485213583E-2</v>
      </c>
      <c r="P42">
        <v>3422</v>
      </c>
      <c r="Q42">
        <f t="shared" si="3"/>
        <v>-6.2979189485213583E-2</v>
      </c>
      <c r="S42">
        <v>3426</v>
      </c>
      <c r="T42">
        <f t="shared" si="4"/>
        <v>-6.1883899233296825E-2</v>
      </c>
      <c r="W42">
        <v>5</v>
      </c>
    </row>
    <row r="43" spans="1:23" x14ac:dyDescent="0.15">
      <c r="A43" t="s">
        <v>46</v>
      </c>
      <c r="B43" t="s">
        <v>132</v>
      </c>
      <c r="C43">
        <v>3643</v>
      </c>
      <c r="D43">
        <v>3347</v>
      </c>
      <c r="E43">
        <v>3381</v>
      </c>
      <c r="F43">
        <f t="shared" si="5"/>
        <v>-7.1918748284381009E-2</v>
      </c>
      <c r="H43">
        <v>3341</v>
      </c>
      <c r="I43">
        <f t="shared" si="1"/>
        <v>-8.2898709854515515E-2</v>
      </c>
      <c r="L43">
        <v>3363</v>
      </c>
      <c r="M43">
        <f t="shared" si="2"/>
        <v>-7.6859730990941538E-2</v>
      </c>
      <c r="P43">
        <v>3347</v>
      </c>
      <c r="Q43">
        <f t="shared" si="3"/>
        <v>-8.1251715618995329E-2</v>
      </c>
      <c r="S43">
        <v>3351</v>
      </c>
      <c r="T43">
        <f t="shared" si="4"/>
        <v>-8.0153719461981882E-2</v>
      </c>
      <c r="W43">
        <v>5</v>
      </c>
    </row>
    <row r="44" spans="1:23" x14ac:dyDescent="0.15">
      <c r="A44" t="s">
        <v>47</v>
      </c>
      <c r="B44" t="s">
        <v>132</v>
      </c>
      <c r="C44">
        <v>3680</v>
      </c>
      <c r="D44">
        <v>3487</v>
      </c>
      <c r="E44">
        <v>3487</v>
      </c>
      <c r="F44">
        <f t="shared" si="5"/>
        <v>-5.2445652173913046E-2</v>
      </c>
      <c r="H44">
        <v>3481</v>
      </c>
      <c r="I44">
        <f t="shared" si="1"/>
        <v>-5.4076086956521739E-2</v>
      </c>
      <c r="L44">
        <v>3481</v>
      </c>
      <c r="M44">
        <f t="shared" si="2"/>
        <v>-5.4076086956521739E-2</v>
      </c>
      <c r="P44">
        <v>3487</v>
      </c>
      <c r="Q44">
        <f t="shared" si="3"/>
        <v>-5.2445652173913046E-2</v>
      </c>
      <c r="S44">
        <v>3481</v>
      </c>
      <c r="T44">
        <f t="shared" si="4"/>
        <v>-5.4076086956521739E-2</v>
      </c>
      <c r="W44">
        <v>5</v>
      </c>
    </row>
    <row r="45" spans="1:23" x14ac:dyDescent="0.15">
      <c r="A45" t="s">
        <v>48</v>
      </c>
      <c r="B45" t="s">
        <v>132</v>
      </c>
      <c r="C45">
        <v>3707</v>
      </c>
      <c r="D45">
        <v>3540</v>
      </c>
      <c r="E45">
        <v>3540</v>
      </c>
      <c r="F45">
        <f t="shared" si="5"/>
        <v>-4.5049905584030214E-2</v>
      </c>
      <c r="H45">
        <v>3540</v>
      </c>
      <c r="I45">
        <f t="shared" si="1"/>
        <v>-4.5049905584030214E-2</v>
      </c>
      <c r="L45">
        <v>3540</v>
      </c>
      <c r="M45">
        <f t="shared" si="2"/>
        <v>-4.5049905584030214E-2</v>
      </c>
      <c r="P45">
        <v>3540</v>
      </c>
      <c r="Q45">
        <f t="shared" si="3"/>
        <v>-4.5049905584030214E-2</v>
      </c>
      <c r="S45">
        <v>3540</v>
      </c>
      <c r="T45">
        <f t="shared" si="4"/>
        <v>-4.5049905584030214E-2</v>
      </c>
      <c r="W45">
        <v>5</v>
      </c>
    </row>
    <row r="46" spans="1:23" x14ac:dyDescent="0.15">
      <c r="A46" t="s">
        <v>49</v>
      </c>
      <c r="B46" t="s">
        <v>132</v>
      </c>
      <c r="C46">
        <v>3524</v>
      </c>
      <c r="D46">
        <v>3273</v>
      </c>
      <c r="E46">
        <v>3338</v>
      </c>
      <c r="F46">
        <f t="shared" si="5"/>
        <v>-5.2780930760499431E-2</v>
      </c>
      <c r="H46">
        <v>3306</v>
      </c>
      <c r="I46">
        <f t="shared" si="1"/>
        <v>-6.1861520998864925E-2</v>
      </c>
      <c r="L46">
        <v>3281</v>
      </c>
      <c r="M46">
        <f t="shared" si="2"/>
        <v>-6.8955732122587973E-2</v>
      </c>
      <c r="P46">
        <v>3301</v>
      </c>
      <c r="Q46">
        <f t="shared" si="3"/>
        <v>-6.328036322360954E-2</v>
      </c>
      <c r="S46">
        <v>3273</v>
      </c>
      <c r="T46">
        <f t="shared" si="4"/>
        <v>-7.1225879682179347E-2</v>
      </c>
      <c r="W46">
        <v>5</v>
      </c>
    </row>
    <row r="47" spans="1:23" x14ac:dyDescent="0.15">
      <c r="A47" t="s">
        <v>50</v>
      </c>
      <c r="B47" t="s">
        <v>132</v>
      </c>
      <c r="C47">
        <v>4021</v>
      </c>
      <c r="D47">
        <v>3886</v>
      </c>
      <c r="E47">
        <v>3892</v>
      </c>
      <c r="F47">
        <f t="shared" si="5"/>
        <v>-3.2081571748321311E-2</v>
      </c>
      <c r="H47">
        <v>3892</v>
      </c>
      <c r="I47">
        <f t="shared" si="1"/>
        <v>-3.2081571748321311E-2</v>
      </c>
      <c r="L47">
        <v>3886</v>
      </c>
      <c r="M47">
        <f t="shared" si="2"/>
        <v>-3.3573737876150214E-2</v>
      </c>
      <c r="P47">
        <v>3886</v>
      </c>
      <c r="Q47">
        <f t="shared" si="3"/>
        <v>-3.3573737876150214E-2</v>
      </c>
      <c r="S47">
        <v>3886</v>
      </c>
      <c r="T47">
        <f t="shared" si="4"/>
        <v>-3.3573737876150214E-2</v>
      </c>
      <c r="W47">
        <v>5</v>
      </c>
    </row>
    <row r="48" spans="1:23" x14ac:dyDescent="0.15">
      <c r="A48" t="s">
        <v>51</v>
      </c>
      <c r="B48" t="s">
        <v>132</v>
      </c>
      <c r="C48">
        <v>3768</v>
      </c>
      <c r="D48">
        <v>3482</v>
      </c>
      <c r="E48">
        <v>3534</v>
      </c>
      <c r="F48">
        <f t="shared" si="5"/>
        <v>-6.2101910828025478E-2</v>
      </c>
      <c r="H48">
        <v>3531</v>
      </c>
      <c r="I48">
        <f t="shared" si="1"/>
        <v>-6.2898089171974522E-2</v>
      </c>
      <c r="L48">
        <v>3510</v>
      </c>
      <c r="M48">
        <f t="shared" si="2"/>
        <v>-6.8471337579617833E-2</v>
      </c>
      <c r="P48">
        <v>3511</v>
      </c>
      <c r="Q48">
        <f t="shared" si="3"/>
        <v>-6.8205944798301485E-2</v>
      </c>
      <c r="S48">
        <v>3519</v>
      </c>
      <c r="T48">
        <f t="shared" si="4"/>
        <v>-6.60828025477707E-2</v>
      </c>
      <c r="W48">
        <v>5</v>
      </c>
    </row>
    <row r="49" spans="1:23" x14ac:dyDescent="0.15">
      <c r="A49" t="s">
        <v>52</v>
      </c>
      <c r="B49" t="s">
        <v>132</v>
      </c>
      <c r="C49">
        <v>4173</v>
      </c>
      <c r="D49">
        <v>3997</v>
      </c>
      <c r="E49">
        <v>3997</v>
      </c>
      <c r="F49">
        <f t="shared" si="5"/>
        <v>-4.2175892643182361E-2</v>
      </c>
      <c r="H49">
        <v>3997</v>
      </c>
      <c r="I49">
        <f t="shared" si="1"/>
        <v>-4.2175892643182361E-2</v>
      </c>
      <c r="L49">
        <v>3997</v>
      </c>
      <c r="M49">
        <f t="shared" si="2"/>
        <v>-4.2175892643182361E-2</v>
      </c>
      <c r="P49">
        <v>3997</v>
      </c>
      <c r="Q49">
        <f t="shared" si="3"/>
        <v>-4.2175892643182361E-2</v>
      </c>
      <c r="S49">
        <v>3997</v>
      </c>
      <c r="T49">
        <f t="shared" si="4"/>
        <v>-4.2175892643182361E-2</v>
      </c>
      <c r="W49">
        <v>5</v>
      </c>
    </row>
    <row r="50" spans="1:23" x14ac:dyDescent="0.15">
      <c r="A50" t="s">
        <v>53</v>
      </c>
      <c r="B50" t="s">
        <v>132</v>
      </c>
      <c r="C50">
        <v>3640</v>
      </c>
      <c r="D50">
        <v>3370</v>
      </c>
      <c r="E50">
        <v>3421</v>
      </c>
      <c r="F50">
        <f t="shared" si="5"/>
        <v>-6.0164835164835166E-2</v>
      </c>
      <c r="H50">
        <v>3409</v>
      </c>
      <c r="I50">
        <f t="shared" si="1"/>
        <v>-6.3461538461538458E-2</v>
      </c>
      <c r="L50">
        <v>3370</v>
      </c>
      <c r="M50">
        <f t="shared" si="2"/>
        <v>-7.4175824175824176E-2</v>
      </c>
      <c r="P50">
        <v>3392</v>
      </c>
      <c r="Q50">
        <f t="shared" si="3"/>
        <v>-6.8131868131868126E-2</v>
      </c>
      <c r="S50">
        <v>3370</v>
      </c>
      <c r="T50">
        <f t="shared" si="4"/>
        <v>-7.4175824175824176E-2</v>
      </c>
      <c r="W50">
        <v>5</v>
      </c>
    </row>
    <row r="51" spans="1:23" x14ac:dyDescent="0.15">
      <c r="A51" t="s">
        <v>54</v>
      </c>
      <c r="B51" t="s">
        <v>150</v>
      </c>
      <c r="C51">
        <v>3950</v>
      </c>
      <c r="D51">
        <v>3612</v>
      </c>
      <c r="E51">
        <v>3648</v>
      </c>
      <c r="F51">
        <f t="shared" si="5"/>
        <v>-7.6455696202531648E-2</v>
      </c>
      <c r="G51">
        <f>SUM(F42:F51)/10</f>
        <v>-5.5103494623747439E-2</v>
      </c>
      <c r="H51">
        <v>3631</v>
      </c>
      <c r="I51">
        <f t="shared" si="1"/>
        <v>-8.0759493670886071E-2</v>
      </c>
      <c r="J51">
        <f>SUM(I42:I51)/10</f>
        <v>-5.882419985750488E-2</v>
      </c>
      <c r="K51">
        <v>-5.88</v>
      </c>
      <c r="L51">
        <v>3596</v>
      </c>
      <c r="M51">
        <f t="shared" si="2"/>
        <v>-8.9620253164556962E-2</v>
      </c>
      <c r="N51">
        <f>SUM(M42:M51)/10</f>
        <v>-6.1593769057862645E-2</v>
      </c>
      <c r="O51">
        <f t="shared" si="7"/>
        <v>2.7726513895123258E-4</v>
      </c>
      <c r="P51">
        <v>3619</v>
      </c>
      <c r="Q51">
        <f t="shared" si="3"/>
        <v>-8.3797468354430374E-2</v>
      </c>
      <c r="R51">
        <f t="shared" si="6"/>
        <v>-6.008917378896942E-2</v>
      </c>
      <c r="S51">
        <v>3618</v>
      </c>
      <c r="T51">
        <f t="shared" si="4"/>
        <v>-8.4050632911392406E-2</v>
      </c>
      <c r="U51">
        <f>SUM(T42:T51)/10</f>
        <v>-6.1244838107232982E-2</v>
      </c>
      <c r="V51">
        <f>((T42-U51)*(T42-U51)+(T43-U51)*(T43-U51)+(T44-U51)*(T44-U51)+(T45-U51)*(T45-U51)+(T46-U51)*(T46-U51)+(T47-U51)*(T47-U51)+(T48-U51)*(T48-U51)+(T49-U51)*(T49-U51)+(T50-U51)*(T50-U51)+(T51-U51)*(T51-U51))/10*100</f>
        <v>2.6112772630165364E-2</v>
      </c>
      <c r="W51">
        <v>5</v>
      </c>
    </row>
    <row r="52" spans="1:23" x14ac:dyDescent="0.15">
      <c r="A52" t="s">
        <v>55</v>
      </c>
      <c r="B52" t="s">
        <v>133</v>
      </c>
      <c r="C52">
        <v>5881</v>
      </c>
      <c r="D52">
        <v>5370</v>
      </c>
      <c r="E52">
        <v>5401</v>
      </c>
      <c r="F52">
        <f t="shared" si="5"/>
        <v>-8.1618772317633051E-2</v>
      </c>
      <c r="H52">
        <v>5423</v>
      </c>
      <c r="I52">
        <f t="shared" si="1"/>
        <v>-7.7877911919741541E-2</v>
      </c>
      <c r="L52">
        <v>5407</v>
      </c>
      <c r="M52">
        <f t="shared" si="2"/>
        <v>-8.0598537663662637E-2</v>
      </c>
      <c r="P52" s="2">
        <v>5427</v>
      </c>
      <c r="Q52">
        <f t="shared" si="3"/>
        <v>-7.719775548376126E-2</v>
      </c>
      <c r="S52">
        <v>5408</v>
      </c>
      <c r="T52">
        <f t="shared" si="4"/>
        <v>-8.0428498554667577E-2</v>
      </c>
      <c r="W52">
        <v>5</v>
      </c>
    </row>
    <row r="53" spans="1:23" x14ac:dyDescent="0.15">
      <c r="A53" t="s">
        <v>56</v>
      </c>
      <c r="B53" t="s">
        <v>133</v>
      </c>
      <c r="C53">
        <v>6367</v>
      </c>
      <c r="D53">
        <v>6044</v>
      </c>
      <c r="E53">
        <v>6086</v>
      </c>
      <c r="F53">
        <f t="shared" si="5"/>
        <v>-4.4133814983508719E-2</v>
      </c>
      <c r="H53">
        <v>6039</v>
      </c>
      <c r="I53">
        <f t="shared" si="1"/>
        <v>-5.1515627454059999E-2</v>
      </c>
      <c r="L53">
        <v>6019</v>
      </c>
      <c r="M53">
        <f t="shared" si="2"/>
        <v>-5.4656824250039267E-2</v>
      </c>
      <c r="P53" s="2">
        <v>6063</v>
      </c>
      <c r="Q53">
        <f t="shared" si="3"/>
        <v>-4.7746191298884876E-2</v>
      </c>
      <c r="S53">
        <v>6027</v>
      </c>
      <c r="T53">
        <f t="shared" si="4"/>
        <v>-5.3400345531647561E-2</v>
      </c>
      <c r="W53">
        <v>5</v>
      </c>
    </row>
    <row r="54" spans="1:23" x14ac:dyDescent="0.15">
      <c r="A54" t="s">
        <v>57</v>
      </c>
      <c r="B54" t="s">
        <v>133</v>
      </c>
      <c r="C54">
        <v>5676</v>
      </c>
      <c r="D54">
        <v>5124</v>
      </c>
      <c r="E54">
        <v>5211</v>
      </c>
      <c r="F54">
        <f t="shared" si="5"/>
        <v>-8.1923890063424945E-2</v>
      </c>
      <c r="H54">
        <v>5129</v>
      </c>
      <c r="I54">
        <f t="shared" si="1"/>
        <v>-9.6370683579985905E-2</v>
      </c>
      <c r="L54">
        <v>5132</v>
      </c>
      <c r="M54">
        <f t="shared" si="2"/>
        <v>-9.5842142353770254E-2</v>
      </c>
      <c r="P54" s="2">
        <v>5164</v>
      </c>
      <c r="Q54">
        <f t="shared" si="3"/>
        <v>-9.020436927413672E-2</v>
      </c>
      <c r="S54">
        <v>5136</v>
      </c>
      <c r="T54">
        <f t="shared" si="4"/>
        <v>-9.5137420718816063E-2</v>
      </c>
      <c r="W54">
        <v>5</v>
      </c>
    </row>
    <row r="55" spans="1:23" x14ac:dyDescent="0.15">
      <c r="A55" t="s">
        <v>58</v>
      </c>
      <c r="B55" t="s">
        <v>133</v>
      </c>
      <c r="C55">
        <v>5968</v>
      </c>
      <c r="D55">
        <v>5619</v>
      </c>
      <c r="E55">
        <v>5707</v>
      </c>
      <c r="F55">
        <f t="shared" si="5"/>
        <v>-4.373324396782842E-2</v>
      </c>
      <c r="H55">
        <v>5675</v>
      </c>
      <c r="I55">
        <f t="shared" si="1"/>
        <v>-4.9095174262734582E-2</v>
      </c>
      <c r="L55">
        <v>5654</v>
      </c>
      <c r="M55">
        <f t="shared" si="2"/>
        <v>-5.2613941018766756E-2</v>
      </c>
      <c r="P55" s="2">
        <v>5667</v>
      </c>
      <c r="Q55">
        <f t="shared" si="3"/>
        <v>-5.0435656836461125E-2</v>
      </c>
      <c r="S55">
        <v>5640</v>
      </c>
      <c r="T55">
        <f t="shared" si="4"/>
        <v>-5.4959785522788206E-2</v>
      </c>
      <c r="W55">
        <v>5</v>
      </c>
    </row>
    <row r="56" spans="1:23" x14ac:dyDescent="0.15">
      <c r="A56" t="s">
        <v>59</v>
      </c>
      <c r="B56" t="s">
        <v>133</v>
      </c>
      <c r="C56">
        <v>5519</v>
      </c>
      <c r="D56">
        <v>5132</v>
      </c>
      <c r="E56">
        <v>5249</v>
      </c>
      <c r="F56">
        <f t="shared" si="5"/>
        <v>-4.8921906142417107E-2</v>
      </c>
      <c r="H56">
        <v>5206</v>
      </c>
      <c r="I56">
        <f t="shared" si="1"/>
        <v>-5.6713172676209456E-2</v>
      </c>
      <c r="L56">
        <v>5126</v>
      </c>
      <c r="M56">
        <f t="shared" si="2"/>
        <v>-7.120855227396268E-2</v>
      </c>
      <c r="P56" s="2">
        <v>5206</v>
      </c>
      <c r="Q56">
        <f t="shared" si="3"/>
        <v>-5.6713172676209456E-2</v>
      </c>
      <c r="S56">
        <v>5112</v>
      </c>
      <c r="T56">
        <f t="shared" si="4"/>
        <v>-7.3745243703569482E-2</v>
      </c>
      <c r="W56">
        <v>5</v>
      </c>
    </row>
    <row r="57" spans="1:23" x14ac:dyDescent="0.15">
      <c r="A57" t="s">
        <v>60</v>
      </c>
      <c r="B57" t="s">
        <v>133</v>
      </c>
      <c r="C57">
        <v>6300</v>
      </c>
      <c r="D57">
        <v>5603</v>
      </c>
      <c r="E57">
        <v>5654</v>
      </c>
      <c r="F57">
        <f t="shared" si="5"/>
        <v>-0.10253968253968254</v>
      </c>
      <c r="H57">
        <v>5627</v>
      </c>
      <c r="I57">
        <f t="shared" si="1"/>
        <v>-0.10682539682539682</v>
      </c>
      <c r="L57">
        <v>5598</v>
      </c>
      <c r="M57">
        <f t="shared" si="2"/>
        <v>-0.11142857142857143</v>
      </c>
      <c r="P57" s="2">
        <v>5624</v>
      </c>
      <c r="Q57">
        <f t="shared" si="3"/>
        <v>-0.1073015873015873</v>
      </c>
      <c r="S57">
        <v>5607</v>
      </c>
      <c r="T57">
        <f t="shared" si="4"/>
        <v>-0.11</v>
      </c>
      <c r="W57">
        <v>5</v>
      </c>
    </row>
    <row r="58" spans="1:23" x14ac:dyDescent="0.15">
      <c r="A58" t="s">
        <v>61</v>
      </c>
      <c r="B58" t="s">
        <v>133</v>
      </c>
      <c r="C58">
        <v>6105</v>
      </c>
      <c r="D58">
        <v>5661</v>
      </c>
      <c r="E58">
        <v>5683</v>
      </c>
      <c r="F58">
        <f t="shared" si="5"/>
        <v>-6.9123669123669129E-2</v>
      </c>
      <c r="H58">
        <v>5687</v>
      </c>
      <c r="I58">
        <f t="shared" si="1"/>
        <v>-6.8468468468468463E-2</v>
      </c>
      <c r="L58">
        <v>5660</v>
      </c>
      <c r="M58">
        <f t="shared" si="2"/>
        <v>-7.2891072891072897E-2</v>
      </c>
      <c r="P58" s="2">
        <v>5646</v>
      </c>
      <c r="Q58">
        <f t="shared" si="3"/>
        <v>-7.5184275184275187E-2</v>
      </c>
      <c r="S58">
        <v>5651</v>
      </c>
      <c r="T58">
        <f t="shared" si="4"/>
        <v>-7.4365274365274361E-2</v>
      </c>
      <c r="W58">
        <v>5</v>
      </c>
    </row>
    <row r="59" spans="1:23" x14ac:dyDescent="0.15">
      <c r="A59" t="s">
        <v>62</v>
      </c>
      <c r="B59" t="s">
        <v>133</v>
      </c>
      <c r="C59">
        <v>5785</v>
      </c>
      <c r="D59">
        <v>5436</v>
      </c>
      <c r="E59">
        <v>5504</v>
      </c>
      <c r="F59">
        <f t="shared" si="5"/>
        <v>-4.8573898012100263E-2</v>
      </c>
      <c r="H59">
        <v>5448</v>
      </c>
      <c r="I59">
        <f t="shared" si="1"/>
        <v>-5.825410544511668E-2</v>
      </c>
      <c r="L59">
        <v>5457</v>
      </c>
      <c r="M59">
        <f t="shared" si="2"/>
        <v>-5.669835782195333E-2</v>
      </c>
      <c r="P59" s="2">
        <v>5483</v>
      </c>
      <c r="Q59">
        <f t="shared" si="3"/>
        <v>-5.2203975799481418E-2</v>
      </c>
      <c r="S59">
        <v>5424</v>
      </c>
      <c r="T59">
        <f t="shared" si="4"/>
        <v>-6.2402765773552291E-2</v>
      </c>
      <c r="W59">
        <v>5</v>
      </c>
    </row>
    <row r="60" spans="1:23" x14ac:dyDescent="0.15">
      <c r="A60" t="s">
        <v>63</v>
      </c>
      <c r="B60" t="s">
        <v>148</v>
      </c>
      <c r="C60">
        <v>5639</v>
      </c>
      <c r="D60">
        <v>5125</v>
      </c>
      <c r="E60">
        <v>5198</v>
      </c>
      <c r="F60">
        <f t="shared" si="5"/>
        <v>-7.820535555949637E-2</v>
      </c>
      <c r="H60">
        <v>5167</v>
      </c>
      <c r="I60">
        <f t="shared" si="1"/>
        <v>-8.3702784181592479E-2</v>
      </c>
      <c r="L60">
        <v>5179</v>
      </c>
      <c r="M60">
        <f t="shared" si="2"/>
        <v>-8.1574747295619796E-2</v>
      </c>
      <c r="P60" s="2">
        <v>5195</v>
      </c>
      <c r="Q60">
        <f t="shared" si="3"/>
        <v>-7.8737364780989541E-2</v>
      </c>
      <c r="S60">
        <v>5155</v>
      </c>
      <c r="T60">
        <f t="shared" si="4"/>
        <v>-8.5830821067565177E-2</v>
      </c>
      <c r="W60">
        <v>5</v>
      </c>
    </row>
    <row r="61" spans="1:23" x14ac:dyDescent="0.15">
      <c r="A61" t="s">
        <v>64</v>
      </c>
      <c r="B61" t="s">
        <v>149</v>
      </c>
      <c r="C61">
        <v>5800</v>
      </c>
      <c r="D61">
        <v>5427</v>
      </c>
      <c r="E61">
        <v>5460</v>
      </c>
      <c r="F61">
        <f t="shared" si="5"/>
        <v>-5.8620689655172413E-2</v>
      </c>
      <c r="G61">
        <f>SUM(F52:F61)/10</f>
        <v>-6.5739492236493294E-2</v>
      </c>
      <c r="H61">
        <v>5438</v>
      </c>
      <c r="I61">
        <f t="shared" si="1"/>
        <v>-6.2413793103448273E-2</v>
      </c>
      <c r="J61" s="2">
        <f>SUM(I52:I61)/10</f>
        <v>-7.1123711791675426E-2</v>
      </c>
      <c r="K61">
        <v>-7.27</v>
      </c>
      <c r="L61">
        <v>5438</v>
      </c>
      <c r="M61">
        <f t="shared" si="2"/>
        <v>-6.2413793103448273E-2</v>
      </c>
      <c r="N61">
        <f>SUM(M52:M61)/10</f>
        <v>-7.3992654010086728E-2</v>
      </c>
      <c r="O61">
        <f t="shared" si="7"/>
        <v>3.2530249769312681E-4</v>
      </c>
      <c r="P61" s="2">
        <v>5440</v>
      </c>
      <c r="Q61">
        <f t="shared" si="3"/>
        <v>-6.2068965517241378E-2</v>
      </c>
      <c r="R61">
        <f t="shared" si="6"/>
        <v>-6.9779331415302834E-2</v>
      </c>
      <c r="S61">
        <v>5409</v>
      </c>
      <c r="T61">
        <f t="shared" si="4"/>
        <v>-6.7413793103448277E-2</v>
      </c>
      <c r="U61">
        <f>SUM(T52:T61)/10</f>
        <v>-7.5768394834132904E-2</v>
      </c>
      <c r="V61">
        <f>((T52-U61)*(T52-U61)+(T53-U61)*(T53-U61)+(T54-U61)*(T54-U61)+(T55-U61)*(T55-U61)+(T56-U61)*(T56-U61)+(T57-U61)*(T57-U61)+(T58-U61)*(T58-U61)+(T59-U61)*(T59-U61)+(T60-U61)*(T60-U61)+(T61-U61)*(T61-U61))/10*100</f>
        <v>2.8577600932239742E-2</v>
      </c>
      <c r="W61">
        <v>10</v>
      </c>
    </row>
    <row r="62" spans="1:23" x14ac:dyDescent="0.15">
      <c r="A62" t="s">
        <v>65</v>
      </c>
      <c r="B62" t="s">
        <v>134</v>
      </c>
      <c r="C62">
        <v>5954</v>
      </c>
      <c r="D62">
        <v>5833</v>
      </c>
      <c r="E62">
        <v>5837</v>
      </c>
      <c r="F62">
        <f t="shared" si="5"/>
        <v>-1.9650655021834062E-2</v>
      </c>
      <c r="H62">
        <v>5833</v>
      </c>
      <c r="I62">
        <f t="shared" si="1"/>
        <v>-2.032247228753779E-2</v>
      </c>
      <c r="L62">
        <v>5833</v>
      </c>
      <c r="M62">
        <f t="shared" si="2"/>
        <v>-2.032247228753779E-2</v>
      </c>
      <c r="P62">
        <v>5833</v>
      </c>
      <c r="Q62">
        <f t="shared" si="3"/>
        <v>-2.032247228753779E-2</v>
      </c>
      <c r="S62">
        <v>5836</v>
      </c>
      <c r="T62">
        <f t="shared" si="4"/>
        <v>-1.9818609338259994E-2</v>
      </c>
      <c r="W62">
        <v>10</v>
      </c>
    </row>
    <row r="63" spans="1:23" x14ac:dyDescent="0.15">
      <c r="A63" t="s">
        <v>66</v>
      </c>
      <c r="B63" t="s">
        <v>134</v>
      </c>
      <c r="C63">
        <v>5418</v>
      </c>
      <c r="D63">
        <v>5365</v>
      </c>
      <c r="E63">
        <v>5368</v>
      </c>
      <c r="F63">
        <f t="shared" si="5"/>
        <v>-9.2284976005906245E-3</v>
      </c>
      <c r="H63">
        <v>5366</v>
      </c>
      <c r="I63">
        <f t="shared" si="1"/>
        <v>-9.5976375046142488E-3</v>
      </c>
      <c r="L63">
        <v>5366</v>
      </c>
      <c r="M63">
        <f t="shared" si="2"/>
        <v>-9.5976375046142488E-3</v>
      </c>
      <c r="P63">
        <v>5366</v>
      </c>
      <c r="Q63">
        <f t="shared" si="3"/>
        <v>-9.5976375046142488E-3</v>
      </c>
      <c r="S63">
        <v>5365</v>
      </c>
      <c r="T63">
        <f t="shared" si="4"/>
        <v>-9.782207456626061E-3</v>
      </c>
      <c r="W63">
        <v>10</v>
      </c>
    </row>
    <row r="64" spans="1:23" x14ac:dyDescent="0.15">
      <c r="A64" t="s">
        <v>67</v>
      </c>
      <c r="B64" t="s">
        <v>134</v>
      </c>
      <c r="C64">
        <v>5391</v>
      </c>
      <c r="D64">
        <v>5340</v>
      </c>
      <c r="E64">
        <v>5351</v>
      </c>
      <c r="F64">
        <f t="shared" si="5"/>
        <v>-7.4197736969022444E-3</v>
      </c>
      <c r="H64">
        <v>5348</v>
      </c>
      <c r="I64">
        <f t="shared" si="1"/>
        <v>-7.9762567241699125E-3</v>
      </c>
      <c r="L64">
        <v>5340</v>
      </c>
      <c r="M64">
        <f t="shared" si="2"/>
        <v>-9.4602114635503609E-3</v>
      </c>
      <c r="P64">
        <v>5340</v>
      </c>
      <c r="Q64">
        <f t="shared" si="3"/>
        <v>-9.4602114635503609E-3</v>
      </c>
      <c r="S64">
        <v>5341</v>
      </c>
      <c r="T64">
        <f t="shared" si="4"/>
        <v>-9.2747171211278057E-3</v>
      </c>
      <c r="W64">
        <v>10</v>
      </c>
    </row>
    <row r="65" spans="1:23" x14ac:dyDescent="0.15">
      <c r="A65" t="s">
        <v>68</v>
      </c>
      <c r="B65" t="s">
        <v>134</v>
      </c>
      <c r="C65">
        <v>5322</v>
      </c>
      <c r="D65">
        <v>5321</v>
      </c>
      <c r="E65">
        <v>5321</v>
      </c>
      <c r="F65">
        <f t="shared" si="5"/>
        <v>-1.8789928598271326E-4</v>
      </c>
      <c r="H65">
        <v>5321</v>
      </c>
      <c r="I65">
        <f t="shared" si="1"/>
        <v>-1.8789928598271326E-4</v>
      </c>
      <c r="L65">
        <v>5321</v>
      </c>
      <c r="M65">
        <f t="shared" si="2"/>
        <v>-1.8789928598271326E-4</v>
      </c>
      <c r="P65">
        <v>5321</v>
      </c>
      <c r="Q65">
        <f t="shared" si="3"/>
        <v>-1.8789928598271326E-4</v>
      </c>
      <c r="S65">
        <v>5321</v>
      </c>
      <c r="T65">
        <f t="shared" si="4"/>
        <v>-1.8789928598271326E-4</v>
      </c>
      <c r="W65">
        <v>10</v>
      </c>
    </row>
    <row r="66" spans="1:23" x14ac:dyDescent="0.15">
      <c r="A66" t="s">
        <v>69</v>
      </c>
      <c r="B66" t="s">
        <v>134</v>
      </c>
      <c r="C66">
        <v>5836</v>
      </c>
      <c r="D66">
        <v>5832</v>
      </c>
      <c r="E66">
        <v>5833</v>
      </c>
      <c r="F66">
        <f t="shared" si="5"/>
        <v>-5.1405071967100752E-4</v>
      </c>
      <c r="H66">
        <v>5832</v>
      </c>
      <c r="I66">
        <f t="shared" si="1"/>
        <v>-6.8540095956134343E-4</v>
      </c>
      <c r="L66">
        <v>5832</v>
      </c>
      <c r="M66">
        <f t="shared" si="2"/>
        <v>-6.8540095956134343E-4</v>
      </c>
      <c r="P66">
        <v>5832</v>
      </c>
      <c r="Q66">
        <f t="shared" si="3"/>
        <v>-6.8540095956134343E-4</v>
      </c>
      <c r="S66">
        <v>5832</v>
      </c>
      <c r="T66">
        <f t="shared" si="4"/>
        <v>-6.8540095956134343E-4</v>
      </c>
      <c r="W66">
        <v>10</v>
      </c>
    </row>
    <row r="67" spans="1:23" x14ac:dyDescent="0.15">
      <c r="A67" t="s">
        <v>70</v>
      </c>
      <c r="B67" t="s">
        <v>134</v>
      </c>
      <c r="C67">
        <v>5468</v>
      </c>
      <c r="D67">
        <v>5285</v>
      </c>
      <c r="E67">
        <v>5287</v>
      </c>
      <c r="F67">
        <f t="shared" si="5"/>
        <v>-3.3101682516459403E-2</v>
      </c>
      <c r="H67">
        <v>5285</v>
      </c>
      <c r="I67">
        <f t="shared" ref="I67:I100" si="8">(H67-C67)/C67</f>
        <v>-3.3467446964155087E-2</v>
      </c>
      <c r="L67">
        <v>5285</v>
      </c>
      <c r="M67">
        <f t="shared" ref="M67:M121" si="9">(L67-C67)/C67</f>
        <v>-3.3467446964155087E-2</v>
      </c>
      <c r="P67">
        <v>5287</v>
      </c>
      <c r="Q67">
        <f t="shared" ref="Q67:Q121" si="10">(P67-C67)/C67</f>
        <v>-3.3101682516459403E-2</v>
      </c>
      <c r="S67">
        <v>5285</v>
      </c>
      <c r="T67">
        <f t="shared" si="4"/>
        <v>-3.3467446964155087E-2</v>
      </c>
      <c r="W67">
        <v>10</v>
      </c>
    </row>
    <row r="68" spans="1:23" x14ac:dyDescent="0.15">
      <c r="A68" t="s">
        <v>71</v>
      </c>
      <c r="B68" t="s">
        <v>134</v>
      </c>
      <c r="C68">
        <v>5735</v>
      </c>
      <c r="D68">
        <v>5724</v>
      </c>
      <c r="E68">
        <v>5724</v>
      </c>
      <c r="F68">
        <f t="shared" si="5"/>
        <v>-1.9180470793374019E-3</v>
      </c>
      <c r="H68">
        <v>5724</v>
      </c>
      <c r="I68">
        <f t="shared" si="8"/>
        <v>-1.9180470793374019E-3</v>
      </c>
      <c r="L68">
        <v>5724</v>
      </c>
      <c r="M68">
        <f t="shared" si="9"/>
        <v>-1.9180470793374019E-3</v>
      </c>
      <c r="P68">
        <v>5724</v>
      </c>
      <c r="Q68">
        <f t="shared" si="10"/>
        <v>-1.9180470793374019E-3</v>
      </c>
      <c r="S68">
        <v>5724</v>
      </c>
      <c r="T68">
        <f t="shared" si="4"/>
        <v>-1.9180470793374019E-3</v>
      </c>
      <c r="W68">
        <v>10</v>
      </c>
    </row>
    <row r="69" spans="1:23" x14ac:dyDescent="0.15">
      <c r="A69" t="s">
        <v>72</v>
      </c>
      <c r="B69" t="s">
        <v>134</v>
      </c>
      <c r="C69">
        <v>5216</v>
      </c>
      <c r="D69">
        <v>5175</v>
      </c>
      <c r="E69">
        <v>5197</v>
      </c>
      <c r="F69">
        <f t="shared" si="5"/>
        <v>-3.6426380368098157E-3</v>
      </c>
      <c r="H69">
        <v>5178</v>
      </c>
      <c r="I69">
        <f t="shared" si="8"/>
        <v>-7.2852760736196315E-3</v>
      </c>
      <c r="L69">
        <v>5175</v>
      </c>
      <c r="M69">
        <f t="shared" si="9"/>
        <v>-7.8604294478527605E-3</v>
      </c>
      <c r="P69">
        <v>5177</v>
      </c>
      <c r="Q69">
        <f t="shared" si="10"/>
        <v>-7.476993865030675E-3</v>
      </c>
      <c r="S69">
        <v>5175</v>
      </c>
      <c r="T69">
        <f t="shared" si="4"/>
        <v>-7.8604294478527605E-3</v>
      </c>
      <c r="W69">
        <v>10</v>
      </c>
    </row>
    <row r="70" spans="1:23" x14ac:dyDescent="0.15">
      <c r="A70" t="s">
        <v>73</v>
      </c>
      <c r="B70" t="s">
        <v>134</v>
      </c>
      <c r="C70">
        <v>5745</v>
      </c>
      <c r="D70">
        <v>5584</v>
      </c>
      <c r="E70">
        <v>5587</v>
      </c>
      <c r="F70">
        <f t="shared" si="5"/>
        <v>-2.7502175805047869E-2</v>
      </c>
      <c r="H70">
        <v>5584</v>
      </c>
      <c r="I70">
        <f t="shared" si="8"/>
        <v>-2.802436901653612E-2</v>
      </c>
      <c r="L70">
        <v>5584</v>
      </c>
      <c r="M70">
        <f t="shared" si="9"/>
        <v>-2.802436901653612E-2</v>
      </c>
      <c r="P70">
        <v>5584</v>
      </c>
      <c r="Q70">
        <f t="shared" si="10"/>
        <v>-2.802436901653612E-2</v>
      </c>
      <c r="S70">
        <v>5584</v>
      </c>
      <c r="T70">
        <f t="shared" si="4"/>
        <v>-2.802436901653612E-2</v>
      </c>
      <c r="W70">
        <v>10</v>
      </c>
    </row>
    <row r="71" spans="1:23" x14ac:dyDescent="0.15">
      <c r="A71" t="s">
        <v>74</v>
      </c>
      <c r="B71" t="s">
        <v>147</v>
      </c>
      <c r="C71">
        <v>5530</v>
      </c>
      <c r="D71">
        <v>5474</v>
      </c>
      <c r="E71">
        <v>5477</v>
      </c>
      <c r="F71">
        <f t="shared" si="5"/>
        <v>-9.584086799276673E-3</v>
      </c>
      <c r="G71">
        <f>SUM(F62:F71)/10</f>
        <v>-1.1274950656191182E-2</v>
      </c>
      <c r="H71">
        <v>5474</v>
      </c>
      <c r="I71">
        <f t="shared" si="8"/>
        <v>-1.0126582278481013E-2</v>
      </c>
      <c r="J71">
        <f>SUM(I62:I71)/10</f>
        <v>-1.1959138817399526E-2</v>
      </c>
      <c r="K71">
        <v>-0.73</v>
      </c>
      <c r="L71">
        <v>5474</v>
      </c>
      <c r="M71">
        <f t="shared" si="9"/>
        <v>-1.0126582278481013E-2</v>
      </c>
      <c r="N71">
        <f>SUM(M62:M71)/10</f>
        <v>-1.2165049628760884E-2</v>
      </c>
      <c r="O71">
        <f t="shared" si="7"/>
        <v>1.1886820718172908E-4</v>
      </c>
      <c r="P71">
        <v>5474</v>
      </c>
      <c r="Q71">
        <f t="shared" si="10"/>
        <v>-1.0126582278481013E-2</v>
      </c>
      <c r="R71">
        <f t="shared" si="6"/>
        <v>-1.2090129625709106E-2</v>
      </c>
      <c r="S71">
        <v>5477</v>
      </c>
      <c r="T71">
        <f t="shared" si="4"/>
        <v>-9.584086799276673E-3</v>
      </c>
      <c r="U71">
        <f t="shared" ref="U71:U81" si="11">SUM(T62:T71)/10</f>
        <v>-1.2060321346871596E-2</v>
      </c>
      <c r="V71">
        <f>((T62-U71)*(T62-U71)+(T63-U71)*(T63-U71)+(T64-U71)*(T64-U71)+(T65-U71)*(T65-U71)+(T66-U71)*(T66-U71)+(T67-U71)*(T67-U71)+(T68-U71)*(T68-U71)+(T69-U71)*(T69-U71)+(T70-U71)*(T70-U71)+(T71-U71)*(T71-U71))/10*100</f>
        <v>1.1832360477757698E-2</v>
      </c>
      <c r="W71">
        <v>10</v>
      </c>
    </row>
    <row r="72" spans="1:23" x14ac:dyDescent="0.15">
      <c r="A72" t="s">
        <v>75</v>
      </c>
      <c r="B72" t="s">
        <v>135</v>
      </c>
      <c r="C72">
        <v>6931</v>
      </c>
      <c r="D72">
        <v>6731</v>
      </c>
      <c r="E72">
        <v>6750</v>
      </c>
      <c r="F72">
        <f t="shared" si="5"/>
        <v>-2.611455778386957E-2</v>
      </c>
      <c r="H72">
        <v>6762</v>
      </c>
      <c r="I72">
        <f t="shared" si="8"/>
        <v>-2.4383205886596451E-2</v>
      </c>
      <c r="L72">
        <v>6754</v>
      </c>
      <c r="M72">
        <f t="shared" si="9"/>
        <v>-2.5537440484778531E-2</v>
      </c>
      <c r="P72">
        <v>6755</v>
      </c>
      <c r="Q72">
        <f t="shared" si="10"/>
        <v>-2.539316116000577E-2</v>
      </c>
      <c r="S72">
        <v>6756</v>
      </c>
      <c r="T72">
        <f t="shared" si="4"/>
        <v>-2.5248881835233012E-2</v>
      </c>
      <c r="W72">
        <v>10</v>
      </c>
    </row>
    <row r="73" spans="1:23" x14ac:dyDescent="0.15">
      <c r="A73" t="s">
        <v>76</v>
      </c>
      <c r="B73" t="s">
        <v>135</v>
      </c>
      <c r="C73">
        <v>6394</v>
      </c>
      <c r="D73">
        <v>6189</v>
      </c>
      <c r="E73">
        <v>6189</v>
      </c>
      <c r="F73">
        <f t="shared" si="5"/>
        <v>-3.2061307475758527E-2</v>
      </c>
      <c r="H73">
        <v>6189</v>
      </c>
      <c r="I73">
        <f t="shared" si="8"/>
        <v>-3.2061307475758527E-2</v>
      </c>
      <c r="L73">
        <v>6189</v>
      </c>
      <c r="M73">
        <f t="shared" si="9"/>
        <v>-3.2061307475758527E-2</v>
      </c>
      <c r="P73">
        <v>6189</v>
      </c>
      <c r="Q73">
        <f t="shared" si="10"/>
        <v>-3.2061307475758527E-2</v>
      </c>
      <c r="S73">
        <v>6189</v>
      </c>
      <c r="T73">
        <f t="shared" si="4"/>
        <v>-3.2061307475758527E-2</v>
      </c>
      <c r="W73">
        <v>10</v>
      </c>
    </row>
    <row r="74" spans="1:23" x14ac:dyDescent="0.15">
      <c r="A74" t="s">
        <v>77</v>
      </c>
      <c r="B74" t="s">
        <v>135</v>
      </c>
      <c r="C74">
        <v>6855</v>
      </c>
      <c r="D74">
        <v>6748</v>
      </c>
      <c r="E74">
        <v>6751</v>
      </c>
      <c r="F74">
        <f t="shared" si="5"/>
        <v>-1.5171407731582787E-2</v>
      </c>
      <c r="H74">
        <v>6750</v>
      </c>
      <c r="I74">
        <f t="shared" si="8"/>
        <v>-1.5317286652078774E-2</v>
      </c>
      <c r="L74">
        <v>6748</v>
      </c>
      <c r="M74">
        <f t="shared" si="9"/>
        <v>-1.5609044493070752E-2</v>
      </c>
      <c r="P74">
        <v>6751</v>
      </c>
      <c r="Q74">
        <f t="shared" si="10"/>
        <v>-1.5171407731582787E-2</v>
      </c>
      <c r="S74">
        <v>6751</v>
      </c>
      <c r="T74">
        <f t="shared" si="4"/>
        <v>-1.5171407731582787E-2</v>
      </c>
      <c r="W74">
        <v>10</v>
      </c>
    </row>
    <row r="75" spans="1:23" x14ac:dyDescent="0.15">
      <c r="A75" t="s">
        <v>78</v>
      </c>
      <c r="B75" t="s">
        <v>135</v>
      </c>
      <c r="C75">
        <v>6783</v>
      </c>
      <c r="D75">
        <v>6502</v>
      </c>
      <c r="E75">
        <v>6508</v>
      </c>
      <c r="F75">
        <f t="shared" si="5"/>
        <v>-4.0542532802594719E-2</v>
      </c>
      <c r="H75">
        <v>6520</v>
      </c>
      <c r="I75">
        <f t="shared" si="8"/>
        <v>-3.8773404098481498E-2</v>
      </c>
      <c r="L75">
        <v>6514</v>
      </c>
      <c r="M75">
        <f t="shared" si="9"/>
        <v>-3.9657968450538109E-2</v>
      </c>
      <c r="P75">
        <v>6503</v>
      </c>
      <c r="Q75">
        <f t="shared" si="10"/>
        <v>-4.1279669762641899E-2</v>
      </c>
      <c r="S75">
        <v>6507</v>
      </c>
      <c r="T75">
        <f t="shared" si="4"/>
        <v>-4.0689960194604156E-2</v>
      </c>
      <c r="W75">
        <v>10</v>
      </c>
    </row>
    <row r="76" spans="1:23" x14ac:dyDescent="0.15">
      <c r="A76" t="s">
        <v>79</v>
      </c>
      <c r="B76" t="s">
        <v>135</v>
      </c>
      <c r="C76">
        <v>6519</v>
      </c>
      <c r="D76">
        <v>6381</v>
      </c>
      <c r="E76">
        <v>6396</v>
      </c>
      <c r="F76">
        <f t="shared" si="5"/>
        <v>-1.8867924528301886E-2</v>
      </c>
      <c r="H76">
        <v>6418</v>
      </c>
      <c r="I76">
        <f t="shared" si="8"/>
        <v>-1.5493173799662524E-2</v>
      </c>
      <c r="L76">
        <v>6396</v>
      </c>
      <c r="M76">
        <f t="shared" si="9"/>
        <v>-1.8867924528301886E-2</v>
      </c>
      <c r="P76">
        <v>6407</v>
      </c>
      <c r="Q76">
        <f t="shared" si="10"/>
        <v>-1.7180549163982206E-2</v>
      </c>
      <c r="S76">
        <v>6403</v>
      </c>
      <c r="T76">
        <f t="shared" si="4"/>
        <v>-1.7794140205552998E-2</v>
      </c>
      <c r="W76">
        <v>10</v>
      </c>
    </row>
    <row r="77" spans="1:23" x14ac:dyDescent="0.15">
      <c r="A77" t="s">
        <v>80</v>
      </c>
      <c r="B77" t="s">
        <v>135</v>
      </c>
      <c r="C77">
        <v>6645</v>
      </c>
      <c r="D77">
        <v>6515</v>
      </c>
      <c r="E77">
        <v>6515</v>
      </c>
      <c r="F77">
        <f t="shared" si="5"/>
        <v>-1.9563581640331076E-2</v>
      </c>
      <c r="H77">
        <v>6515</v>
      </c>
      <c r="I77">
        <f t="shared" si="8"/>
        <v>-1.9563581640331076E-2</v>
      </c>
      <c r="L77">
        <v>6515</v>
      </c>
      <c r="M77">
        <f t="shared" si="9"/>
        <v>-1.9563581640331076E-2</v>
      </c>
      <c r="P77">
        <v>6516</v>
      </c>
      <c r="Q77">
        <f t="shared" si="10"/>
        <v>-1.9413092550790066E-2</v>
      </c>
      <c r="S77">
        <v>6516</v>
      </c>
      <c r="T77">
        <f t="shared" si="4"/>
        <v>-1.9413092550790066E-2</v>
      </c>
      <c r="W77">
        <v>10</v>
      </c>
    </row>
    <row r="78" spans="1:23" x14ac:dyDescent="0.15">
      <c r="A78" t="s">
        <v>81</v>
      </c>
      <c r="B78" t="s">
        <v>135</v>
      </c>
      <c r="C78">
        <v>6955</v>
      </c>
      <c r="D78">
        <v>6909</v>
      </c>
      <c r="E78">
        <v>6911</v>
      </c>
      <c r="F78">
        <f t="shared" si="5"/>
        <v>-6.3263838964773547E-3</v>
      </c>
      <c r="H78">
        <v>6911</v>
      </c>
      <c r="I78">
        <f t="shared" si="8"/>
        <v>-6.3263838964773547E-3</v>
      </c>
      <c r="L78">
        <v>6909</v>
      </c>
      <c r="M78">
        <f t="shared" si="9"/>
        <v>-6.6139468008626886E-3</v>
      </c>
      <c r="P78">
        <v>6911</v>
      </c>
      <c r="Q78">
        <f t="shared" si="10"/>
        <v>-6.3263838964773547E-3</v>
      </c>
      <c r="S78">
        <v>6911</v>
      </c>
      <c r="T78">
        <f t="shared" ref="T78:T81" si="12">(S78-C78)/C78</f>
        <v>-6.3263838964773547E-3</v>
      </c>
      <c r="W78">
        <v>10</v>
      </c>
    </row>
    <row r="79" spans="1:23" x14ac:dyDescent="0.15">
      <c r="A79" t="s">
        <v>82</v>
      </c>
      <c r="B79" t="s">
        <v>135</v>
      </c>
      <c r="C79">
        <v>7260</v>
      </c>
      <c r="D79">
        <v>7056</v>
      </c>
      <c r="E79">
        <v>7096</v>
      </c>
      <c r="F79">
        <f t="shared" si="5"/>
        <v>-2.2589531680440773E-2</v>
      </c>
      <c r="H79">
        <v>7103</v>
      </c>
      <c r="I79">
        <f t="shared" si="8"/>
        <v>-2.1625344352617079E-2</v>
      </c>
      <c r="L79">
        <v>7059</v>
      </c>
      <c r="M79">
        <f t="shared" si="9"/>
        <v>-2.7685950413223141E-2</v>
      </c>
      <c r="P79">
        <v>7059</v>
      </c>
      <c r="Q79">
        <f t="shared" si="10"/>
        <v>-2.7685950413223141E-2</v>
      </c>
      <c r="S79">
        <v>7056</v>
      </c>
      <c r="T79">
        <f>(S79-C79)/C79</f>
        <v>-2.809917355371901E-2</v>
      </c>
      <c r="W79">
        <v>10</v>
      </c>
    </row>
    <row r="80" spans="1:23" x14ac:dyDescent="0.15">
      <c r="A80" t="s">
        <v>83</v>
      </c>
      <c r="B80" t="s">
        <v>135</v>
      </c>
      <c r="C80">
        <v>7481</v>
      </c>
      <c r="D80">
        <v>7221</v>
      </c>
      <c r="E80">
        <v>7221</v>
      </c>
      <c r="F80">
        <f t="shared" si="5"/>
        <v>-3.4754711936906831E-2</v>
      </c>
      <c r="H80">
        <v>7221</v>
      </c>
      <c r="I80">
        <f t="shared" si="8"/>
        <v>-3.4754711936906831E-2</v>
      </c>
      <c r="L80">
        <v>7221</v>
      </c>
      <c r="M80">
        <f t="shared" si="9"/>
        <v>-3.4754711936906831E-2</v>
      </c>
      <c r="P80">
        <v>7221</v>
      </c>
      <c r="Q80">
        <f t="shared" si="10"/>
        <v>-3.4754711936906831E-2</v>
      </c>
      <c r="S80">
        <v>7221</v>
      </c>
      <c r="T80">
        <f t="shared" si="12"/>
        <v>-3.4754711936906831E-2</v>
      </c>
      <c r="W80">
        <v>10</v>
      </c>
    </row>
    <row r="81" spans="1:23" x14ac:dyDescent="0.15">
      <c r="A81" t="s">
        <v>84</v>
      </c>
      <c r="B81" t="s">
        <v>146</v>
      </c>
      <c r="C81">
        <v>7497</v>
      </c>
      <c r="D81">
        <v>7306</v>
      </c>
      <c r="E81">
        <v>7340</v>
      </c>
      <c r="F81">
        <f t="shared" si="5"/>
        <v>-2.094171001734027E-2</v>
      </c>
      <c r="G81">
        <f>SUM(F72:F81)/10</f>
        <v>-2.3693364949360383E-2</v>
      </c>
      <c r="H81">
        <v>7333</v>
      </c>
      <c r="I81">
        <f t="shared" si="8"/>
        <v>-2.1875416833400028E-2</v>
      </c>
      <c r="J81">
        <f>SUM(I72:I81)/10</f>
        <v>-2.3017381657231016E-2</v>
      </c>
      <c r="K81">
        <v>-1.55</v>
      </c>
      <c r="L81">
        <v>7303</v>
      </c>
      <c r="M81">
        <f t="shared" si="9"/>
        <v>-2.587701747365613E-2</v>
      </c>
      <c r="N81">
        <f>SUM(M72:M81)/10</f>
        <v>-2.4622889369742766E-2</v>
      </c>
      <c r="O81">
        <f t="shared" si="7"/>
        <v>8.6011670635432617E-5</v>
      </c>
      <c r="P81">
        <v>7335</v>
      </c>
      <c r="Q81">
        <f t="shared" si="10"/>
        <v>-2.1608643457382955E-2</v>
      </c>
      <c r="R81">
        <f t="shared" si="6"/>
        <v>-2.4087487754875153E-2</v>
      </c>
      <c r="S81">
        <v>7307</v>
      </c>
      <c r="T81">
        <f t="shared" si="12"/>
        <v>-2.5343470721621981E-2</v>
      </c>
      <c r="U81">
        <f t="shared" si="11"/>
        <v>-2.4490253010224675E-2</v>
      </c>
      <c r="V81">
        <f>((T72-U81)*(T72-U81)+(T73-U81)*(T73-U81)+(T74-U81)*(T74-U81)+(T75-U81)*(T75-U81)+(T76-U81)*(T76-U81)+(T77-U81)*(T77-U81)+(T78-U81)*(T78-U81)+(T79-U81)*(T79-U81)+(T80-U81)*(T80-U81)+(T81-U81)*(T81-U81))/10*100</f>
        <v>9.2682080481603646E-3</v>
      </c>
      <c r="W81">
        <v>10</v>
      </c>
    </row>
    <row r="82" spans="1:23" x14ac:dyDescent="0.15">
      <c r="A82" t="s">
        <v>85</v>
      </c>
      <c r="B82" t="s">
        <v>136</v>
      </c>
      <c r="C82">
        <v>9760</v>
      </c>
      <c r="D82">
        <v>9327</v>
      </c>
      <c r="E82">
        <v>9356</v>
      </c>
      <c r="F82">
        <f t="shared" si="5"/>
        <v>-4.1393442622950818E-2</v>
      </c>
      <c r="H82">
        <v>9368</v>
      </c>
      <c r="I82">
        <f t="shared" si="8"/>
        <v>-4.0163934426229508E-2</v>
      </c>
      <c r="L82">
        <v>9323</v>
      </c>
      <c r="M82">
        <f t="shared" si="9"/>
        <v>-4.4774590163934425E-2</v>
      </c>
      <c r="P82">
        <v>9343</v>
      </c>
      <c r="Q82">
        <f>(P82-C82)/C82</f>
        <v>-4.2725409836065577E-2</v>
      </c>
      <c r="S82">
        <v>9367</v>
      </c>
      <c r="T82">
        <f>(S82-C82)/C82</f>
        <v>-4.026639344262295E-2</v>
      </c>
      <c r="W82">
        <v>10</v>
      </c>
    </row>
    <row r="83" spans="1:23" x14ac:dyDescent="0.15">
      <c r="A83" t="s">
        <v>86</v>
      </c>
      <c r="B83" t="s">
        <v>136</v>
      </c>
      <c r="C83">
        <v>8820</v>
      </c>
      <c r="D83">
        <v>8303</v>
      </c>
      <c r="E83">
        <v>8310</v>
      </c>
      <c r="F83">
        <f t="shared" si="5"/>
        <v>-5.7823129251700682E-2</v>
      </c>
      <c r="H83">
        <v>8335</v>
      </c>
      <c r="I83">
        <f t="shared" si="8"/>
        <v>-5.4988662131519275E-2</v>
      </c>
      <c r="L83">
        <v>8314</v>
      </c>
      <c r="M83">
        <f t="shared" si="9"/>
        <v>-5.7369614512471655E-2</v>
      </c>
      <c r="P83">
        <v>8348</v>
      </c>
      <c r="Q83">
        <f t="shared" ref="Q83:Q91" si="13">(P83-C83)/C83</f>
        <v>-5.3514739229024944E-2</v>
      </c>
      <c r="S83">
        <v>8309</v>
      </c>
      <c r="T83">
        <f>(S83-C83)/C83</f>
        <v>-5.7936507936507939E-2</v>
      </c>
      <c r="W83">
        <v>10</v>
      </c>
    </row>
    <row r="84" spans="1:23" x14ac:dyDescent="0.15">
      <c r="A84" t="s">
        <v>87</v>
      </c>
      <c r="B84" t="s">
        <v>136</v>
      </c>
      <c r="C84">
        <v>9386</v>
      </c>
      <c r="D84">
        <v>8784</v>
      </c>
      <c r="E84">
        <v>8873</v>
      </c>
      <c r="F84">
        <f t="shared" si="5"/>
        <v>-5.4655870445344132E-2</v>
      </c>
      <c r="H84">
        <v>8862</v>
      </c>
      <c r="I84">
        <f t="shared" si="8"/>
        <v>-5.5827828681014276E-2</v>
      </c>
      <c r="L84">
        <v>8874</v>
      </c>
      <c r="M84">
        <f t="shared" si="9"/>
        <v>-5.4549328787555931E-2</v>
      </c>
      <c r="P84">
        <v>8858</v>
      </c>
      <c r="Q84">
        <f t="shared" si="13"/>
        <v>-5.6253995312167057E-2</v>
      </c>
      <c r="S84">
        <v>8831</v>
      </c>
      <c r="T84">
        <f>(S84-C84)/C84</f>
        <v>-5.9130620072448327E-2</v>
      </c>
      <c r="W84">
        <v>10</v>
      </c>
    </row>
    <row r="85" spans="1:23" x14ac:dyDescent="0.15">
      <c r="A85" t="s">
        <v>88</v>
      </c>
      <c r="B85" t="s">
        <v>136</v>
      </c>
      <c r="C85">
        <v>9742</v>
      </c>
      <c r="D85">
        <v>9424</v>
      </c>
      <c r="E85">
        <v>9426</v>
      </c>
      <c r="F85">
        <f t="shared" si="5"/>
        <v>-3.243687127899815E-2</v>
      </c>
      <c r="H85">
        <v>9483</v>
      </c>
      <c r="I85">
        <f t="shared" si="8"/>
        <v>-2.6585916649558613E-2</v>
      </c>
      <c r="L85">
        <v>9433</v>
      </c>
      <c r="M85">
        <f t="shared" si="9"/>
        <v>-3.1718332991172243E-2</v>
      </c>
      <c r="P85">
        <v>9446</v>
      </c>
      <c r="Q85">
        <f t="shared" si="13"/>
        <v>-3.03839047423527E-2</v>
      </c>
      <c r="S85">
        <v>9438</v>
      </c>
      <c r="T85">
        <f t="shared" ref="T85:T111" si="14">(S85-C85)/C85</f>
        <v>-3.120509135701088E-2</v>
      </c>
      <c r="W85">
        <v>10</v>
      </c>
    </row>
    <row r="86" spans="1:23" x14ac:dyDescent="0.15">
      <c r="A86" t="s">
        <v>89</v>
      </c>
      <c r="B86" t="s">
        <v>136</v>
      </c>
      <c r="C86">
        <v>9989</v>
      </c>
      <c r="D86">
        <v>9398</v>
      </c>
      <c r="E86">
        <v>9440</v>
      </c>
      <c r="F86">
        <f t="shared" ref="F86:F121" si="15">(E86-C86)/C86</f>
        <v>-5.4960456502152366E-2</v>
      </c>
      <c r="H86">
        <v>9439</v>
      </c>
      <c r="I86">
        <f t="shared" si="8"/>
        <v>-5.5060566623285616E-2</v>
      </c>
      <c r="L86">
        <v>9385</v>
      </c>
      <c r="M86">
        <f t="shared" si="9"/>
        <v>-6.0466513164480928E-2</v>
      </c>
      <c r="P86">
        <v>9462</v>
      </c>
      <c r="Q86">
        <f t="shared" si="13"/>
        <v>-5.2758033837220941E-2</v>
      </c>
      <c r="S86">
        <v>9407</v>
      </c>
      <c r="T86">
        <f t="shared" si="14"/>
        <v>-5.8264090499549503E-2</v>
      </c>
      <c r="W86">
        <v>10</v>
      </c>
    </row>
    <row r="87" spans="1:23" x14ac:dyDescent="0.15">
      <c r="A87" t="s">
        <v>90</v>
      </c>
      <c r="B87" t="s">
        <v>136</v>
      </c>
      <c r="C87">
        <v>9204</v>
      </c>
      <c r="D87">
        <v>8599</v>
      </c>
      <c r="E87">
        <v>8648</v>
      </c>
      <c r="F87">
        <f t="shared" si="15"/>
        <v>-6.0408518035636682E-2</v>
      </c>
      <c r="H87">
        <v>8688</v>
      </c>
      <c r="I87">
        <f t="shared" si="8"/>
        <v>-5.6062581486310298E-2</v>
      </c>
      <c r="L87">
        <v>8612</v>
      </c>
      <c r="M87">
        <f t="shared" si="9"/>
        <v>-6.431986093003042E-2</v>
      </c>
      <c r="P87">
        <v>8757</v>
      </c>
      <c r="Q87">
        <f t="shared" si="13"/>
        <v>-4.8565840938722293E-2</v>
      </c>
      <c r="S87">
        <v>8629</v>
      </c>
      <c r="T87">
        <f t="shared" si="14"/>
        <v>-6.2472837896566713E-2</v>
      </c>
      <c r="W87">
        <v>10</v>
      </c>
    </row>
    <row r="88" spans="1:23" x14ac:dyDescent="0.15">
      <c r="A88" t="s">
        <v>91</v>
      </c>
      <c r="B88" t="s">
        <v>136</v>
      </c>
      <c r="C88">
        <v>9122</v>
      </c>
      <c r="D88">
        <v>8595</v>
      </c>
      <c r="E88">
        <v>8639</v>
      </c>
      <c r="F88">
        <f t="shared" si="15"/>
        <v>-5.2948914711686036E-2</v>
      </c>
      <c r="H88">
        <v>8686</v>
      </c>
      <c r="I88">
        <f t="shared" si="8"/>
        <v>-4.7796535847401886E-2</v>
      </c>
      <c r="L88">
        <v>8629</v>
      </c>
      <c r="M88">
        <f t="shared" si="9"/>
        <v>-5.4045165533874152E-2</v>
      </c>
      <c r="P88">
        <v>8695</v>
      </c>
      <c r="Q88">
        <f t="shared" si="13"/>
        <v>-4.680991010743258E-2</v>
      </c>
      <c r="S88">
        <v>8655</v>
      </c>
      <c r="T88">
        <f t="shared" si="14"/>
        <v>-5.1194913396185045E-2</v>
      </c>
      <c r="W88">
        <v>10</v>
      </c>
    </row>
    <row r="89" spans="1:23" x14ac:dyDescent="0.15">
      <c r="A89" t="s">
        <v>92</v>
      </c>
      <c r="B89" t="s">
        <v>136</v>
      </c>
      <c r="C89">
        <v>9146</v>
      </c>
      <c r="D89">
        <v>8444</v>
      </c>
      <c r="E89">
        <v>8555</v>
      </c>
      <c r="F89">
        <f t="shared" si="15"/>
        <v>-6.4618412420730367E-2</v>
      </c>
      <c r="H89">
        <v>8554</v>
      </c>
      <c r="I89">
        <f t="shared" si="8"/>
        <v>-6.4727749835993872E-2</v>
      </c>
      <c r="L89">
        <v>8511</v>
      </c>
      <c r="M89">
        <f t="shared" si="9"/>
        <v>-6.9429258692324511E-2</v>
      </c>
      <c r="P89">
        <v>8500</v>
      </c>
      <c r="Q89">
        <f t="shared" si="13"/>
        <v>-7.0631970260223054E-2</v>
      </c>
      <c r="S89">
        <v>8522</v>
      </c>
      <c r="T89">
        <f t="shared" si="14"/>
        <v>-6.8226547124425982E-2</v>
      </c>
      <c r="W89">
        <v>10</v>
      </c>
    </row>
    <row r="90" spans="1:23" x14ac:dyDescent="0.15">
      <c r="A90" t="s">
        <v>93</v>
      </c>
      <c r="B90" t="s">
        <v>137</v>
      </c>
      <c r="C90">
        <v>9605</v>
      </c>
      <c r="D90">
        <v>9069</v>
      </c>
      <c r="E90">
        <v>9069</v>
      </c>
      <c r="F90">
        <f t="shared" si="15"/>
        <v>-5.5804268610098906E-2</v>
      </c>
      <c r="H90">
        <v>9072</v>
      </c>
      <c r="I90">
        <f t="shared" si="8"/>
        <v>-5.5491931285788651E-2</v>
      </c>
      <c r="L90">
        <v>9069</v>
      </c>
      <c r="M90">
        <f t="shared" si="9"/>
        <v>-5.5804268610098906E-2</v>
      </c>
      <c r="P90">
        <v>9072</v>
      </c>
      <c r="Q90">
        <f t="shared" si="13"/>
        <v>-5.5491931285788651E-2</v>
      </c>
      <c r="S90">
        <v>9124</v>
      </c>
      <c r="T90">
        <f t="shared" si="14"/>
        <v>-5.0078084331077563E-2</v>
      </c>
      <c r="W90">
        <v>10</v>
      </c>
    </row>
    <row r="91" spans="1:23" x14ac:dyDescent="0.15">
      <c r="A91" t="s">
        <v>94</v>
      </c>
      <c r="B91" t="s">
        <v>145</v>
      </c>
      <c r="C91">
        <v>8953</v>
      </c>
      <c r="D91">
        <v>8177</v>
      </c>
      <c r="E91">
        <v>8269</v>
      </c>
      <c r="F91">
        <f t="shared" si="15"/>
        <v>-7.6398972411482191E-2</v>
      </c>
      <c r="G91">
        <f>SUM(F82:F91)/10</f>
        <v>-5.514488562907803E-2</v>
      </c>
      <c r="H91">
        <v>8320</v>
      </c>
      <c r="I91">
        <f t="shared" si="8"/>
        <v>-7.0702557801854124E-2</v>
      </c>
      <c r="J91" s="2">
        <f>SUM(I82:I91)/10</f>
        <v>-5.2740826476895618E-2</v>
      </c>
      <c r="K91">
        <v>-5.36</v>
      </c>
      <c r="L91">
        <v>8303</v>
      </c>
      <c r="M91">
        <f t="shared" si="9"/>
        <v>-7.2601362671730146E-2</v>
      </c>
      <c r="N91">
        <f>SUM(M82:M91)/10</f>
        <v>-5.6507829605767335E-2</v>
      </c>
      <c r="O91">
        <f t="shared" si="7"/>
        <v>1.2659903064038438E-4</v>
      </c>
      <c r="P91">
        <v>8279</v>
      </c>
      <c r="Q91">
        <f t="shared" si="13"/>
        <v>-7.5282028370378645E-2</v>
      </c>
      <c r="R91">
        <f>SUM(Q82:Q91)/10</f>
        <v>-5.3241776391937647E-2</v>
      </c>
      <c r="S91">
        <v>8344</v>
      </c>
      <c r="T91">
        <f t="shared" si="14"/>
        <v>-6.8021892103205625E-2</v>
      </c>
      <c r="U91">
        <f t="shared" ref="U91" si="16">SUM(T82:T91)/10</f>
        <v>-5.4679697815960063E-2</v>
      </c>
      <c r="V91">
        <f>((T82-U91)*(T82-U91)+(T83-U91)*(T83-U91)+(T84-U91)*(T84-U91)+(T85-U91)*(T85-U91)+(T86-U91)*(T86-U91)+(T87-U91)*(T87-U91)+(T88-U91)*(T88-U91)+(T89-U91)*(T89-U91)+(T90-U91)*(T90-U91)+(T91-U91)*(T91-U91))/10*100</f>
        <v>1.2576487593831813E-2</v>
      </c>
      <c r="W91">
        <v>10</v>
      </c>
    </row>
    <row r="92" spans="1:23" x14ac:dyDescent="0.15">
      <c r="A92" t="s">
        <v>95</v>
      </c>
      <c r="B92" t="s">
        <v>138</v>
      </c>
      <c r="C92">
        <v>11946</v>
      </c>
      <c r="D92">
        <v>11632</v>
      </c>
      <c r="E92">
        <v>11684</v>
      </c>
      <c r="F92">
        <f t="shared" si="15"/>
        <v>-2.1932027456889335E-2</v>
      </c>
      <c r="H92">
        <v>11666</v>
      </c>
      <c r="I92">
        <f t="shared" si="8"/>
        <v>-2.343880796919471E-2</v>
      </c>
      <c r="L92">
        <v>11671</v>
      </c>
      <c r="M92">
        <f t="shared" si="9"/>
        <v>-2.3020257826887661E-2</v>
      </c>
      <c r="P92">
        <v>11651</v>
      </c>
      <c r="Q92">
        <f t="shared" si="10"/>
        <v>-2.4694458396115854E-2</v>
      </c>
      <c r="S92">
        <v>11684</v>
      </c>
      <c r="T92">
        <f t="shared" si="14"/>
        <v>-2.1932027456889335E-2</v>
      </c>
      <c r="W92">
        <v>20</v>
      </c>
    </row>
    <row r="93" spans="1:23" x14ac:dyDescent="0.15">
      <c r="A93" t="s">
        <v>96</v>
      </c>
      <c r="B93" t="s">
        <v>138</v>
      </c>
      <c r="C93">
        <v>12746</v>
      </c>
      <c r="D93">
        <v>12428</v>
      </c>
      <c r="E93">
        <v>12450</v>
      </c>
      <c r="F93">
        <f t="shared" si="15"/>
        <v>-2.3222971912756945E-2</v>
      </c>
      <c r="H93">
        <v>12449</v>
      </c>
      <c r="I93">
        <f t="shared" si="8"/>
        <v>-2.3301427898948689E-2</v>
      </c>
      <c r="L93">
        <v>12428</v>
      </c>
      <c r="M93">
        <f t="shared" si="9"/>
        <v>-2.4949003608975364E-2</v>
      </c>
      <c r="P93">
        <v>12439</v>
      </c>
      <c r="Q93">
        <f t="shared" si="10"/>
        <v>-2.4085987760866154E-2</v>
      </c>
      <c r="S93">
        <v>12479</v>
      </c>
      <c r="T93">
        <f t="shared" si="14"/>
        <v>-2.0947748313196297E-2</v>
      </c>
      <c r="W93">
        <v>20</v>
      </c>
    </row>
    <row r="94" spans="1:23" x14ac:dyDescent="0.15">
      <c r="A94" t="s">
        <v>97</v>
      </c>
      <c r="B94" t="s">
        <v>138</v>
      </c>
      <c r="C94">
        <v>13487</v>
      </c>
      <c r="D94">
        <v>13129</v>
      </c>
      <c r="E94">
        <v>13170</v>
      </c>
      <c r="F94">
        <f t="shared" si="15"/>
        <v>-2.3504115073774746E-2</v>
      </c>
      <c r="H94">
        <v>13149</v>
      </c>
      <c r="I94">
        <f t="shared" si="8"/>
        <v>-2.5061170015570549E-2</v>
      </c>
      <c r="L94">
        <v>13156</v>
      </c>
      <c r="M94">
        <f t="shared" si="9"/>
        <v>-2.4542151701638613E-2</v>
      </c>
      <c r="P94">
        <v>13190</v>
      </c>
      <c r="Q94">
        <f t="shared" si="10"/>
        <v>-2.2021205605397789E-2</v>
      </c>
      <c r="S94">
        <v>13155</v>
      </c>
      <c r="T94">
        <f t="shared" si="14"/>
        <v>-2.4616297175057464E-2</v>
      </c>
      <c r="W94">
        <v>20</v>
      </c>
    </row>
    <row r="95" spans="1:23" x14ac:dyDescent="0.15">
      <c r="A95" t="s">
        <v>98</v>
      </c>
      <c r="B95" t="s">
        <v>138</v>
      </c>
      <c r="C95">
        <v>11936</v>
      </c>
      <c r="D95">
        <v>11491</v>
      </c>
      <c r="E95">
        <v>11571</v>
      </c>
      <c r="F95">
        <f t="shared" si="15"/>
        <v>-3.0579758713136729E-2</v>
      </c>
      <c r="H95">
        <v>11612</v>
      </c>
      <c r="I95">
        <f t="shared" si="8"/>
        <v>-2.7144772117962467E-2</v>
      </c>
      <c r="L95">
        <v>11557</v>
      </c>
      <c r="M95">
        <f t="shared" si="9"/>
        <v>-3.1752680965147453E-2</v>
      </c>
      <c r="P95">
        <v>11567</v>
      </c>
      <c r="Q95">
        <f t="shared" si="10"/>
        <v>-3.0914879356568364E-2</v>
      </c>
      <c r="S95">
        <v>11606</v>
      </c>
      <c r="T95">
        <f t="shared" si="14"/>
        <v>-2.7647453083109921E-2</v>
      </c>
      <c r="W95">
        <v>20</v>
      </c>
    </row>
    <row r="96" spans="1:23" x14ac:dyDescent="0.15">
      <c r="A96" t="s">
        <v>99</v>
      </c>
      <c r="B96" t="s">
        <v>138</v>
      </c>
      <c r="C96">
        <v>12213</v>
      </c>
      <c r="D96">
        <v>12009</v>
      </c>
      <c r="E96">
        <v>12027</v>
      </c>
      <c r="F96">
        <f t="shared" si="15"/>
        <v>-1.5229673298943749E-2</v>
      </c>
      <c r="H96">
        <v>12012</v>
      </c>
      <c r="I96">
        <f t="shared" si="8"/>
        <v>-1.6457872758535986E-2</v>
      </c>
      <c r="L96">
        <v>12009</v>
      </c>
      <c r="M96">
        <f t="shared" si="9"/>
        <v>-1.6703512650454434E-2</v>
      </c>
      <c r="P96">
        <v>12038</v>
      </c>
      <c r="Q96">
        <f t="shared" si="10"/>
        <v>-1.4328993695242775E-2</v>
      </c>
      <c r="S96">
        <v>12046</v>
      </c>
      <c r="T96">
        <f t="shared" si="14"/>
        <v>-1.3673953983460248E-2</v>
      </c>
      <c r="W96">
        <v>20</v>
      </c>
    </row>
    <row r="97" spans="1:28" x14ac:dyDescent="0.15">
      <c r="A97" t="s">
        <v>100</v>
      </c>
      <c r="B97" t="s">
        <v>138</v>
      </c>
      <c r="C97">
        <v>12133</v>
      </c>
      <c r="D97">
        <v>11886</v>
      </c>
      <c r="E97">
        <v>11908</v>
      </c>
      <c r="F97">
        <f t="shared" si="15"/>
        <v>-1.8544465507294158E-2</v>
      </c>
      <c r="H97">
        <v>11908</v>
      </c>
      <c r="I97">
        <f t="shared" si="8"/>
        <v>-1.8544465507294158E-2</v>
      </c>
      <c r="L97">
        <v>11897</v>
      </c>
      <c r="M97">
        <f t="shared" si="9"/>
        <v>-1.9451083820984094E-2</v>
      </c>
      <c r="P97">
        <v>11908</v>
      </c>
      <c r="Q97">
        <f t="shared" si="10"/>
        <v>-1.8544465507294158E-2</v>
      </c>
      <c r="S97">
        <v>11887</v>
      </c>
      <c r="T97">
        <f t="shared" si="14"/>
        <v>-2.0275282287974945E-2</v>
      </c>
      <c r="W97">
        <v>20</v>
      </c>
    </row>
    <row r="98" spans="1:28" x14ac:dyDescent="0.15">
      <c r="A98" t="s">
        <v>101</v>
      </c>
      <c r="B98" t="s">
        <v>138</v>
      </c>
      <c r="C98">
        <v>11847</v>
      </c>
      <c r="D98">
        <v>11430</v>
      </c>
      <c r="E98">
        <v>11500</v>
      </c>
      <c r="F98">
        <f t="shared" si="15"/>
        <v>-2.9290115641090572E-2</v>
      </c>
      <c r="H98">
        <v>11562</v>
      </c>
      <c r="I98">
        <f t="shared" si="8"/>
        <v>-2.4056723221068624E-2</v>
      </c>
      <c r="L98">
        <v>11472</v>
      </c>
      <c r="M98">
        <f t="shared" si="9"/>
        <v>-3.1653583185616611E-2</v>
      </c>
      <c r="P98">
        <v>11499</v>
      </c>
      <c r="Q98">
        <f t="shared" si="10"/>
        <v>-2.9374525196252214E-2</v>
      </c>
      <c r="S98">
        <v>11462</v>
      </c>
      <c r="T98">
        <f t="shared" si="14"/>
        <v>-3.2497678737233054E-2</v>
      </c>
      <c r="W98">
        <v>20</v>
      </c>
    </row>
    <row r="99" spans="1:28" x14ac:dyDescent="0.15">
      <c r="A99" t="s">
        <v>102</v>
      </c>
      <c r="B99" t="s">
        <v>138</v>
      </c>
      <c r="C99">
        <v>12507</v>
      </c>
      <c r="D99">
        <v>12389</v>
      </c>
      <c r="E99">
        <v>12471</v>
      </c>
      <c r="F99">
        <f t="shared" si="15"/>
        <v>-2.8783881026625091E-3</v>
      </c>
      <c r="H99">
        <v>12400</v>
      </c>
      <c r="I99">
        <f t="shared" si="8"/>
        <v>-8.5552090829135678E-3</v>
      </c>
      <c r="L99">
        <v>12389</v>
      </c>
      <c r="M99">
        <f t="shared" si="9"/>
        <v>-9.4347165587271124E-3</v>
      </c>
      <c r="P99">
        <v>12433</v>
      </c>
      <c r="Q99">
        <f t="shared" si="10"/>
        <v>-5.9166866554729355E-3</v>
      </c>
      <c r="S99">
        <v>12382</v>
      </c>
      <c r="T99">
        <f t="shared" si="14"/>
        <v>-9.9944031342448225E-3</v>
      </c>
      <c r="W99">
        <v>20</v>
      </c>
    </row>
    <row r="100" spans="1:28" x14ac:dyDescent="0.15">
      <c r="A100" t="s">
        <v>103</v>
      </c>
      <c r="B100" t="s">
        <v>144</v>
      </c>
      <c r="C100">
        <v>11195</v>
      </c>
      <c r="D100">
        <v>10864</v>
      </c>
      <c r="E100">
        <v>10941</v>
      </c>
      <c r="F100">
        <f t="shared" si="15"/>
        <v>-2.268870031263957E-2</v>
      </c>
      <c r="H100">
        <v>10951</v>
      </c>
      <c r="I100">
        <f t="shared" si="8"/>
        <v>-2.1795444394819116E-2</v>
      </c>
      <c r="L100">
        <v>10890</v>
      </c>
      <c r="M100">
        <f t="shared" si="9"/>
        <v>-2.7244305493523895E-2</v>
      </c>
      <c r="P100">
        <v>10905</v>
      </c>
      <c r="Q100">
        <f t="shared" si="10"/>
        <v>-2.5904421616793211E-2</v>
      </c>
      <c r="S100">
        <v>10892</v>
      </c>
      <c r="T100">
        <f t="shared" si="14"/>
        <v>-2.7065654309959802E-2</v>
      </c>
      <c r="W100">
        <v>20</v>
      </c>
    </row>
    <row r="101" spans="1:28" x14ac:dyDescent="0.15">
      <c r="A101" t="s">
        <v>104</v>
      </c>
      <c r="B101" t="s">
        <v>144</v>
      </c>
      <c r="C101">
        <v>12691</v>
      </c>
      <c r="D101">
        <v>12485</v>
      </c>
      <c r="E101">
        <v>12554</v>
      </c>
      <c r="F101">
        <f t="shared" si="15"/>
        <v>-1.0795051611378143E-2</v>
      </c>
      <c r="G101">
        <f>SUM(F92:F101)/10</f>
        <v>-1.9866526763056645E-2</v>
      </c>
      <c r="H101">
        <v>12490</v>
      </c>
      <c r="I101">
        <f>(H101-C101)/C101</f>
        <v>-1.5837995429832163E-2</v>
      </c>
      <c r="J101">
        <f>SUM(I92:I101)/10</f>
        <v>-2.0419388839614007E-2</v>
      </c>
      <c r="K101">
        <v>-1.54</v>
      </c>
      <c r="L101">
        <v>12490</v>
      </c>
      <c r="M101">
        <f t="shared" si="9"/>
        <v>-1.5837995429832163E-2</v>
      </c>
      <c r="N101">
        <f>SUM(M92:M101)/10</f>
        <v>-2.2458929124178739E-2</v>
      </c>
      <c r="O101">
        <f t="shared" ref="O101" si="17">((M92-N101)*(M92-N101)+(M93-N101)*(M93-N101)+(M94-N101)*(M94-N101)+(M95-N101)*(M95-N101)+(M96-N101)*(M96-N101)+(M97-N101)*(M97-N101)+(M98-N101)*(M98-N101)+(M99-N101)*(M99-N101)+(M100-N101)*(M100-N101)+(M101-N101)*(M101-N101))/10</f>
        <v>4.6030951883584004E-5</v>
      </c>
      <c r="P101">
        <v>12544</v>
      </c>
      <c r="Q101">
        <f t="shared" si="10"/>
        <v>-1.1583011583011582E-2</v>
      </c>
      <c r="R101">
        <f t="shared" ref="R101:R111" si="18">SUM(Q92:Q101)/10</f>
        <v>-2.0736863537301503E-2</v>
      </c>
      <c r="S101">
        <v>12487</v>
      </c>
      <c r="T101">
        <f>(S101-C101)/C101</f>
        <v>-1.6074383421322197E-2</v>
      </c>
      <c r="U101">
        <f>SUM(T92:T101)/10</f>
        <v>-2.1472488190244811E-2</v>
      </c>
      <c r="V101">
        <f>((T92-U101)*(T92-U101)+(T93-U101)*(T93-U101)+(T94-U101)*(T94-U101)+(T95-U101)*(T95-U101)+(T96-U101)*(T96-U101)+(T97-U101)*(T97-U101)+(T98-U101)*(T98-U101)+(T99-U101)*(T99-U101)+(T100-U101)*(T100-U101)+(T101-U101)*(T101-U101))/10*100</f>
        <v>4.2447499787323911E-3</v>
      </c>
      <c r="W101">
        <v>20</v>
      </c>
    </row>
    <row r="102" spans="1:28" x14ac:dyDescent="0.15">
      <c r="A102" t="s">
        <v>105</v>
      </c>
      <c r="B102" t="s">
        <v>139</v>
      </c>
      <c r="C102">
        <v>15876</v>
      </c>
      <c r="D102">
        <v>14867</v>
      </c>
      <c r="E102">
        <v>14927</v>
      </c>
      <c r="F102">
        <f t="shared" si="15"/>
        <v>-5.977576215671454E-2</v>
      </c>
      <c r="H102">
        <v>15008</v>
      </c>
      <c r="I102">
        <f t="shared" ref="I102:I121" si="19">(H102-C102)/C102</f>
        <v>-5.4673721340388004E-2</v>
      </c>
      <c r="L102">
        <v>15066</v>
      </c>
      <c r="M102">
        <f t="shared" si="9"/>
        <v>-5.1020408163265307E-2</v>
      </c>
      <c r="P102" s="2">
        <v>15095</v>
      </c>
      <c r="Q102">
        <f t="shared" si="10"/>
        <v>-4.9193751574703959E-2</v>
      </c>
      <c r="S102">
        <v>15004</v>
      </c>
      <c r="T102">
        <f t="shared" si="14"/>
        <v>-5.4925673973293024E-2</v>
      </c>
      <c r="W102">
        <v>21</v>
      </c>
    </row>
    <row r="103" spans="1:28" x14ac:dyDescent="0.15">
      <c r="A103" t="s">
        <v>106</v>
      </c>
      <c r="B103" t="s">
        <v>139</v>
      </c>
      <c r="C103">
        <v>15679</v>
      </c>
      <c r="D103">
        <v>15080</v>
      </c>
      <c r="E103">
        <v>15139</v>
      </c>
      <c r="F103">
        <f t="shared" si="15"/>
        <v>-3.4440972000765353E-2</v>
      </c>
      <c r="H103">
        <v>15287</v>
      </c>
      <c r="I103">
        <f t="shared" si="19"/>
        <v>-2.500159448944448E-2</v>
      </c>
      <c r="L103">
        <v>15176</v>
      </c>
      <c r="M103">
        <f t="shared" si="9"/>
        <v>-3.2081127622935135E-2</v>
      </c>
      <c r="P103" s="2">
        <v>15239</v>
      </c>
      <c r="Q103">
        <f t="shared" si="10"/>
        <v>-2.8063014222845843E-2</v>
      </c>
      <c r="S103">
        <v>15168</v>
      </c>
      <c r="T103">
        <f t="shared" si="14"/>
        <v>-3.2591364245168696E-2</v>
      </c>
      <c r="W103">
        <v>21</v>
      </c>
    </row>
    <row r="104" spans="1:28" x14ac:dyDescent="0.15">
      <c r="A104" t="s">
        <v>107</v>
      </c>
      <c r="B104" t="s">
        <v>139</v>
      </c>
      <c r="C104">
        <v>14808</v>
      </c>
      <c r="D104">
        <v>14225</v>
      </c>
      <c r="E104">
        <v>14364</v>
      </c>
      <c r="F104">
        <f t="shared" si="15"/>
        <v>-2.9983792544570502E-2</v>
      </c>
      <c r="H104">
        <v>14382</v>
      </c>
      <c r="I104">
        <f t="shared" si="19"/>
        <v>-2.8768233387358184E-2</v>
      </c>
      <c r="L104">
        <v>14257</v>
      </c>
      <c r="M104">
        <f t="shared" si="9"/>
        <v>-3.7209616423554838E-2</v>
      </c>
      <c r="P104" s="2">
        <v>14417</v>
      </c>
      <c r="Q104">
        <f t="shared" si="10"/>
        <v>-2.6404646137223122E-2</v>
      </c>
      <c r="S104">
        <v>14235</v>
      </c>
      <c r="T104">
        <f t="shared" si="14"/>
        <v>-3.8695299837925447E-2</v>
      </c>
      <c r="W104">
        <v>21</v>
      </c>
    </row>
    <row r="105" spans="1:28" x14ac:dyDescent="0.15">
      <c r="A105" t="s">
        <v>108</v>
      </c>
      <c r="B105" t="s">
        <v>139</v>
      </c>
      <c r="C105">
        <v>14596</v>
      </c>
      <c r="D105">
        <v>13848</v>
      </c>
      <c r="E105">
        <v>13964</v>
      </c>
      <c r="F105">
        <f t="shared" si="15"/>
        <v>-4.3299534118936694E-2</v>
      </c>
      <c r="H105">
        <v>14096</v>
      </c>
      <c r="I105">
        <f t="shared" si="19"/>
        <v>-3.4255960537133465E-2</v>
      </c>
      <c r="L105">
        <v>13920</v>
      </c>
      <c r="M105">
        <f t="shared" si="9"/>
        <v>-4.6314058646204442E-2</v>
      </c>
      <c r="P105" s="2">
        <v>14014</v>
      </c>
      <c r="Q105">
        <f t="shared" si="10"/>
        <v>-3.9873938065223352E-2</v>
      </c>
      <c r="S105">
        <v>13963</v>
      </c>
      <c r="T105">
        <f t="shared" si="14"/>
        <v>-4.336804604001096E-2</v>
      </c>
      <c r="W105">
        <v>21</v>
      </c>
    </row>
    <row r="106" spans="1:28" x14ac:dyDescent="0.15">
      <c r="A106" t="s">
        <v>109</v>
      </c>
      <c r="B106" t="s">
        <v>139</v>
      </c>
      <c r="C106">
        <v>15770</v>
      </c>
      <c r="D106">
        <v>15035</v>
      </c>
      <c r="E106">
        <v>15115</v>
      </c>
      <c r="F106">
        <f t="shared" si="15"/>
        <v>-4.1534559289790739E-2</v>
      </c>
      <c r="H106">
        <v>15155</v>
      </c>
      <c r="I106">
        <f t="shared" si="19"/>
        <v>-3.899809765377299E-2</v>
      </c>
      <c r="L106">
        <v>15099</v>
      </c>
      <c r="M106">
        <f t="shared" si="9"/>
        <v>-4.2549143944197843E-2</v>
      </c>
      <c r="P106" s="2">
        <v>15108</v>
      </c>
      <c r="Q106">
        <f t="shared" si="10"/>
        <v>-4.1978440076093852E-2</v>
      </c>
      <c r="S106">
        <v>15057</v>
      </c>
      <c r="T106">
        <f t="shared" si="14"/>
        <v>-4.5212428662016489E-2</v>
      </c>
      <c r="W106">
        <v>21</v>
      </c>
    </row>
    <row r="107" spans="1:28" x14ac:dyDescent="0.15">
      <c r="A107" t="s">
        <v>110</v>
      </c>
      <c r="B107" t="s">
        <v>139</v>
      </c>
      <c r="C107">
        <v>15429</v>
      </c>
      <c r="D107">
        <v>14507</v>
      </c>
      <c r="E107">
        <v>14622</v>
      </c>
      <c r="F107">
        <f t="shared" si="15"/>
        <v>-5.2304102663814897E-2</v>
      </c>
      <c r="H107">
        <v>14782</v>
      </c>
      <c r="I107">
        <f t="shared" si="19"/>
        <v>-4.1934020351286537E-2</v>
      </c>
      <c r="L107">
        <v>14698</v>
      </c>
      <c r="M107">
        <f t="shared" si="9"/>
        <v>-4.7378313565363928E-2</v>
      </c>
      <c r="P107" s="2">
        <v>14732</v>
      </c>
      <c r="Q107">
        <f t="shared" si="10"/>
        <v>-4.517467107395165E-2</v>
      </c>
      <c r="S107">
        <v>14708</v>
      </c>
      <c r="T107">
        <f t="shared" si="14"/>
        <v>-4.6730183420830899E-2</v>
      </c>
      <c r="W107">
        <v>21</v>
      </c>
    </row>
    <row r="108" spans="1:28" x14ac:dyDescent="0.15">
      <c r="A108" t="s">
        <v>111</v>
      </c>
      <c r="B108" t="s">
        <v>139</v>
      </c>
      <c r="C108">
        <v>15777</v>
      </c>
      <c r="D108">
        <v>15326</v>
      </c>
      <c r="E108">
        <v>15362</v>
      </c>
      <c r="F108">
        <f t="shared" si="15"/>
        <v>-2.6304113583063955E-2</v>
      </c>
      <c r="H108">
        <v>15550</v>
      </c>
      <c r="I108">
        <f t="shared" si="19"/>
        <v>-1.4388033212904862E-2</v>
      </c>
      <c r="L108">
        <v>15416</v>
      </c>
      <c r="M108">
        <f t="shared" si="9"/>
        <v>-2.2881409646954426E-2</v>
      </c>
      <c r="P108" s="2">
        <v>15489</v>
      </c>
      <c r="Q108">
        <f t="shared" si="10"/>
        <v>-1.825442099258414E-2</v>
      </c>
      <c r="S108">
        <v>15369</v>
      </c>
      <c r="T108">
        <f t="shared" si="14"/>
        <v>-2.5860429739494199E-2</v>
      </c>
      <c r="W108">
        <v>21</v>
      </c>
    </row>
    <row r="109" spans="1:28" x14ac:dyDescent="0.15">
      <c r="A109" t="s">
        <v>112</v>
      </c>
      <c r="B109" t="s">
        <v>139</v>
      </c>
      <c r="C109">
        <v>15622</v>
      </c>
      <c r="D109">
        <v>15138</v>
      </c>
      <c r="E109">
        <v>15210</v>
      </c>
      <c r="F109">
        <f t="shared" si="15"/>
        <v>-2.6373063628216616E-2</v>
      </c>
      <c r="H109">
        <v>15266</v>
      </c>
      <c r="I109">
        <f t="shared" si="19"/>
        <v>-2.2788375368070671E-2</v>
      </c>
      <c r="L109">
        <v>15127</v>
      </c>
      <c r="M109">
        <f t="shared" si="9"/>
        <v>-3.1686083728075791E-2</v>
      </c>
      <c r="P109" s="2">
        <v>15194</v>
      </c>
      <c r="Q109">
        <f t="shared" si="10"/>
        <v>-2.7397260273972601E-2</v>
      </c>
      <c r="S109">
        <v>15169</v>
      </c>
      <c r="T109">
        <f t="shared" si="14"/>
        <v>-2.8997567532966329E-2</v>
      </c>
      <c r="W109">
        <v>20</v>
      </c>
    </row>
    <row r="110" spans="1:28" x14ac:dyDescent="0.15">
      <c r="A110" t="s">
        <v>113</v>
      </c>
      <c r="B110" t="s">
        <v>142</v>
      </c>
      <c r="C110">
        <v>14959</v>
      </c>
      <c r="D110">
        <v>14256</v>
      </c>
      <c r="E110">
        <v>14339</v>
      </c>
      <c r="F110">
        <f t="shared" si="15"/>
        <v>-4.1446620763420018E-2</v>
      </c>
      <c r="H110">
        <v>14294</v>
      </c>
      <c r="I110">
        <f t="shared" si="19"/>
        <v>-4.4454843238184369E-2</v>
      </c>
      <c r="L110">
        <v>14338</v>
      </c>
      <c r="M110">
        <f t="shared" si="9"/>
        <v>-4.1513470151748111E-2</v>
      </c>
      <c r="P110" s="2">
        <v>14332</v>
      </c>
      <c r="Q110">
        <f t="shared" si="10"/>
        <v>-4.1914566481716695E-2</v>
      </c>
      <c r="S110">
        <v>14141</v>
      </c>
      <c r="T110">
        <f t="shared" si="14"/>
        <v>-5.4682799652383179E-2</v>
      </c>
      <c r="W110">
        <v>21</v>
      </c>
    </row>
    <row r="111" spans="1:28" x14ac:dyDescent="0.15">
      <c r="A111" t="s">
        <v>114</v>
      </c>
      <c r="B111" t="s">
        <v>143</v>
      </c>
      <c r="C111">
        <v>15120</v>
      </c>
      <c r="D111">
        <v>14464</v>
      </c>
      <c r="E111">
        <v>14557</v>
      </c>
      <c r="F111">
        <f t="shared" si="15"/>
        <v>-3.7235449735449733E-2</v>
      </c>
      <c r="G111">
        <f>SUM(F102:F111)/10</f>
        <v>-3.926979704847431E-2</v>
      </c>
      <c r="H111">
        <v>14516</v>
      </c>
      <c r="I111">
        <f t="shared" si="19"/>
        <v>-3.9947089947089946E-2</v>
      </c>
      <c r="J111" s="2">
        <f>SUM(I102:I111)/10</f>
        <v>-3.4520996952563346E-2</v>
      </c>
      <c r="K111">
        <v>-3.71</v>
      </c>
      <c r="L111">
        <v>14501</v>
      </c>
      <c r="M111">
        <f t="shared" si="9"/>
        <v>-4.0939153439153442E-2</v>
      </c>
      <c r="N111">
        <f>SUM(M102:M111)/10</f>
        <v>-3.9357278533145322E-2</v>
      </c>
      <c r="O111">
        <f>((M102-N111)*(M102-N111)+(M103-N111)*(M103-N111)+(M104-N111)*(M104-N111)+(M105-N111)*(M105-N111)+(M106-N111)*(M106-N111)+(M107-N111)*(M107-N111)+(M108-N111)*(M108-N111)+(M109-N111)*(M109-N111)+(M110-N111)*(M110-N111)+(M111-N111)*(M111-N111))/10</f>
        <v>6.539581905125826E-5</v>
      </c>
      <c r="P111" s="2">
        <v>14595</v>
      </c>
      <c r="Q111">
        <f t="shared" si="10"/>
        <v>-3.4722222222222224E-2</v>
      </c>
      <c r="R111">
        <f t="shared" si="18"/>
        <v>-3.5297693112053746E-2</v>
      </c>
      <c r="S111">
        <v>14460</v>
      </c>
      <c r="T111">
        <f t="shared" si="14"/>
        <v>-4.3650793650793648E-2</v>
      </c>
      <c r="U111">
        <f>SUM(T102:T111)/10</f>
        <v>-4.1471458675488286E-2</v>
      </c>
      <c r="V111">
        <f>((T102-U111)*(T102-U111)+(T103-U111)*(T103-U111)+(T104-U111)*(T104-U111)+(T105-U111)*(T105-U111)+(T106-U111)*(T106-U111)+(T107-U111)*(T107-U111)+(T108-U111)*(T108-U111)+(T109-U111)*(T109-U111)+(T110-U111)*(T110-U111)+(T111-U111)*(T111-U111))/10*100</f>
        <v>8.914163462994085E-3</v>
      </c>
      <c r="W111">
        <v>21</v>
      </c>
    </row>
    <row r="112" spans="1:28" x14ac:dyDescent="0.15">
      <c r="A112" t="s">
        <v>115</v>
      </c>
      <c r="B112" t="s">
        <v>140</v>
      </c>
      <c r="C112">
        <v>30600</v>
      </c>
      <c r="D112">
        <v>29791</v>
      </c>
      <c r="E112">
        <v>30235</v>
      </c>
      <c r="F112">
        <f t="shared" si="15"/>
        <v>-1.1928104575163398E-2</v>
      </c>
      <c r="H112">
        <v>30154</v>
      </c>
      <c r="I112">
        <f t="shared" si="19"/>
        <v>-1.457516339869281E-2</v>
      </c>
      <c r="L112">
        <v>29977</v>
      </c>
      <c r="M112">
        <f t="shared" si="9"/>
        <v>-2.0359477124183005E-2</v>
      </c>
      <c r="P112">
        <v>30005</v>
      </c>
      <c r="Q112">
        <f t="shared" si="10"/>
        <v>-1.9444444444444445E-2</v>
      </c>
      <c r="S112">
        <v>30049</v>
      </c>
      <c r="T112">
        <f t="shared" ref="T112:T121" si="20">(S112-C112)/C112</f>
        <v>-1.800653594771242E-2</v>
      </c>
      <c r="U112">
        <v>111</v>
      </c>
      <c r="W112">
        <v>65</v>
      </c>
      <c r="Z112">
        <v>29842</v>
      </c>
      <c r="AA112">
        <f t="shared" ref="AA112:AA121" si="21">(Z112-C112)/C112</f>
        <v>-2.477124183006536E-2</v>
      </c>
      <c r="AB112">
        <v>111111</v>
      </c>
    </row>
    <row r="113" spans="1:27" x14ac:dyDescent="0.15">
      <c r="A113" t="s">
        <v>116</v>
      </c>
      <c r="B113" t="s">
        <v>140</v>
      </c>
      <c r="C113">
        <v>31967</v>
      </c>
      <c r="D113">
        <v>31309</v>
      </c>
      <c r="E113">
        <v>31707</v>
      </c>
      <c r="F113">
        <f t="shared" si="15"/>
        <v>-8.1333875559170387E-3</v>
      </c>
      <c r="H113">
        <v>31471</v>
      </c>
      <c r="I113">
        <f t="shared" si="19"/>
        <v>-1.5516000875903276E-2</v>
      </c>
      <c r="L113">
        <v>31417</v>
      </c>
      <c r="M113">
        <f t="shared" si="9"/>
        <v>-1.7205242906747582E-2</v>
      </c>
      <c r="P113">
        <v>31380</v>
      </c>
      <c r="Q113">
        <f t="shared" si="10"/>
        <v>-1.836268652047424E-2</v>
      </c>
      <c r="S113">
        <v>31405</v>
      </c>
      <c r="T113">
        <f t="shared" si="20"/>
        <v>-1.7580630024712985E-2</v>
      </c>
      <c r="W113">
        <v>65</v>
      </c>
      <c r="Z113">
        <v>31329</v>
      </c>
      <c r="AA113">
        <f t="shared" si="21"/>
        <v>-1.9958081771827198E-2</v>
      </c>
    </row>
    <row r="114" spans="1:27" x14ac:dyDescent="0.15">
      <c r="A114" s="2" t="s">
        <v>117</v>
      </c>
      <c r="B114" t="s">
        <v>140</v>
      </c>
      <c r="C114">
        <v>32646</v>
      </c>
      <c r="D114">
        <v>32646</v>
      </c>
      <c r="E114">
        <v>32751</v>
      </c>
      <c r="F114">
        <f t="shared" si="15"/>
        <v>3.2163205293144642E-3</v>
      </c>
      <c r="H114">
        <v>32619</v>
      </c>
      <c r="I114">
        <f t="shared" si="19"/>
        <v>-8.2705385039514797E-4</v>
      </c>
      <c r="L114">
        <v>32589</v>
      </c>
      <c r="M114">
        <f t="shared" si="9"/>
        <v>-1.7460025730564235E-3</v>
      </c>
      <c r="P114">
        <v>32654</v>
      </c>
      <c r="Q114">
        <f t="shared" si="10"/>
        <v>2.4505299270967347E-4</v>
      </c>
      <c r="S114">
        <v>32667</v>
      </c>
      <c r="T114">
        <f t="shared" si="20"/>
        <v>6.4326410586289283E-4</v>
      </c>
      <c r="W114">
        <v>73</v>
      </c>
      <c r="Z114">
        <v>32678</v>
      </c>
      <c r="AA114">
        <f t="shared" si="21"/>
        <v>9.8021197083869387E-4</v>
      </c>
    </row>
    <row r="115" spans="1:27" x14ac:dyDescent="0.15">
      <c r="A115" t="s">
        <v>118</v>
      </c>
      <c r="B115" t="s">
        <v>140</v>
      </c>
      <c r="C115">
        <v>31720</v>
      </c>
      <c r="D115">
        <v>30794</v>
      </c>
      <c r="E115">
        <v>30962</v>
      </c>
      <c r="F115">
        <f t="shared" si="15"/>
        <v>-2.3896595208070619E-2</v>
      </c>
      <c r="H115">
        <v>30900</v>
      </c>
      <c r="I115">
        <f t="shared" si="19"/>
        <v>-2.5851197982345524E-2</v>
      </c>
      <c r="L115">
        <v>30812</v>
      </c>
      <c r="M115">
        <f t="shared" si="9"/>
        <v>-2.8625472887767969E-2</v>
      </c>
      <c r="P115">
        <v>30727</v>
      </c>
      <c r="Q115">
        <f t="shared" si="10"/>
        <v>-3.1305170239596468E-2</v>
      </c>
      <c r="S115">
        <v>30730</v>
      </c>
      <c r="T115">
        <f t="shared" si="20"/>
        <v>-3.1210592686002521E-2</v>
      </c>
      <c r="W115">
        <v>63</v>
      </c>
      <c r="Z115">
        <v>30657</v>
      </c>
      <c r="AA115">
        <f t="shared" si="21"/>
        <v>-3.3511979823455232E-2</v>
      </c>
    </row>
    <row r="116" spans="1:27" x14ac:dyDescent="0.15">
      <c r="A116" t="s">
        <v>119</v>
      </c>
      <c r="B116" t="s">
        <v>140</v>
      </c>
      <c r="C116">
        <v>33031</v>
      </c>
      <c r="D116">
        <v>32873</v>
      </c>
      <c r="E116">
        <v>33000</v>
      </c>
      <c r="F116">
        <f t="shared" si="15"/>
        <v>-9.3851230662105295E-4</v>
      </c>
      <c r="H116">
        <v>32937</v>
      </c>
      <c r="I116">
        <f t="shared" si="19"/>
        <v>-2.8458115103993219E-3</v>
      </c>
      <c r="L116">
        <v>32950</v>
      </c>
      <c r="M116">
        <f t="shared" si="9"/>
        <v>-2.4522418334292028E-3</v>
      </c>
      <c r="P116">
        <v>32865</v>
      </c>
      <c r="Q116">
        <f t="shared" si="10"/>
        <v>-5.0255820290030576E-3</v>
      </c>
      <c r="S116">
        <v>32929</v>
      </c>
      <c r="T116">
        <f t="shared" si="20"/>
        <v>-3.0880082346886259E-3</v>
      </c>
      <c r="W116">
        <v>71</v>
      </c>
      <c r="Z116">
        <v>32852</v>
      </c>
      <c r="AA116">
        <f t="shared" si="21"/>
        <v>-5.4191517059731771E-3</v>
      </c>
    </row>
    <row r="117" spans="1:27" x14ac:dyDescent="0.15">
      <c r="A117" t="s">
        <v>120</v>
      </c>
      <c r="B117" t="s">
        <v>140</v>
      </c>
      <c r="C117">
        <v>32185</v>
      </c>
      <c r="D117">
        <v>31499</v>
      </c>
      <c r="E117">
        <v>31746</v>
      </c>
      <c r="F117">
        <f t="shared" si="15"/>
        <v>-1.3639894360727047E-2</v>
      </c>
      <c r="H117">
        <v>31638</v>
      </c>
      <c r="I117">
        <f t="shared" si="19"/>
        <v>-1.6995494795712288E-2</v>
      </c>
      <c r="L117">
        <v>31620</v>
      </c>
      <c r="M117">
        <f t="shared" si="9"/>
        <v>-1.7554761534876496E-2</v>
      </c>
      <c r="P117">
        <v>31504</v>
      </c>
      <c r="Q117">
        <f t="shared" si="10"/>
        <v>-2.1158924965045831E-2</v>
      </c>
      <c r="S117">
        <v>31529</v>
      </c>
      <c r="T117">
        <f t="shared" si="20"/>
        <v>-2.038216560509554E-2</v>
      </c>
      <c r="W117">
        <v>65</v>
      </c>
      <c r="Z117">
        <v>31449</v>
      </c>
      <c r="AA117">
        <f t="shared" si="21"/>
        <v>-2.2867795556936462E-2</v>
      </c>
    </row>
    <row r="118" spans="1:27" x14ac:dyDescent="0.15">
      <c r="A118" t="s">
        <v>121</v>
      </c>
      <c r="B118" t="s">
        <v>140</v>
      </c>
      <c r="C118">
        <v>32279</v>
      </c>
      <c r="D118">
        <v>31912</v>
      </c>
      <c r="E118">
        <v>32051</v>
      </c>
      <c r="F118">
        <f t="shared" si="15"/>
        <v>-7.0634158431178169E-3</v>
      </c>
      <c r="H118">
        <v>32026</v>
      </c>
      <c r="I118">
        <f t="shared" si="19"/>
        <v>-7.8379131943368749E-3</v>
      </c>
      <c r="L118">
        <v>31920</v>
      </c>
      <c r="M118">
        <f t="shared" si="9"/>
        <v>-1.1121781963505684E-2</v>
      </c>
      <c r="P118">
        <v>31942</v>
      </c>
      <c r="Q118">
        <f t="shared" si="10"/>
        <v>-1.0440224294432913E-2</v>
      </c>
      <c r="S118">
        <v>32023</v>
      </c>
      <c r="T118">
        <f t="shared" si="20"/>
        <v>-7.9308528764831625E-3</v>
      </c>
      <c r="W118">
        <v>68</v>
      </c>
      <c r="Z118">
        <v>31973</v>
      </c>
      <c r="AA118">
        <f t="shared" si="21"/>
        <v>-9.4798475789212803E-3</v>
      </c>
    </row>
    <row r="119" spans="1:27" x14ac:dyDescent="0.15">
      <c r="A119" t="s">
        <v>122</v>
      </c>
      <c r="B119" t="s">
        <v>140</v>
      </c>
      <c r="C119">
        <v>33090</v>
      </c>
      <c r="D119">
        <v>33004</v>
      </c>
      <c r="E119">
        <v>32949</v>
      </c>
      <c r="F119">
        <f t="shared" si="15"/>
        <v>-4.2611060743427019E-3</v>
      </c>
      <c r="H119">
        <v>32875</v>
      </c>
      <c r="I119">
        <f t="shared" si="19"/>
        <v>-6.4974312481112118E-3</v>
      </c>
      <c r="L119">
        <v>32855</v>
      </c>
      <c r="M119">
        <f t="shared" si="9"/>
        <v>-7.1018434572378362E-3</v>
      </c>
      <c r="P119">
        <v>32942</v>
      </c>
      <c r="Q119">
        <f t="shared" si="10"/>
        <v>-4.4726503475370199E-3</v>
      </c>
      <c r="S119">
        <v>32910</v>
      </c>
      <c r="T119">
        <f t="shared" si="20"/>
        <v>-5.4397098821396192E-3</v>
      </c>
      <c r="W119">
        <v>70</v>
      </c>
      <c r="Z119">
        <v>32774</v>
      </c>
      <c r="AA119">
        <f t="shared" si="21"/>
        <v>-9.5497129042006641E-3</v>
      </c>
    </row>
    <row r="120" spans="1:27" x14ac:dyDescent="0.15">
      <c r="A120" t="s">
        <v>123</v>
      </c>
      <c r="B120" t="s">
        <v>141</v>
      </c>
      <c r="C120">
        <v>30258</v>
      </c>
      <c r="D120">
        <v>29912</v>
      </c>
      <c r="E120">
        <v>30250</v>
      </c>
      <c r="F120">
        <f t="shared" si="15"/>
        <v>-2.6439288783131732E-4</v>
      </c>
      <c r="H120">
        <v>29897</v>
      </c>
      <c r="I120">
        <f t="shared" si="19"/>
        <v>-1.1930729063388195E-2</v>
      </c>
      <c r="L120">
        <v>29851</v>
      </c>
      <c r="M120">
        <f t="shared" si="9"/>
        <v>-1.3450988168418269E-2</v>
      </c>
      <c r="P120">
        <v>29968</v>
      </c>
      <c r="Q120">
        <f t="shared" si="10"/>
        <v>-9.584242183885254E-3</v>
      </c>
      <c r="S120">
        <v>30055</v>
      </c>
      <c r="T120">
        <f t="shared" si="20"/>
        <v>-6.7089695287196778E-3</v>
      </c>
      <c r="W120">
        <v>65</v>
      </c>
      <c r="Z120">
        <v>30069</v>
      </c>
      <c r="AA120">
        <f t="shared" si="21"/>
        <v>-6.246281975014872E-3</v>
      </c>
    </row>
    <row r="121" spans="1:27" x14ac:dyDescent="0.15">
      <c r="A121" t="s">
        <v>124</v>
      </c>
      <c r="B121" t="s">
        <v>140</v>
      </c>
      <c r="C121">
        <v>32355</v>
      </c>
      <c r="D121">
        <v>32172</v>
      </c>
      <c r="E121">
        <v>32219</v>
      </c>
      <c r="F121">
        <f t="shared" si="15"/>
        <v>-4.2033688765260391E-3</v>
      </c>
      <c r="G121">
        <f>SUM(F112:F121)/10</f>
        <v>-7.1112457159002562E-3</v>
      </c>
      <c r="H121">
        <v>32203</v>
      </c>
      <c r="I121">
        <f t="shared" si="19"/>
        <v>-4.6978828619996908E-3</v>
      </c>
      <c r="J121" s="2">
        <f>SUM(I112:I121)/10</f>
        <v>-1.0757467878128434E-2</v>
      </c>
      <c r="K121">
        <v>-2.16</v>
      </c>
      <c r="L121">
        <v>32088</v>
      </c>
      <c r="M121">
        <f t="shared" si="9"/>
        <v>-8.2522021325915629E-3</v>
      </c>
      <c r="N121">
        <f>SUM(M112:M121)/10</f>
        <v>-1.2787001458181405E-2</v>
      </c>
      <c r="O121">
        <f>((M112-N121)*(M112-N121)+(M113-N121)*(M113-N121)+(M114-N121)*(M114-N121)+(M115-N121)*(M115-N121)+(M116-N121)*(M116-N121)+(M117-N121)*(M117-N121)+(M118-N121)*(M118-N121)+(M119-N121)*(M119-N121)+(M120-N121)*(M120-N121)+(M121-N121)*(M121-N121))/10</f>
        <v>6.3526213220339322E-5</v>
      </c>
      <c r="P121">
        <v>32097</v>
      </c>
      <c r="Q121">
        <f t="shared" si="10"/>
        <v>-7.9740380157626335E-3</v>
      </c>
      <c r="R121">
        <f>SUM(Q112:Q121)/10</f>
        <v>-1.2752291004747219E-2</v>
      </c>
      <c r="S121">
        <v>32100</v>
      </c>
      <c r="T121">
        <f t="shared" si="20"/>
        <v>-7.8813166434863243E-3</v>
      </c>
      <c r="U121">
        <f>SUM(T112:T121)/10</f>
        <v>-1.1758551732317797E-2</v>
      </c>
      <c r="V121">
        <f>(T112-U121)*(T112-U121)+(T113-U121)*(T113-U121)+(T114-U121)*(T114-U121)+(T115-U121)*(T115-U121)+(T116-U121)*(T116-U121)+(T117-U121)*(T117-U121)+(T118-U121)*(T118-U121)+(T119-U121)*(T119-U121)+(T120-U121)*(T120-U121)+(T121-U121)*(T121-U121)/10*100</f>
        <v>9.8507271714769694E-4</v>
      </c>
      <c r="W121">
        <v>69</v>
      </c>
      <c r="Z121">
        <v>32084</v>
      </c>
      <c r="AA121">
        <f t="shared" si="21"/>
        <v>-8.3758306289599752E-3</v>
      </c>
    </row>
    <row r="122" spans="1:27" x14ac:dyDescent="0.15">
      <c r="A122" t="s">
        <v>164</v>
      </c>
      <c r="G122">
        <f>SUM(G11+G21+G31+G41+G51+G61+G71+G81+G91+G101+G111+G121)/12</f>
        <v>-3.7974478964606498E-2</v>
      </c>
      <c r="J122">
        <f>SUM(J11+J21+J31+J41+J51+J61+J71+J81+J91+J101+J111+J121)/12</f>
        <v>-3.9563962492411821E-2</v>
      </c>
      <c r="N122">
        <f>SUM(N11+N21+N31+N41+N51+N61+N71+N81+N91+N101+N111+N121)/12</f>
        <v>-4.1604466815092597E-2</v>
      </c>
      <c r="O122">
        <f>AVERAGE(O11,O31,O21,O41,O51,O61,O71,O81,O91,O101,O111,O121)</f>
        <v>2.0988405056214358E-4</v>
      </c>
      <c r="R122">
        <f>SUM(R11+R21+R31+R41+R51+U61+R71+R81+R91+R101+R111+R121)/12</f>
        <v>-4.0723232635821185E-2</v>
      </c>
      <c r="U122">
        <f>SUM(U11+U21+U31+U41+U51+U61+U71+U81+U91+U101+U111+U121)/12</f>
        <v>-4.1531701665196812E-2</v>
      </c>
      <c r="V122">
        <f>SUM(V11+V21+V31+V41+V51+V61+V71+V81+V91+V101+V111+V121)/12</f>
        <v>3.7651951398502678E-2</v>
      </c>
      <c r="W122">
        <f>SUM(W2:W121)/120</f>
        <v>13.066666666666666</v>
      </c>
      <c r="Y122">
        <f>SUM(T112:T121)/10</f>
        <v>-1.1758551732317797E-2</v>
      </c>
    </row>
    <row r="123" spans="1:27" x14ac:dyDescent="0.15">
      <c r="G123" t="s">
        <v>162</v>
      </c>
      <c r="J123" t="s">
        <v>161</v>
      </c>
      <c r="N123" t="s">
        <v>163</v>
      </c>
      <c r="R123" t="s">
        <v>160</v>
      </c>
      <c r="U123" t="s">
        <v>159</v>
      </c>
      <c r="V123" t="s">
        <v>165</v>
      </c>
      <c r="W123">
        <f>SUM(W112:W121)/10</f>
        <v>67.400000000000006</v>
      </c>
    </row>
    <row r="124" spans="1:27" x14ac:dyDescent="0.15">
      <c r="W124">
        <f>SUM(W112:W121)</f>
        <v>674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2014-04-12T11:58:42Z</dcterms:modified>
</cp:coreProperties>
</file>